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plaisancem\Documents\Dev\Apps\Prod\backend\misc\ken\"/>
    </mc:Choice>
  </mc:AlternateContent>
  <xr:revisionPtr revIDLastSave="0" documentId="13_ncr:1_{EE1615FC-4EA3-4FA9-B9EE-CD413A0BE7CC}" xr6:coauthVersionLast="47" xr6:coauthVersionMax="47" xr10:uidLastSave="{00000000-0000-0000-0000-000000000000}"/>
  <bookViews>
    <workbookView xWindow="32340" yWindow="3210" windowWidth="21600" windowHeight="11295" firstSheet="2" activeTab="4" xr2:uid="{00000000-000D-0000-FFFF-FFFF00000000}"/>
  </bookViews>
  <sheets>
    <sheet name="ALL" sheetId="1" r:id="rId1"/>
    <sheet name="Summary" sheetId="4" r:id="rId2"/>
    <sheet name="Patterson" sheetId="12" r:id="rId3"/>
    <sheet name="KCN Detail" sheetId="2" r:id="rId4"/>
    <sheet name="CML Detail" sheetId="7" r:id="rId5"/>
    <sheet name="KCN Sep Prop" sheetId="8" r:id="rId6"/>
    <sheet name="JACA" sheetId="9" r:id="rId7"/>
    <sheet name="Trusts" sheetId="10" r:id="rId8"/>
    <sheet name="Travis" sheetId="11" r:id="rId9"/>
    <sheet name="Phil" sheetId="13" r:id="rId10"/>
  </sheets>
  <definedNames>
    <definedName name="_xlnm._FilterDatabase" localSheetId="4" hidden="1">'CML Detail'!$A$1:$B$436</definedName>
    <definedName name="_xlnm._FilterDatabase" localSheetId="6" hidden="1">JACA!$A$1:$C$121</definedName>
    <definedName name="_xlnm._FilterDatabase" localSheetId="5" hidden="1">'KCN Sep Prop'!$A$1:$B$104</definedName>
    <definedName name="_xlnm._FilterDatabase" localSheetId="9" hidden="1">Phil!$A$1:$C$286</definedName>
    <definedName name="_xlnm._FilterDatabase" localSheetId="8" hidden="1">Travis!$A$1:$C$41</definedName>
    <definedName name="_xlnm._FilterDatabase" localSheetId="7" hidden="1">Trusts!$A$1:$C$273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 l="1"/>
  <c r="H4" i="2"/>
  <c r="H3" i="2"/>
  <c r="H1" i="2"/>
  <c r="N78" i="1"/>
  <c r="N79" i="1"/>
  <c r="N80" i="1"/>
  <c r="N81" i="1"/>
  <c r="N82" i="1"/>
  <c r="N83" i="1"/>
  <c r="N84" i="1"/>
  <c r="N85" i="1"/>
  <c r="N86" i="1"/>
  <c r="N87" i="1"/>
  <c r="N88" i="1"/>
  <c r="N89" i="1"/>
  <c r="N90" i="1"/>
  <c r="N91" i="1"/>
  <c r="N92" i="1"/>
  <c r="N93" i="1"/>
  <c r="N94" i="1"/>
  <c r="N95" i="1"/>
  <c r="N96" i="1"/>
  <c r="N97" i="1"/>
  <c r="N98" i="1"/>
  <c r="N99" i="1"/>
  <c r="N100"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S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I9" i="1" l="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S9" i="1" l="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50" i="1" l="1"/>
  <c r="N8" i="1"/>
  <c r="C2" i="4"/>
  <c r="C3" i="4"/>
  <c r="C4" i="4"/>
  <c r="C5" i="4"/>
  <c r="C6" i="4"/>
  <c r="C7" i="4"/>
  <c r="N350" i="1" l="1"/>
  <c r="B3" i="4" s="1"/>
  <c r="I347" i="1"/>
  <c r="I8"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F328" i="1"/>
  <c r="AF327" i="1"/>
  <c r="AF326" i="1"/>
  <c r="AF325" i="1"/>
  <c r="AF324" i="1"/>
  <c r="AF323" i="1"/>
  <c r="AF322" i="1"/>
  <c r="AF321" i="1"/>
  <c r="AF320" i="1"/>
  <c r="AF319" i="1"/>
  <c r="AF318" i="1"/>
  <c r="AF317" i="1"/>
  <c r="AF316" i="1"/>
  <c r="AF315" i="1"/>
  <c r="AF314" i="1"/>
  <c r="AF313" i="1"/>
  <c r="AF312" i="1"/>
  <c r="AF311" i="1"/>
  <c r="AF310" i="1"/>
  <c r="AF309" i="1"/>
  <c r="AF308" i="1"/>
  <c r="AF307" i="1"/>
  <c r="AF306" i="1"/>
  <c r="AF305" i="1"/>
  <c r="AF304" i="1"/>
  <c r="AF303" i="1"/>
  <c r="AF302" i="1"/>
  <c r="AF301" i="1"/>
  <c r="AF300" i="1"/>
  <c r="AF299" i="1"/>
  <c r="AF298" i="1"/>
  <c r="AF297" i="1"/>
  <c r="AF296" i="1"/>
  <c r="AF295" i="1"/>
  <c r="AF294" i="1"/>
  <c r="AF293"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R351" i="1"/>
  <c r="AR350" i="1"/>
  <c r="AR349" i="1"/>
  <c r="AR348" i="1"/>
  <c r="AR347" i="1"/>
  <c r="AR346" i="1"/>
  <c r="AR345" i="1"/>
  <c r="AR344" i="1"/>
  <c r="AR343" i="1"/>
  <c r="AR342" i="1"/>
  <c r="AR341" i="1"/>
  <c r="AR340" i="1"/>
  <c r="AR339" i="1"/>
  <c r="AR338" i="1"/>
  <c r="AR337" i="1"/>
  <c r="AR336" i="1"/>
  <c r="AR335" i="1"/>
  <c r="AR334" i="1"/>
  <c r="AR333" i="1"/>
  <c r="AR332" i="1"/>
  <c r="AR331" i="1"/>
  <c r="AR330" i="1"/>
  <c r="AR329" i="1"/>
  <c r="AR328" i="1"/>
  <c r="AR327" i="1"/>
  <c r="AR326" i="1"/>
  <c r="AR325" i="1"/>
  <c r="AR324" i="1"/>
  <c r="AR323" i="1"/>
  <c r="AR322" i="1"/>
  <c r="AR321" i="1"/>
  <c r="AR320" i="1"/>
  <c r="AR319" i="1"/>
  <c r="AR318" i="1"/>
  <c r="AR317" i="1"/>
  <c r="AR316" i="1"/>
  <c r="AR315" i="1"/>
  <c r="AR314" i="1"/>
  <c r="AR313" i="1"/>
  <c r="AR312" i="1"/>
  <c r="AR311" i="1"/>
  <c r="AR310" i="1"/>
  <c r="AR309" i="1"/>
  <c r="AR308" i="1"/>
  <c r="AR307" i="1"/>
  <c r="AR306" i="1"/>
  <c r="AR305" i="1"/>
  <c r="AR304" i="1"/>
  <c r="AR303" i="1"/>
  <c r="AR302" i="1"/>
  <c r="AR301" i="1"/>
  <c r="AR300" i="1"/>
  <c r="AR299" i="1"/>
  <c r="AR298" i="1"/>
  <c r="AR297" i="1"/>
  <c r="AR296" i="1"/>
  <c r="AR295" i="1"/>
  <c r="AR294" i="1"/>
  <c r="AR293" i="1"/>
  <c r="AR292" i="1"/>
  <c r="AR291" i="1"/>
  <c r="AR290" i="1"/>
  <c r="AR289" i="1"/>
  <c r="AR288" i="1"/>
  <c r="AR286" i="1"/>
  <c r="AR285" i="1"/>
  <c r="AR284" i="1"/>
  <c r="AR283" i="1"/>
  <c r="AR282" i="1"/>
  <c r="AR281" i="1"/>
  <c r="AR280" i="1"/>
  <c r="AR279" i="1"/>
  <c r="AR278" i="1"/>
  <c r="AR277" i="1"/>
  <c r="AR276" i="1"/>
  <c r="AR275" i="1"/>
  <c r="AR274" i="1"/>
  <c r="AR273" i="1"/>
  <c r="AR272" i="1"/>
  <c r="AR271" i="1"/>
  <c r="AR270" i="1"/>
  <c r="AR269" i="1"/>
  <c r="AR268" i="1"/>
  <c r="AR267" i="1"/>
  <c r="AR266" i="1"/>
  <c r="AR265" i="1"/>
  <c r="AR264" i="1"/>
  <c r="AR263" i="1"/>
  <c r="AR262" i="1"/>
  <c r="AR261" i="1"/>
  <c r="AR260" i="1"/>
  <c r="AR259" i="1"/>
  <c r="AR258" i="1"/>
  <c r="AR257" i="1"/>
  <c r="AR256" i="1"/>
  <c r="AR255" i="1"/>
  <c r="AR254" i="1"/>
  <c r="AR253" i="1"/>
  <c r="AR252" i="1"/>
  <c r="AR251" i="1"/>
  <c r="AR250" i="1"/>
  <c r="AR249" i="1"/>
  <c r="AR248" i="1"/>
  <c r="AR247" i="1"/>
  <c r="AR246" i="1"/>
  <c r="AR244" i="1"/>
  <c r="AR243" i="1"/>
  <c r="AR242" i="1"/>
  <c r="AR241" i="1"/>
  <c r="AR240" i="1"/>
  <c r="AR239" i="1"/>
  <c r="AR238" i="1"/>
  <c r="AR237" i="1"/>
  <c r="AR236" i="1"/>
  <c r="AR235" i="1"/>
  <c r="AR234" i="1"/>
  <c r="AR233" i="1"/>
  <c r="AR232" i="1"/>
  <c r="AR231" i="1"/>
  <c r="AR230" i="1"/>
  <c r="AR229" i="1"/>
  <c r="AR228" i="1"/>
  <c r="AR227" i="1"/>
  <c r="AR226" i="1"/>
  <c r="AR225" i="1"/>
  <c r="AR224" i="1"/>
  <c r="AR223" i="1"/>
  <c r="AR222" i="1"/>
  <c r="AR221" i="1"/>
  <c r="AR220" i="1"/>
  <c r="AR219" i="1"/>
  <c r="AR218" i="1"/>
  <c r="AR217" i="1"/>
  <c r="AR216" i="1"/>
  <c r="AR215" i="1"/>
  <c r="AR214" i="1"/>
  <c r="AR213" i="1"/>
  <c r="AR212" i="1"/>
  <c r="AR211" i="1"/>
  <c r="AR210" i="1"/>
  <c r="AR209" i="1"/>
  <c r="AR208" i="1"/>
  <c r="AR207" i="1"/>
  <c r="AR206" i="1"/>
  <c r="AR205" i="1"/>
  <c r="AR204" i="1"/>
  <c r="AR203" i="1"/>
  <c r="AR202" i="1"/>
  <c r="AR201" i="1"/>
  <c r="AR200" i="1"/>
  <c r="AR199" i="1"/>
  <c r="AR198" i="1"/>
  <c r="AR197" i="1"/>
  <c r="AR196" i="1"/>
  <c r="AR195" i="1"/>
  <c r="AR194" i="1"/>
  <c r="AR193" i="1"/>
  <c r="AR192" i="1"/>
  <c r="AR191" i="1"/>
  <c r="AR190" i="1"/>
  <c r="AR189" i="1"/>
  <c r="AR188" i="1"/>
  <c r="AR187" i="1"/>
  <c r="AR186" i="1"/>
  <c r="AR185" i="1"/>
  <c r="AR184" i="1"/>
  <c r="AR183" i="1"/>
  <c r="AR182" i="1"/>
  <c r="AR181" i="1"/>
  <c r="AR180" i="1"/>
  <c r="AR179" i="1"/>
  <c r="AR178" i="1"/>
  <c r="AR177" i="1"/>
  <c r="AR176" i="1"/>
  <c r="AR175" i="1"/>
  <c r="AR174" i="1"/>
  <c r="AR173" i="1"/>
  <c r="AR172" i="1"/>
  <c r="AR171" i="1"/>
  <c r="AR170" i="1"/>
  <c r="AR169" i="1"/>
  <c r="AR168" i="1"/>
  <c r="AR167" i="1"/>
  <c r="AR166" i="1"/>
  <c r="AR165" i="1"/>
  <c r="AR164" i="1"/>
  <c r="AR163" i="1"/>
  <c r="AR162" i="1"/>
  <c r="AR161" i="1"/>
  <c r="AR160" i="1"/>
  <c r="AR159"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31" i="1"/>
  <c r="AR130" i="1"/>
  <c r="AR128" i="1"/>
  <c r="AR127" i="1"/>
  <c r="AR126" i="1"/>
  <c r="AR125" i="1"/>
  <c r="AR124" i="1"/>
  <c r="AR123" i="1"/>
  <c r="AR122" i="1"/>
  <c r="AR121" i="1"/>
  <c r="AR120" i="1"/>
  <c r="AR119" i="1"/>
  <c r="AR118" i="1"/>
  <c r="AR117" i="1"/>
  <c r="AR116" i="1"/>
  <c r="AR115" i="1"/>
  <c r="AR114" i="1"/>
  <c r="AR113" i="1"/>
  <c r="AR112" i="1"/>
  <c r="AR111" i="1"/>
  <c r="AR110" i="1"/>
  <c r="AR109" i="1"/>
  <c r="AR108" i="1"/>
  <c r="AR107" i="1"/>
  <c r="AR106" i="1"/>
  <c r="AR105"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N351" i="1"/>
  <c r="AN350" i="1"/>
  <c r="AN349" i="1"/>
  <c r="AN348" i="1"/>
  <c r="AN347" i="1"/>
  <c r="AN346" i="1"/>
  <c r="AN345" i="1"/>
  <c r="AN344" i="1"/>
  <c r="AN343" i="1"/>
  <c r="AN342" i="1"/>
  <c r="AN341" i="1"/>
  <c r="AN340" i="1"/>
  <c r="AN339" i="1"/>
  <c r="AN338" i="1"/>
  <c r="AN337" i="1"/>
  <c r="AN336" i="1"/>
  <c r="AN335" i="1"/>
  <c r="AN334" i="1"/>
  <c r="AN333" i="1"/>
  <c r="AN332" i="1"/>
  <c r="AN331" i="1"/>
  <c r="AN330" i="1"/>
  <c r="AN329" i="1"/>
  <c r="AN328" i="1"/>
  <c r="AN327" i="1"/>
  <c r="AN326" i="1"/>
  <c r="AN325" i="1"/>
  <c r="AN324" i="1"/>
  <c r="AN323" i="1"/>
  <c r="AN322" i="1"/>
  <c r="AN321" i="1"/>
  <c r="AN320" i="1"/>
  <c r="AN319" i="1"/>
  <c r="AN318" i="1"/>
  <c r="AN317" i="1"/>
  <c r="AN316" i="1"/>
  <c r="AN315" i="1"/>
  <c r="AN314" i="1"/>
  <c r="AN313" i="1"/>
  <c r="AN312" i="1"/>
  <c r="AN311" i="1"/>
  <c r="AN310" i="1"/>
  <c r="AN309" i="1"/>
  <c r="AN308" i="1"/>
  <c r="AN307" i="1"/>
  <c r="AN306" i="1"/>
  <c r="AN305" i="1"/>
  <c r="AN304" i="1"/>
  <c r="AN303" i="1"/>
  <c r="AN302" i="1"/>
  <c r="AN301" i="1"/>
  <c r="AN300" i="1"/>
  <c r="AN299" i="1"/>
  <c r="AN298" i="1"/>
  <c r="AN297" i="1"/>
  <c r="AN296" i="1"/>
  <c r="AN295" i="1"/>
  <c r="AN294" i="1"/>
  <c r="AN293" i="1"/>
  <c r="AN292" i="1"/>
  <c r="AN291" i="1"/>
  <c r="AN290" i="1"/>
  <c r="AN289" i="1"/>
  <c r="AN288" i="1"/>
  <c r="AN287" i="1"/>
  <c r="AN286" i="1"/>
  <c r="AN285" i="1"/>
  <c r="AN284" i="1"/>
  <c r="AN283" i="1"/>
  <c r="AN282" i="1"/>
  <c r="AN281" i="1"/>
  <c r="AN280" i="1"/>
  <c r="AN279" i="1"/>
  <c r="AN278" i="1"/>
  <c r="AN277" i="1"/>
  <c r="AN276" i="1"/>
  <c r="AN275" i="1"/>
  <c r="AN274" i="1"/>
  <c r="AN273" i="1"/>
  <c r="AN272" i="1"/>
  <c r="AN271" i="1"/>
  <c r="AN270" i="1"/>
  <c r="AN269" i="1"/>
  <c r="AN268" i="1"/>
  <c r="AN267" i="1"/>
  <c r="AN266" i="1"/>
  <c r="AN265" i="1"/>
  <c r="AN264" i="1"/>
  <c r="AN263" i="1"/>
  <c r="AN262" i="1"/>
  <c r="AN261" i="1"/>
  <c r="AN260" i="1"/>
  <c r="AN259" i="1"/>
  <c r="AN258" i="1"/>
  <c r="AN257" i="1"/>
  <c r="AN256" i="1"/>
  <c r="AN255" i="1"/>
  <c r="AN254" i="1"/>
  <c r="AN253" i="1"/>
  <c r="AN252" i="1"/>
  <c r="AN251" i="1"/>
  <c r="AN250" i="1"/>
  <c r="AN249" i="1"/>
  <c r="AN248" i="1"/>
  <c r="AN247" i="1"/>
  <c r="AN246" i="1"/>
  <c r="AN245" i="1"/>
  <c r="AN244" i="1"/>
  <c r="AN243" i="1"/>
  <c r="AN242" i="1"/>
  <c r="AN241" i="1"/>
  <c r="AN240" i="1"/>
  <c r="AN239" i="1"/>
  <c r="AN238" i="1"/>
  <c r="AN237" i="1"/>
  <c r="AN236" i="1"/>
  <c r="AN235" i="1"/>
  <c r="AN234" i="1"/>
  <c r="AN233" i="1"/>
  <c r="AN232" i="1"/>
  <c r="AN231" i="1"/>
  <c r="AN230" i="1"/>
  <c r="AN229" i="1"/>
  <c r="AN228" i="1"/>
  <c r="AN227" i="1"/>
  <c r="AN226" i="1"/>
  <c r="AN225" i="1"/>
  <c r="AN224" i="1"/>
  <c r="AN223" i="1"/>
  <c r="AN222" i="1"/>
  <c r="AN221" i="1"/>
  <c r="AN220" i="1"/>
  <c r="AN219" i="1"/>
  <c r="AN218" i="1"/>
  <c r="AN217" i="1"/>
  <c r="AN216" i="1"/>
  <c r="AN215" i="1"/>
  <c r="AN214" i="1"/>
  <c r="AN213" i="1"/>
  <c r="AN212" i="1"/>
  <c r="AN211" i="1"/>
  <c r="AN210" i="1"/>
  <c r="AN209" i="1"/>
  <c r="AN208" i="1"/>
  <c r="AN207" i="1"/>
  <c r="AN206" i="1"/>
  <c r="AN205" i="1"/>
  <c r="AN204" i="1"/>
  <c r="AN203" i="1"/>
  <c r="AN202" i="1"/>
  <c r="AN201" i="1"/>
  <c r="AN200" i="1"/>
  <c r="AN199" i="1"/>
  <c r="AN198" i="1"/>
  <c r="AN197" i="1"/>
  <c r="AN196" i="1"/>
  <c r="AN195" i="1"/>
  <c r="AN194" i="1"/>
  <c r="AN193" i="1"/>
  <c r="AN192" i="1"/>
  <c r="AN191" i="1"/>
  <c r="AN190" i="1"/>
  <c r="AN189" i="1"/>
  <c r="AN188" i="1"/>
  <c r="AN187" i="1"/>
  <c r="AN186" i="1"/>
  <c r="AN185" i="1"/>
  <c r="AN184" i="1"/>
  <c r="AN183" i="1"/>
  <c r="AN182" i="1"/>
  <c r="AN181" i="1"/>
  <c r="AN180" i="1"/>
  <c r="AN179" i="1"/>
  <c r="AN178" i="1"/>
  <c r="AN177" i="1"/>
  <c r="AN176" i="1"/>
  <c r="AN175" i="1"/>
  <c r="AN174" i="1"/>
  <c r="AN173" i="1"/>
  <c r="AN172" i="1"/>
  <c r="AN171" i="1"/>
  <c r="AN170" i="1"/>
  <c r="AN169" i="1"/>
  <c r="AN168" i="1"/>
  <c r="AN167" i="1"/>
  <c r="AN166" i="1"/>
  <c r="AN165" i="1"/>
  <c r="AN164" i="1"/>
  <c r="AN163" i="1"/>
  <c r="AN162" i="1"/>
  <c r="AN161" i="1"/>
  <c r="AN160" i="1"/>
  <c r="AN159" i="1"/>
  <c r="AN158" i="1"/>
  <c r="AN157" i="1"/>
  <c r="AN156" i="1"/>
  <c r="AN155" i="1"/>
  <c r="AN154" i="1"/>
  <c r="AN153" i="1"/>
  <c r="AN152" i="1"/>
  <c r="AN151" i="1"/>
  <c r="AN150" i="1"/>
  <c r="AN149" i="1"/>
  <c r="AN148" i="1"/>
  <c r="AN147" i="1"/>
  <c r="AN146" i="1"/>
  <c r="AN145" i="1"/>
  <c r="AN144" i="1"/>
  <c r="AN143" i="1"/>
  <c r="AN142" i="1"/>
  <c r="AN141" i="1"/>
  <c r="AN140" i="1"/>
  <c r="AN139" i="1"/>
  <c r="AN138" i="1"/>
  <c r="AN137" i="1"/>
  <c r="AN136" i="1"/>
  <c r="AN135" i="1"/>
  <c r="AN134" i="1"/>
  <c r="AN133" i="1"/>
  <c r="AN132" i="1"/>
  <c r="AN131" i="1"/>
  <c r="AN130" i="1"/>
  <c r="AN129" i="1"/>
  <c r="AN128" i="1"/>
  <c r="AN127" i="1"/>
  <c r="AN126" i="1"/>
  <c r="AN125" i="1"/>
  <c r="AN124" i="1"/>
  <c r="AN123" i="1"/>
  <c r="AN122" i="1"/>
  <c r="AN121" i="1"/>
  <c r="AN120" i="1"/>
  <c r="AN119" i="1"/>
  <c r="AN118" i="1"/>
  <c r="AN117" i="1"/>
  <c r="AN116" i="1"/>
  <c r="AN115" i="1"/>
  <c r="AN114" i="1"/>
  <c r="AN113" i="1"/>
  <c r="AN112" i="1"/>
  <c r="AN111" i="1"/>
  <c r="AN110" i="1"/>
  <c r="AN109" i="1"/>
  <c r="AN108" i="1"/>
  <c r="AN107" i="1"/>
  <c r="AN106" i="1"/>
  <c r="AN105"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353" i="1" l="1"/>
  <c r="I350" i="1"/>
  <c r="AR353" i="1"/>
  <c r="AF353" i="1"/>
  <c r="AK360" i="1"/>
  <c r="AL360" i="1" s="1"/>
  <c r="D350" i="1"/>
  <c r="B4" i="4"/>
  <c r="S351"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8" i="1"/>
  <c r="AB8" i="1"/>
  <c r="X8" i="1"/>
  <c r="X350" i="1" s="1"/>
  <c r="B5" i="4" s="1"/>
  <c r="AK358" i="1" l="1"/>
  <c r="AJ353"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B2" i="4" l="1"/>
  <c r="D2" i="4" s="1"/>
  <c r="C9" i="4" l="1"/>
  <c r="AB353" i="1" l="1"/>
  <c r="D5" i="4"/>
  <c r="D4" i="4"/>
  <c r="B6" i="4" l="1"/>
  <c r="D6" i="4" s="1"/>
  <c r="B7" i="4"/>
  <c r="D7" i="4" s="1"/>
  <c r="D3" i="4"/>
  <c r="B9" i="4" l="1"/>
  <c r="D9" i="4" s="1"/>
</calcChain>
</file>

<file path=xl/sharedStrings.xml><?xml version="1.0" encoding="utf-8"?>
<sst xmlns="http://schemas.openxmlformats.org/spreadsheetml/2006/main" count="4671" uniqueCount="752">
  <si>
    <t>Revenue Interest</t>
  </si>
  <si>
    <t>Value m$</t>
  </si>
  <si>
    <t>AARON #1</t>
  </si>
  <si>
    <t>AB PAD 10 STATE #1</t>
  </si>
  <si>
    <t>ABENAKI 10 STATE #3</t>
  </si>
  <si>
    <t>ANIKEN #1</t>
  </si>
  <si>
    <t>ANN</t>
  </si>
  <si>
    <t>ANNA LOUISA #1</t>
  </si>
  <si>
    <t>ANNPICK #1</t>
  </si>
  <si>
    <t>BARRIER #1</t>
  </si>
  <si>
    <t>BAUGH #1H</t>
  </si>
  <si>
    <t>BEAL #1</t>
  </si>
  <si>
    <t>BEAMS 15 STATE #1</t>
  </si>
  <si>
    <t>BEAMS 15 STATE #2</t>
  </si>
  <si>
    <t>BEAMS 15 STATE #3</t>
  </si>
  <si>
    <t>BEAMS 15 STATE #4</t>
  </si>
  <si>
    <t>BEAMS 15 STATE #5</t>
  </si>
  <si>
    <t>BECK UNIT #1</t>
  </si>
  <si>
    <t>BEELER</t>
  </si>
  <si>
    <t>BEELER #1H</t>
  </si>
  <si>
    <t>BEELER RANCH #1</t>
  </si>
  <si>
    <t>BEELER UNIT A #9H</t>
  </si>
  <si>
    <t>BEELER UNIT C #20H</t>
  </si>
  <si>
    <t>BEELER UNIT D #16H</t>
  </si>
  <si>
    <t>BEELER UNIT E #17H</t>
  </si>
  <si>
    <t>BEELER UNIT F #19H</t>
  </si>
  <si>
    <t>BEELER UNIT H #26H</t>
  </si>
  <si>
    <t>BENGE UNIT #1H</t>
  </si>
  <si>
    <t>BERETTA #1H</t>
  </si>
  <si>
    <t>BERMUDA #1</t>
  </si>
  <si>
    <t>BETTY #1</t>
  </si>
  <si>
    <t>BETTY WILSON</t>
  </si>
  <si>
    <t>BIG SONNY #1</t>
  </si>
  <si>
    <t>BLACKMON #1</t>
  </si>
  <si>
    <t>BLACKMON UNIT #1H</t>
  </si>
  <si>
    <t>BLAIR - TXL #1</t>
  </si>
  <si>
    <t>BLAS-REYES #1</t>
  </si>
  <si>
    <t>BOND #1</t>
  </si>
  <si>
    <t>BOOTH #3RE</t>
  </si>
  <si>
    <t>BOOTH UNIT #5RE</t>
  </si>
  <si>
    <t>BOOTH, W #2RE</t>
  </si>
  <si>
    <t>BOOTH-BEELER #9RE</t>
  </si>
  <si>
    <t>BOOTH-WEAVER</t>
  </si>
  <si>
    <t>BOUGAINVILLEA 33 STATE #1</t>
  </si>
  <si>
    <t>BRADSHAW #1</t>
  </si>
  <si>
    <t>BROTHERS HORIZON</t>
  </si>
  <si>
    <t>BRUCE WEAVER</t>
  </si>
  <si>
    <t>CALDWELL #1</t>
  </si>
  <si>
    <t>CAMERON 22 STATE #1</t>
  </si>
  <si>
    <t>CAMP #1H</t>
  </si>
  <si>
    <t>CANNAN #1</t>
  </si>
  <si>
    <t>CAROLPICK #1</t>
  </si>
  <si>
    <t>CAROLYN #1</t>
  </si>
  <si>
    <t>CARPENTER #1</t>
  </si>
  <si>
    <t>CARROLL UNIT #1</t>
  </si>
  <si>
    <t>CENIZO #1</t>
  </si>
  <si>
    <t>CHAD #1</t>
  </si>
  <si>
    <t>CHARLES B #1</t>
  </si>
  <si>
    <t>CIRCLE T #1</t>
  </si>
  <si>
    <t>CK #1</t>
  </si>
  <si>
    <t>COCKBURN B STATE #2</t>
  </si>
  <si>
    <t>COFFMAN #1H</t>
  </si>
  <si>
    <t>CORRAL CANYON FEDERAL #1H</t>
  </si>
  <si>
    <t>CORRAL CANYON FEDERAL #3H</t>
  </si>
  <si>
    <t>CORRAL CANYON FEDERAL #4H</t>
  </si>
  <si>
    <t>CROSS S #1</t>
  </si>
  <si>
    <t>CT #1</t>
  </si>
  <si>
    <t>CW 14 STATE #1</t>
  </si>
  <si>
    <t>DALE #1</t>
  </si>
  <si>
    <t>DELLA #1</t>
  </si>
  <si>
    <t>DIAL #1</t>
  </si>
  <si>
    <t>DILLARD #1</t>
  </si>
  <si>
    <t>DUNKLE #2</t>
  </si>
  <si>
    <t>DUNLAP #1</t>
  </si>
  <si>
    <t>DYER #1</t>
  </si>
  <si>
    <t>DYER UNIT #10</t>
  </si>
  <si>
    <t>DYESS #1</t>
  </si>
  <si>
    <t>E.E. PETERS -A-</t>
  </si>
  <si>
    <t>EDWARDS 12 #1</t>
  </si>
  <si>
    <t>EE '12' #1</t>
  </si>
  <si>
    <t>EILEEN #1</t>
  </si>
  <si>
    <t>ENDLER UNIT #1</t>
  </si>
  <si>
    <t>EVA #1</t>
  </si>
  <si>
    <t>EVERGREEN #1</t>
  </si>
  <si>
    <t>EWERT #1H</t>
  </si>
  <si>
    <t>EWERT #3H</t>
  </si>
  <si>
    <t>FEATHER CREST FARMS #1</t>
  </si>
  <si>
    <t>FLORA #1</t>
  </si>
  <si>
    <t>FLOWER #1</t>
  </si>
  <si>
    <t>FLOYD #1</t>
  </si>
  <si>
    <t>FLYING G #1</t>
  </si>
  <si>
    <t>FRIDEL UNIT #1</t>
  </si>
  <si>
    <t>GACH 31 STATE #1</t>
  </si>
  <si>
    <t>GACH 31 STATE #2</t>
  </si>
  <si>
    <t>GAIL #1</t>
  </si>
  <si>
    <t>GALAH #3H</t>
  </si>
  <si>
    <t>GARRETT FEDERAL COM #122H</t>
  </si>
  <si>
    <t>GARRETT FEDERAL COM #202H</t>
  </si>
  <si>
    <t>GARRETT FEDERAL COM #222H</t>
  </si>
  <si>
    <t>GARRETT STATE COM #111H</t>
  </si>
  <si>
    <t>GARRETT STATE COM #121H</t>
  </si>
  <si>
    <t>GB #1</t>
  </si>
  <si>
    <t>GIBBS BROTHERS</t>
  </si>
  <si>
    <t>GIL #1</t>
  </si>
  <si>
    <t>GLYNDA #2</t>
  </si>
  <si>
    <t>GOEN FAMILY #2H</t>
  </si>
  <si>
    <t>GOEN FAMILY #3H</t>
  </si>
  <si>
    <t>GREY #1H</t>
  </si>
  <si>
    <t>GRISSOM #1</t>
  </si>
  <si>
    <t>HABY #1</t>
  </si>
  <si>
    <t>HAWKEYE 30 STATE #1</t>
  </si>
  <si>
    <t>HERBICH #1H</t>
  </si>
  <si>
    <t>HERBICH UNIT #2H</t>
  </si>
  <si>
    <t>HUBER #1</t>
  </si>
  <si>
    <t>HUFFMAN UNIT #1RE</t>
  </si>
  <si>
    <t>HUGH THOMPSON UNIT II</t>
  </si>
  <si>
    <t>ISBELL #1</t>
  </si>
  <si>
    <t>JAM #1</t>
  </si>
  <si>
    <t>JAVELINA #1H</t>
  </si>
  <si>
    <t>JESSICA #1</t>
  </si>
  <si>
    <t>JETERO-BOOTH #10</t>
  </si>
  <si>
    <t>JOE #1</t>
  </si>
  <si>
    <t>JOHN UNIT WATERFLOOD</t>
  </si>
  <si>
    <t>JOSEPH #1</t>
  </si>
  <si>
    <t>JOYCE #1</t>
  </si>
  <si>
    <t>JRED #1</t>
  </si>
  <si>
    <t>KADAV #1</t>
  </si>
  <si>
    <t>KAGG</t>
  </si>
  <si>
    <t>KAY #1</t>
  </si>
  <si>
    <t>KENNEDY #1</t>
  </si>
  <si>
    <t>KILEY #1</t>
  </si>
  <si>
    <t>KIM</t>
  </si>
  <si>
    <t>KIRBY #1</t>
  </si>
  <si>
    <t>KLEIMANN #1</t>
  </si>
  <si>
    <t>KNOTTS UNIT #1H</t>
  </si>
  <si>
    <t>KNOTTS-YEAGER UNIT</t>
  </si>
  <si>
    <t>KOONSMAN 677</t>
  </si>
  <si>
    <t>KOONTZ HEIRS #1H</t>
  </si>
  <si>
    <t>LA ROSITA #1</t>
  </si>
  <si>
    <t>LACKEY FIVE #1</t>
  </si>
  <si>
    <t>LAMBERT #3H</t>
  </si>
  <si>
    <t>LANDER #1</t>
  </si>
  <si>
    <t>LEARY TRUST #1</t>
  </si>
  <si>
    <t>LEBON</t>
  </si>
  <si>
    <t>LEON T-BAR-X UNIT #1</t>
  </si>
  <si>
    <t>LLB 15 #1</t>
  </si>
  <si>
    <t>LLOYD #1</t>
  </si>
  <si>
    <t>LOTT-WILSON #1H</t>
  </si>
  <si>
    <t>LOTTIE #1</t>
  </si>
  <si>
    <t>LT #1</t>
  </si>
  <si>
    <t>MARGUERITE #1</t>
  </si>
  <si>
    <t>MARPICK #1</t>
  </si>
  <si>
    <t>MARTIN 11 STATE #1</t>
  </si>
  <si>
    <t>MCDUFFIE UNIT #1</t>
  </si>
  <si>
    <t>MCLEAN #1H</t>
  </si>
  <si>
    <t>MDB #1</t>
  </si>
  <si>
    <t>MILES UNIT #1H</t>
  </si>
  <si>
    <t>MILES UNIT #2H</t>
  </si>
  <si>
    <t>MOLAK #1</t>
  </si>
  <si>
    <t>MONTEMAYOR #1</t>
  </si>
  <si>
    <t>MOORE, C.L. - 14575 AND 15636</t>
  </si>
  <si>
    <t>MOORE, J.M. - 16959</t>
  </si>
  <si>
    <t>MOORE, J.M. - PRIME</t>
  </si>
  <si>
    <t>MOORE, J.M. ETAL 07404 20731 20341 69676</t>
  </si>
  <si>
    <t>MORELAND #1</t>
  </si>
  <si>
    <t>MORRIS #1H</t>
  </si>
  <si>
    <t>MOSLEY #1</t>
  </si>
  <si>
    <t>MT UNIT #1H</t>
  </si>
  <si>
    <t>MUELLER #1</t>
  </si>
  <si>
    <t>MURPHEY-SMITH #1</t>
  </si>
  <si>
    <t>MYRTLE #1</t>
  </si>
  <si>
    <t>NEVILL #1</t>
  </si>
  <si>
    <t>O'BRIEN #1H</t>
  </si>
  <si>
    <t>OLTMANN</t>
  </si>
  <si>
    <t>ORTIZ UNIT #1</t>
  </si>
  <si>
    <t>OZELLE DAVIS UNIT #1H</t>
  </si>
  <si>
    <t>PADDY 13 STATE #1</t>
  </si>
  <si>
    <t>PADDY 15 STATE #1</t>
  </si>
  <si>
    <t>PADDY 15 STATE #2</t>
  </si>
  <si>
    <t>PADDY 15 STATE #3</t>
  </si>
  <si>
    <t>PADDY 18 STATE #1</t>
  </si>
  <si>
    <t>PADDY 18 STATE #2</t>
  </si>
  <si>
    <t>PADDY 18 STATE #3</t>
  </si>
  <si>
    <t>PADDY 19 STATE #1</t>
  </si>
  <si>
    <t>PADDY 19 STATE #2</t>
  </si>
  <si>
    <t>PADDY 19 STATE #3</t>
  </si>
  <si>
    <t>PADDY 19 STATE #4</t>
  </si>
  <si>
    <t>PADDY 19 STATE #5</t>
  </si>
  <si>
    <t>PADDY 20 STATE #1</t>
  </si>
  <si>
    <t>PADDY 23 STATE #1</t>
  </si>
  <si>
    <t>PALM #1</t>
  </si>
  <si>
    <t>PARKWAY #1</t>
  </si>
  <si>
    <t>PC #1</t>
  </si>
  <si>
    <t>PECAN GROVE #1</t>
  </si>
  <si>
    <t>PETERS #5</t>
  </si>
  <si>
    <t>PETERS #6</t>
  </si>
  <si>
    <t>PFEIFFER #1 RE</t>
  </si>
  <si>
    <t>PICKENS #1</t>
  </si>
  <si>
    <t>PICKENS-WEAVER #1</t>
  </si>
  <si>
    <t>PICKWILL #1</t>
  </si>
  <si>
    <t>POST #2</t>
  </si>
  <si>
    <t>POST OAK</t>
  </si>
  <si>
    <t>PRATKA #1</t>
  </si>
  <si>
    <t>PRESTON #1</t>
  </si>
  <si>
    <t>RA #1</t>
  </si>
  <si>
    <t>RAE #3H</t>
  </si>
  <si>
    <t>RAIDER 9 STATE #1</t>
  </si>
  <si>
    <t>RAIDER 9 STATE #3</t>
  </si>
  <si>
    <t>RANGEL UNIT A ZAV #1H</t>
  </si>
  <si>
    <t>RANGER #1H</t>
  </si>
  <si>
    <t>RBR #1</t>
  </si>
  <si>
    <t>RHODES #1</t>
  </si>
  <si>
    <t>RICHARD #1</t>
  </si>
  <si>
    <t>RICHARDSON #1</t>
  </si>
  <si>
    <t>RIDGEBACK #1H</t>
  </si>
  <si>
    <t>RODGERS #1H</t>
  </si>
  <si>
    <t>RODGERS #3H</t>
  </si>
  <si>
    <t>RONALD #1</t>
  </si>
  <si>
    <t>RUSSELL #1</t>
  </si>
  <si>
    <t>RUTH #1</t>
  </si>
  <si>
    <t>RUTHPICK #1</t>
  </si>
  <si>
    <t>SANDIFER UNIT #1</t>
  </si>
  <si>
    <t>SANFORD UNIT DIM #1H</t>
  </si>
  <si>
    <t>SEA WASP #2H</t>
  </si>
  <si>
    <t>SLAUGHTER B</t>
  </si>
  <si>
    <t>SOELL #1</t>
  </si>
  <si>
    <t>SOLANSKY #1</t>
  </si>
  <si>
    <t>SPILLER T-BAR-X #1</t>
  </si>
  <si>
    <t>STANGE #1D</t>
  </si>
  <si>
    <t>STILLWAGON</t>
  </si>
  <si>
    <t>STINGRAY #2H</t>
  </si>
  <si>
    <t>SUGARLAND #1</t>
  </si>
  <si>
    <t>SUTTON</t>
  </si>
  <si>
    <t>TEAGUE UNIT B ZAV #1H</t>
  </si>
  <si>
    <t>TECH 16 STATE #1</t>
  </si>
  <si>
    <t>TERRELL #1</t>
  </si>
  <si>
    <t>THALMANN #1</t>
  </si>
  <si>
    <t>THOMAS #1H</t>
  </si>
  <si>
    <t>THOMAS UNIT #1H</t>
  </si>
  <si>
    <t>THOMPSON #2</t>
  </si>
  <si>
    <t>TIMOTHY UNIT #1</t>
  </si>
  <si>
    <t>TLAPEK #1</t>
  </si>
  <si>
    <t>TORTUGA B UNIT</t>
  </si>
  <si>
    <t>TORTUGA C #5</t>
  </si>
  <si>
    <t>TORTUGA UNIT #1RE</t>
  </si>
  <si>
    <t>TORTUGA-A-UNIT #4RE</t>
  </si>
  <si>
    <t>TRIPLE A FEDERAL #3</t>
  </si>
  <si>
    <t>TRIPLE J #2</t>
  </si>
  <si>
    <t>TROTTER #1</t>
  </si>
  <si>
    <t>VERMILLION #1</t>
  </si>
  <si>
    <t>VERNA #1</t>
  </si>
  <si>
    <t>WARREN #1</t>
  </si>
  <si>
    <t>WATSON-BUCK #1H</t>
  </si>
  <si>
    <t>WAYNE #1</t>
  </si>
  <si>
    <t>WEBB #1</t>
  </si>
  <si>
    <t>WESTWIND UNIT ZAV #1H</t>
  </si>
  <si>
    <t>WHEATON CATTLE 2 #1H</t>
  </si>
  <si>
    <t>WHITE MARLIN #1</t>
  </si>
  <si>
    <t>WHITE-SPRINGER #1</t>
  </si>
  <si>
    <t>WHITTINGTON #1</t>
  </si>
  <si>
    <t>WICKSON UNIT #1</t>
  </si>
  <si>
    <t>WIESE #1H</t>
  </si>
  <si>
    <t>WILLIAM #1</t>
  </si>
  <si>
    <t>WILLIE #1</t>
  </si>
  <si>
    <t>WILSON #1</t>
  </si>
  <si>
    <t>WILSON 191 #1H</t>
  </si>
  <si>
    <t>WOMBAT #1H</t>
  </si>
  <si>
    <t>WOMBAT #2H</t>
  </si>
  <si>
    <t>WOMBAT #3H</t>
  </si>
  <si>
    <t>WOOD UNIT B #1H</t>
  </si>
  <si>
    <t>WS #1</t>
  </si>
  <si>
    <t>Patterson Petroleum</t>
  </si>
  <si>
    <t>ABENAKI 10 STATE</t>
  </si>
  <si>
    <t>ABPAD 10 STATE #</t>
  </si>
  <si>
    <t>ANN #1</t>
  </si>
  <si>
    <t>BAUGH 1H</t>
  </si>
  <si>
    <t>BECK UNIT 1</t>
  </si>
  <si>
    <t>BEELER 1H</t>
  </si>
  <si>
    <t>BEELER UNIT A 9H</t>
  </si>
  <si>
    <t>BEELER UNIT C 20H</t>
  </si>
  <si>
    <t>BEELER UNIT D 16H</t>
  </si>
  <si>
    <t>BEELER UNIT E 17H</t>
  </si>
  <si>
    <t>BEELER UNIT F 19H</t>
  </si>
  <si>
    <t>BEELER UNIT H 26H</t>
  </si>
  <si>
    <t>BENGE #1H</t>
  </si>
  <si>
    <t>BERETTA #1</t>
  </si>
  <si>
    <t>BLAIR - TXL #3</t>
  </si>
  <si>
    <t>BLAS REYES #1</t>
  </si>
  <si>
    <t>BOOTH BEELER 9RE</t>
  </si>
  <si>
    <t>BOOTH UNIT 5RE</t>
  </si>
  <si>
    <t>BOOTH W 2RE</t>
  </si>
  <si>
    <t>BOOTH WEAVER 1RE</t>
  </si>
  <si>
    <t>BOUGAINVILLEA 33</t>
  </si>
  <si>
    <t>BRUCE WEAVER 1RE</t>
  </si>
  <si>
    <t>CAMERON 22 ST #1</t>
  </si>
  <si>
    <t>CAMP 1H</t>
  </si>
  <si>
    <t>CK#1</t>
  </si>
  <si>
    <t>COCKBURN STATE B#</t>
  </si>
  <si>
    <t>COFFMAN #1</t>
  </si>
  <si>
    <t>CROSS S#1</t>
  </si>
  <si>
    <t>CT#1</t>
  </si>
  <si>
    <t>CW14 ST#1</t>
  </si>
  <si>
    <t>DOMINIK 1H</t>
  </si>
  <si>
    <t>DOMINIK 2H</t>
  </si>
  <si>
    <t>DRAKE #1</t>
  </si>
  <si>
    <t>DYER #10</t>
  </si>
  <si>
    <t>DYER D #5</t>
  </si>
  <si>
    <t>EE12 #1</t>
  </si>
  <si>
    <t>EEJONES UNIT 1</t>
  </si>
  <si>
    <t>ENDLER #1</t>
  </si>
  <si>
    <t>EVERETT UNIT 1</t>
  </si>
  <si>
    <t>FEATHER CREST FAR</t>
  </si>
  <si>
    <t>GB#1</t>
  </si>
  <si>
    <t>GEORGETTE SMITH</t>
  </si>
  <si>
    <t>GIBBS BROTHERS 2H</t>
  </si>
  <si>
    <t>GREY 1H</t>
  </si>
  <si>
    <t>HARRISON #1H</t>
  </si>
  <si>
    <t>HARRISON #2H</t>
  </si>
  <si>
    <t>HAWKEYE STATE 30</t>
  </si>
  <si>
    <t>HAYES NO 1H</t>
  </si>
  <si>
    <t>HERBICH #2</t>
  </si>
  <si>
    <t>HUFFMAN UNIT 1RE</t>
  </si>
  <si>
    <t>HUGH THOMPSON II</t>
  </si>
  <si>
    <t>JBEELER #1</t>
  </si>
  <si>
    <t>JETERO BOOTH 10</t>
  </si>
  <si>
    <t>JFCOOPER 19 ST #</t>
  </si>
  <si>
    <t>JJ#1</t>
  </si>
  <si>
    <t>JOHN UNIT WATERFL</t>
  </si>
  <si>
    <t>KAGG #1</t>
  </si>
  <si>
    <t>KIM 18 #2</t>
  </si>
  <si>
    <t>KNOTTS UNIT #1</t>
  </si>
  <si>
    <t>KOONSMAN 677 #1</t>
  </si>
  <si>
    <t>LAROSITA #1</t>
  </si>
  <si>
    <t>LEON T BAR X #1</t>
  </si>
  <si>
    <t>LT#1</t>
  </si>
  <si>
    <t>MARTIN 11 STATE #</t>
  </si>
  <si>
    <t>MCDUFFIE 1</t>
  </si>
  <si>
    <t>MCLEAN #1</t>
  </si>
  <si>
    <t>MDB (AC)</t>
  </si>
  <si>
    <t>MOORE JM #134</t>
  </si>
  <si>
    <t>MOORE JM #174</t>
  </si>
  <si>
    <t>MOORE LEASE PRIME</t>
  </si>
  <si>
    <t>MORRIS 1H</t>
  </si>
  <si>
    <t>MT#1</t>
  </si>
  <si>
    <t>MULESHOE RANCH 1</t>
  </si>
  <si>
    <t>OBRIEN 1H</t>
  </si>
  <si>
    <t>OLTMANN #1H</t>
  </si>
  <si>
    <t>ORTIZ #1</t>
  </si>
  <si>
    <t>OWEN #1H</t>
  </si>
  <si>
    <t>OZELLE DAVIS UNIT</t>
  </si>
  <si>
    <t>PADDY 15 ST #1</t>
  </si>
  <si>
    <t>PADDY 19 ST #1</t>
  </si>
  <si>
    <t>PADDY 20 ST #1</t>
  </si>
  <si>
    <t>PC#1</t>
  </si>
  <si>
    <t>POST OAK #1</t>
  </si>
  <si>
    <t>RA#1</t>
  </si>
  <si>
    <t>RANGER 1H</t>
  </si>
  <si>
    <t>RBCLARY #1</t>
  </si>
  <si>
    <t>RUEN #1</t>
  </si>
  <si>
    <t>SANDIFER #1</t>
  </si>
  <si>
    <t>SEAWASP 2H</t>
  </si>
  <si>
    <t>SLAUGHTER B #1</t>
  </si>
  <si>
    <t>SPILLER T BAR X #</t>
  </si>
  <si>
    <t>STANGE #1-D</t>
  </si>
  <si>
    <t>STILLWAGON #1H</t>
  </si>
  <si>
    <t>THOMAS #1</t>
  </si>
  <si>
    <t>THOMPSON #1</t>
  </si>
  <si>
    <t>TIMOTHY #1</t>
  </si>
  <si>
    <t>TORTUGA A UNIT 4R</t>
  </si>
  <si>
    <t>TORTUGA B UNIT 2R</t>
  </si>
  <si>
    <t>TORTUGA C UNIT 5</t>
  </si>
  <si>
    <t>TORTUGA UNIT 1RE</t>
  </si>
  <si>
    <t>TRIPLE A FEDERAL</t>
  </si>
  <si>
    <t>WATSON-BUCK #1</t>
  </si>
  <si>
    <t>WHEATON CATTLE CO</t>
  </si>
  <si>
    <t>WIESE #1-H UNIT</t>
  </si>
  <si>
    <t>WILFRED DAINTY 2H</t>
  </si>
  <si>
    <t>WOMBAT 1H</t>
  </si>
  <si>
    <t>WOMBAT 2H</t>
  </si>
  <si>
    <t>WOMBAT 3H</t>
  </si>
  <si>
    <t>WOOD UNIT B 1H</t>
  </si>
  <si>
    <t>Kenneth C Nelson</t>
  </si>
  <si>
    <t>Well Name</t>
  </si>
  <si>
    <t>CML</t>
  </si>
  <si>
    <t>KCN Sep Prop</t>
  </si>
  <si>
    <t>JACA</t>
  </si>
  <si>
    <t>LAN/MLN Trusts</t>
  </si>
  <si>
    <t>BAYOU ROUGE UNIT</t>
  </si>
  <si>
    <t>BETTY WILSON 2H</t>
  </si>
  <si>
    <t>BLACKMON UNIT 1H</t>
  </si>
  <si>
    <t>BLAIR TXL #7-2</t>
  </si>
  <si>
    <t>BUCHANAN #1</t>
  </si>
  <si>
    <t>CARROLL #1</t>
  </si>
  <si>
    <t>CORRAL CANYON FED</t>
  </si>
  <si>
    <t>FRIDEL #1</t>
  </si>
  <si>
    <t>GALAH 3H</t>
  </si>
  <si>
    <t>GARRETT FED COM #</t>
  </si>
  <si>
    <t>GARRETT FED COM 2</t>
  </si>
  <si>
    <t>GARRETT STATE COM</t>
  </si>
  <si>
    <t>HARVEY UNIT 1H</t>
  </si>
  <si>
    <t>HUBER ZAV A1H (EX</t>
  </si>
  <si>
    <t>JAVELINA 1H</t>
  </si>
  <si>
    <t>KNOTTS YEAGER #1</t>
  </si>
  <si>
    <t>LEBON UNIT #1H</t>
  </si>
  <si>
    <t>LOTT-WILSON 1H</t>
  </si>
  <si>
    <t>MILES UNIT #001H</t>
  </si>
  <si>
    <t>MILES UNIT #002H</t>
  </si>
  <si>
    <t>MURPHY SMITH #1</t>
  </si>
  <si>
    <t>PETERS #7</t>
  </si>
  <si>
    <t>RANGEL UNIT A 1H</t>
  </si>
  <si>
    <t>RIDGEBACK 1H</t>
  </si>
  <si>
    <t>RODGERS UNIT #1H</t>
  </si>
  <si>
    <t>RODGERS UNIT #3H</t>
  </si>
  <si>
    <t>SANFORD UNIT 1H</t>
  </si>
  <si>
    <t>SUTTON #1</t>
  </si>
  <si>
    <t>TEAGUE UT B ZAV 1</t>
  </si>
  <si>
    <t>THOMAS UNIT 1H</t>
  </si>
  <si>
    <t>TUCKER UNIT #1H</t>
  </si>
  <si>
    <t>WARREN #1-H</t>
  </si>
  <si>
    <t>WICKSON #1</t>
  </si>
  <si>
    <t>WILSON 191 NO 1H</t>
  </si>
  <si>
    <t>WILSON UNIT</t>
  </si>
  <si>
    <t>WS#1</t>
  </si>
  <si>
    <t>MADDEN #1H</t>
  </si>
  <si>
    <t>RB CLARY #1</t>
  </si>
  <si>
    <t>EE JONES UNI</t>
  </si>
  <si>
    <t>FEATHER CRES</t>
  </si>
  <si>
    <t>GIBBS BROTHE</t>
  </si>
  <si>
    <t>HUGH THOMPSO</t>
  </si>
  <si>
    <t>KNOTTS YEAGE</t>
  </si>
  <si>
    <t>LEON T BAR X</t>
  </si>
  <si>
    <t>LOTT-WILSON</t>
  </si>
  <si>
    <t>MT #1</t>
  </si>
  <si>
    <t>MURPHY SMITH</t>
  </si>
  <si>
    <t>SPILLER T BA</t>
  </si>
  <si>
    <t>STILLWAGON #</t>
  </si>
  <si>
    <t>THOMAS 1H (M</t>
  </si>
  <si>
    <t>WATSON-BUCK</t>
  </si>
  <si>
    <t>WHEATON CATT</t>
  </si>
  <si>
    <t>WHITE-SPRING</t>
  </si>
  <si>
    <t>WIESE #1-H U</t>
  </si>
  <si>
    <t>WILFRED DAIN</t>
  </si>
  <si>
    <t>WILSON 191 N</t>
  </si>
  <si>
    <t>TOTAL ALL</t>
  </si>
  <si>
    <t>LAN 2012 Trust</t>
  </si>
  <si>
    <t>MLN 2012 Trust</t>
  </si>
  <si>
    <t>% Change</t>
  </si>
  <si>
    <t>BEELER 2H</t>
  </si>
  <si>
    <t>BEELER 3H</t>
  </si>
  <si>
    <t>BEELER 4H</t>
  </si>
  <si>
    <t>BEELER 5ST</t>
  </si>
  <si>
    <t>BEELER 6H</t>
  </si>
  <si>
    <t>BEELER 7H</t>
  </si>
  <si>
    <t>BEELER 8H</t>
  </si>
  <si>
    <t>BENGE #8</t>
  </si>
  <si>
    <t>BLAIR - TXL NO 6</t>
  </si>
  <si>
    <t>BLUE SHARK 1H</t>
  </si>
  <si>
    <t>BRANTON #1</t>
  </si>
  <si>
    <t>BRUMLEY #1</t>
  </si>
  <si>
    <t>BRUMLEY #2</t>
  </si>
  <si>
    <t>BRUMLEY #3</t>
  </si>
  <si>
    <t>BRUMLEY #4</t>
  </si>
  <si>
    <t>BRUMLEY #5</t>
  </si>
  <si>
    <t>BRUMLEY #6</t>
  </si>
  <si>
    <t>BULLARD #5</t>
  </si>
  <si>
    <t>BULLARD #6</t>
  </si>
  <si>
    <t>BULLARD #7</t>
  </si>
  <si>
    <t>BULLARD #8</t>
  </si>
  <si>
    <t>BULLARD #9</t>
  </si>
  <si>
    <t>DRAKE #2</t>
  </si>
  <si>
    <t>GATLIN 1H</t>
  </si>
  <si>
    <t>GRAHAM 1</t>
  </si>
  <si>
    <t>GRAHAM 3</t>
  </si>
  <si>
    <t>GRAHAM 4</t>
  </si>
  <si>
    <t>HENRY 24 #1</t>
  </si>
  <si>
    <t>HENRY 24 #2</t>
  </si>
  <si>
    <t>JONES</t>
  </si>
  <si>
    <t>KAGG #2</t>
  </si>
  <si>
    <t>KLEIMANN #3</t>
  </si>
  <si>
    <t>LANGHAM #3</t>
  </si>
  <si>
    <t>MITCHELL 1</t>
  </si>
  <si>
    <t>MOORE #12U CL</t>
  </si>
  <si>
    <t>MOORE #5 CL</t>
  </si>
  <si>
    <t>MOORE #6 CL</t>
  </si>
  <si>
    <t>MOORE #7 CL</t>
  </si>
  <si>
    <t>MOORE #8 CL</t>
  </si>
  <si>
    <t>MOORE #9 CL</t>
  </si>
  <si>
    <t>MOORE JM #178</t>
  </si>
  <si>
    <t>MOORE JM #192</t>
  </si>
  <si>
    <t>MOORE JM #206</t>
  </si>
  <si>
    <t>MOORE JM #207</t>
  </si>
  <si>
    <t>MOORE JM #209</t>
  </si>
  <si>
    <t>MOORE JM #213</t>
  </si>
  <si>
    <t>MOORE JM #214</t>
  </si>
  <si>
    <t>MOORE JM #218</t>
  </si>
  <si>
    <t>MOORE JM #219</t>
  </si>
  <si>
    <t>MOORE JM #225</t>
  </si>
  <si>
    <t>MOORE LEASE - CAR</t>
  </si>
  <si>
    <t>NICHOLS #1</t>
  </si>
  <si>
    <t>NICHOLS #2</t>
  </si>
  <si>
    <t>NICHOLS #3</t>
  </si>
  <si>
    <t>ORCA 1H</t>
  </si>
  <si>
    <t>POST OAK #2</t>
  </si>
  <si>
    <t>REMINGTON 1H</t>
  </si>
  <si>
    <t>RUEN #2</t>
  </si>
  <si>
    <t>RUEN #3X</t>
  </si>
  <si>
    <t>THOMAS 1H (MD)</t>
  </si>
  <si>
    <t>THRESHER #1</t>
  </si>
  <si>
    <t>THUSS #1</t>
  </si>
  <si>
    <t>WELDER HEIRS #1</t>
  </si>
  <si>
    <t>WOODSON 1</t>
  </si>
  <si>
    <t>CR #302</t>
  </si>
  <si>
    <t>DOMINIK</t>
  </si>
  <si>
    <t>GARRETT STATE COM #201H</t>
  </si>
  <si>
    <t>GARRETT STATE COM #215H</t>
  </si>
  <si>
    <t>GARRETT STATE COM #221H</t>
  </si>
  <si>
    <t>KLEIMANN</t>
  </si>
  <si>
    <t>RAE #4H</t>
  </si>
  <si>
    <t>WILFRED DAINTY</t>
  </si>
  <si>
    <t>JJ #1</t>
  </si>
  <si>
    <t>AB PAD 10 STATE #</t>
  </si>
  <si>
    <t>BETTY WILSON IH</t>
  </si>
  <si>
    <t>CANNAN TAP</t>
  </si>
  <si>
    <t>CIRCLE T RANCH UN</t>
  </si>
  <si>
    <t>CR 201</t>
  </si>
  <si>
    <t>CR 301</t>
  </si>
  <si>
    <t>CR 302</t>
  </si>
  <si>
    <t>CR 501</t>
  </si>
  <si>
    <t>CW 14 ST#1</t>
  </si>
  <si>
    <t>DAVIS #3</t>
  </si>
  <si>
    <t>DENNIS DIM A 1H</t>
  </si>
  <si>
    <t>DENNIS UNIT DIM D</t>
  </si>
  <si>
    <t>EE 12 #1</t>
  </si>
  <si>
    <t>EE JONES UNIT 1</t>
  </si>
  <si>
    <t>ESPANTOSA LAKE UN</t>
  </si>
  <si>
    <t>GOEN FAMILY #1H #</t>
  </si>
  <si>
    <t>HAROLD #1</t>
  </si>
  <si>
    <t>HARVEY UNIT 3H</t>
  </si>
  <si>
    <t>HAYES NO 2H</t>
  </si>
  <si>
    <t>J BEELER #1</t>
  </si>
  <si>
    <t>JF COOPER 19 ST #</t>
  </si>
  <si>
    <t>LEBON UNIT #1H 2H</t>
  </si>
  <si>
    <t>LEBON UNIT #3H</t>
  </si>
  <si>
    <t>MOLAK TAP</t>
  </si>
  <si>
    <t>MOORE JM ET AL AL</t>
  </si>
  <si>
    <t>STILLWAGON #2H</t>
  </si>
  <si>
    <t>STILLWAGON #3H</t>
  </si>
  <si>
    <t>STILLWAGON 4H</t>
  </si>
  <si>
    <t>SUTTON #2</t>
  </si>
  <si>
    <t>SUTTON #3</t>
  </si>
  <si>
    <t>TERRELL TAP</t>
  </si>
  <si>
    <t>THOMPSON TAP</t>
  </si>
  <si>
    <t>TUCKER UNIT #2H</t>
  </si>
  <si>
    <t>WESTWIND UNIT 1H</t>
  </si>
  <si>
    <t>WOODWARD A 1H</t>
  </si>
  <si>
    <t>AYERS UNIT 24 1H</t>
  </si>
  <si>
    <t>AYERS UNIT 24 2WA</t>
  </si>
  <si>
    <t>AYERS UNIT 24 3WB</t>
  </si>
  <si>
    <t>BERRY #1H</t>
  </si>
  <si>
    <t>CHARLI 1H</t>
  </si>
  <si>
    <t>DAVID 1H</t>
  </si>
  <si>
    <t>HOGBACK STATE UNI</t>
  </si>
  <si>
    <t>JESSY 1H</t>
  </si>
  <si>
    <t>LINEBACKER UNIT 3</t>
  </si>
  <si>
    <t>LISA A-11</t>
  </si>
  <si>
    <t>LISA B-3</t>
  </si>
  <si>
    <t>LISA B-4 UNIT 4RE</t>
  </si>
  <si>
    <t>LISA B-6</t>
  </si>
  <si>
    <t>LISA C-9</t>
  </si>
  <si>
    <t>LISA D-10</t>
  </si>
  <si>
    <t>LISA-HERMANN B-5</t>
  </si>
  <si>
    <t>MELVILLE STATE UN</t>
  </si>
  <si>
    <t>POWERS STATE UNIT</t>
  </si>
  <si>
    <t>RAZORBACK UNIT NW</t>
  </si>
  <si>
    <t>ROBERTSON STATE 2</t>
  </si>
  <si>
    <t>ROBERTSON STATE U</t>
  </si>
  <si>
    <t>STRAIN STATE UNIT</t>
  </si>
  <si>
    <t>SUSIE Q 1H</t>
  </si>
  <si>
    <t>THUMPER 1H</t>
  </si>
  <si>
    <t>SUMMARY</t>
  </si>
  <si>
    <t>IDC Enterprises</t>
  </si>
  <si>
    <t>BMMP #1</t>
  </si>
  <si>
    <t>CR #101</t>
  </si>
  <si>
    <t>LOCHTE #1</t>
  </si>
  <si>
    <t>VRE MINERALS #1</t>
  </si>
  <si>
    <t>CR #201</t>
  </si>
  <si>
    <t>CR #301</t>
  </si>
  <si>
    <t>CR #401</t>
  </si>
  <si>
    <t>CR #501</t>
  </si>
  <si>
    <t>HARRISON</t>
  </si>
  <si>
    <t>JIC #1</t>
  </si>
  <si>
    <t>LITTLE 179 #1H</t>
  </si>
  <si>
    <t>RAB #1</t>
  </si>
  <si>
    <t>BMMP 1</t>
  </si>
  <si>
    <t>LITTLE 179 1H</t>
  </si>
  <si>
    <t>VRE MINERALS</t>
  </si>
  <si>
    <t>Travis Wadman</t>
  </si>
  <si>
    <t>BALFOUR #1</t>
  </si>
  <si>
    <t>CR 101</t>
  </si>
  <si>
    <t>CR 401</t>
  </si>
  <si>
    <t>HUBER ZAV A #1H</t>
  </si>
  <si>
    <t>CORRAL CANYON 5 32 FEDERAL 108H</t>
  </si>
  <si>
    <t>CORRAL CANYON 5 32 FEDERAL 107H</t>
  </si>
  <si>
    <t>CORRAL CANYON 5 32 FEDERAL 127H</t>
  </si>
  <si>
    <t>CORRAL CANYON 8 32 FEDERAL 103H</t>
  </si>
  <si>
    <t>CORRAL CANYON 8 32 FEDERAL 163H</t>
  </si>
  <si>
    <t>CORRAL CANYON 8 32 FEDERAL 166H</t>
  </si>
  <si>
    <t>CORRAL CANYON 5 32 FEDERAL 167H</t>
  </si>
  <si>
    <t>CORRAL CANYON 5 32 FEDERAL 168H</t>
  </si>
  <si>
    <t>CORRAL CANYON 8 32 FEDERAL 165H</t>
  </si>
  <si>
    <t>CORRAL CANYON 8 32 FEDERAL 164H</t>
  </si>
  <si>
    <t>CORRAL CANYON 8 32 FEDERAL 161H</t>
  </si>
  <si>
    <t>CORRAL CANYON 8 32 FEDERAL 121H</t>
  </si>
  <si>
    <t>CORRAL CANYON 8 32 FEDERAL 162H</t>
  </si>
  <si>
    <t>CORRAL CANYON 8 32 FEDERAL 122H</t>
  </si>
  <si>
    <t>CORRAL CANYON 8 32 FEDERAL 102H</t>
  </si>
  <si>
    <t>CORRAL CANYON 8 32 FEDERAL 105H</t>
  </si>
  <si>
    <t>CORRAL CANYON 8 32 FEDERAL 124H</t>
  </si>
  <si>
    <t>CORRAL CANYON 8 32 FEDERAL 125H</t>
  </si>
  <si>
    <t>CORRAL CANYON 8 32 FEDERAL 126H</t>
  </si>
  <si>
    <t>CORRAL CANYON 8 32 FEDERAL 104H</t>
  </si>
  <si>
    <t>EVERETT UNIT #1</t>
  </si>
  <si>
    <t>JONES, E.E. UNIT #1 #1</t>
  </si>
  <si>
    <t>J. BEELER #1</t>
  </si>
  <si>
    <t>BLAIR-TXL</t>
  </si>
  <si>
    <t>PFEIFFER #2RE</t>
  </si>
  <si>
    <t>BLAIR-TXL 7 2</t>
  </si>
  <si>
    <t>THOMPSON</t>
  </si>
  <si>
    <t>CIRCLE 'T' #1</t>
  </si>
  <si>
    <t>TRIPLE J</t>
  </si>
  <si>
    <t>J.J. #1</t>
  </si>
  <si>
    <t>THOMPSON UNIT #1</t>
  </si>
  <si>
    <t>RAB #2</t>
  </si>
  <si>
    <t>RAB #3</t>
  </si>
  <si>
    <t>BROTHERS-HORIZON UNIT</t>
  </si>
  <si>
    <t>DRINKARD #1</t>
  </si>
  <si>
    <t>MULESHOE RANCH #1</t>
  </si>
  <si>
    <t>DUNKLE</t>
  </si>
  <si>
    <t>FATHEREE #1</t>
  </si>
  <si>
    <t>CR #939H</t>
  </si>
  <si>
    <t>MARRS #1</t>
  </si>
  <si>
    <t>BURNS RANCH 2 1</t>
  </si>
  <si>
    <t>PFEIFFER #1</t>
  </si>
  <si>
    <t>VRE MINERALS #1 GT</t>
  </si>
  <si>
    <t>BUCHANAN, R. UNIT #1 #1</t>
  </si>
  <si>
    <t>RUEN</t>
  </si>
  <si>
    <t>HAYES</t>
  </si>
  <si>
    <t>R.B. CLARY #1</t>
  </si>
  <si>
    <t>DRAKE</t>
  </si>
  <si>
    <t>PETERS UNIT #7</t>
  </si>
  <si>
    <t>ABENAKI #10 STATE #2</t>
  </si>
  <si>
    <t>ABENAKI #10 STATE #1</t>
  </si>
  <si>
    <t>TECH #16 STATE #1</t>
  </si>
  <si>
    <t>`</t>
  </si>
  <si>
    <t>C A Talbott</t>
  </si>
  <si>
    <t>25% IDC + 100% C A TALBOT, M$:</t>
  </si>
  <si>
    <t>LIST Investments</t>
  </si>
  <si>
    <t>Q4 2023 All KCN &amp; CML (run to Patterson's valuations from Damien)</t>
  </si>
  <si>
    <t>KIDD</t>
  </si>
  <si>
    <t>JAVELINA</t>
  </si>
  <si>
    <t>RIDGEBACK</t>
  </si>
  <si>
    <t>MARILYN #1</t>
  </si>
  <si>
    <t>HALEY #1302</t>
  </si>
  <si>
    <t>URSO #1</t>
  </si>
  <si>
    <t>HARVEY</t>
  </si>
  <si>
    <t>ENDLER UNIT</t>
  </si>
  <si>
    <t>COOPER, J.F. 19 STATE #1</t>
  </si>
  <si>
    <t>BERETTA</t>
  </si>
  <si>
    <t>CAMP</t>
  </si>
  <si>
    <t>GREY (ALLOCATION)</t>
  </si>
  <si>
    <t>O'BRIEN (ALLOCATION)</t>
  </si>
  <si>
    <t>RANGER (ALLOCATION)</t>
  </si>
  <si>
    <t>THOMAS (ALLOCATION)</t>
  </si>
  <si>
    <t>CMWW #1</t>
  </si>
  <si>
    <t>CMWW #2</t>
  </si>
  <si>
    <t>DIAL #1 ST</t>
  </si>
  <si>
    <t>JIC BUDA #1</t>
  </si>
  <si>
    <t>LA ROSITA #1RE</t>
  </si>
  <si>
    <t>SANSOM #1</t>
  </si>
  <si>
    <t>LAMB #1</t>
  </si>
  <si>
    <t>ABENAKI 10 STATE #1</t>
  </si>
  <si>
    <t>ABENAKI 10 STATE #2</t>
  </si>
  <si>
    <t>BOONE ESTATE GAS UNIT #1</t>
  </si>
  <si>
    <t>Run as of 1/1/2024 with NYMEX pricing</t>
  </si>
  <si>
    <t xml:space="preserve"> WI</t>
  </si>
  <si>
    <t>WI</t>
  </si>
  <si>
    <t xml:space="preserve"> OR</t>
  </si>
  <si>
    <t>OR</t>
  </si>
  <si>
    <t xml:space="preserve"> RI</t>
  </si>
  <si>
    <t>RI</t>
  </si>
  <si>
    <t>TORTUGA B UNIT #3</t>
  </si>
  <si>
    <t>URSO #1 (LANG #1)</t>
  </si>
  <si>
    <t>HALEY 1302</t>
  </si>
  <si>
    <t>LAMB #1 (SLACK #1</t>
  </si>
  <si>
    <t>CR 939H (CR GR #2</t>
  </si>
  <si>
    <t>PFEIFFER-BYRD #1</t>
  </si>
  <si>
    <t xml:space="preserve"> M</t>
  </si>
  <si>
    <t>TRIPLE SAL A 1H</t>
  </si>
  <si>
    <t>TRIPLE SAL A 2H</t>
  </si>
  <si>
    <t>BRUCE WEAVER 2RE</t>
  </si>
  <si>
    <t>BURNS RANCH GT #1</t>
  </si>
  <si>
    <t>BURNS RANCH 2 #1</t>
  </si>
  <si>
    <t>CORNETT #1 SWD</t>
  </si>
  <si>
    <t>JASPER 1</t>
  </si>
  <si>
    <t>JASPER 2H</t>
  </si>
  <si>
    <t>JASPER 3H</t>
  </si>
  <si>
    <t>DL 15 22 NARWHAL</t>
  </si>
  <si>
    <t>DL 10 3 KRAKEN FE</t>
  </si>
  <si>
    <t>DL 10 15 OGOPOGO</t>
  </si>
  <si>
    <t>CORRAL CANYON 8-3</t>
  </si>
  <si>
    <t>CORRAL CANYON 5-3</t>
  </si>
  <si>
    <t>LOS VAQUEROS FED</t>
  </si>
  <si>
    <t>WALKER FAMILY UNI</t>
  </si>
  <si>
    <t>WALER STATE UNIT</t>
  </si>
  <si>
    <t>WARLANDER 502WA</t>
  </si>
  <si>
    <t>WARLANDER 506BS</t>
  </si>
  <si>
    <t>WARLANDER 501WA</t>
  </si>
  <si>
    <t>WARLANDER 503WA</t>
  </si>
  <si>
    <t>WARLANDER 504WB</t>
  </si>
  <si>
    <t>WARLANDER 505BS</t>
  </si>
  <si>
    <t>BIG VALLEY 6-20 1</t>
  </si>
  <si>
    <t>SHELL 41 UNIT 131</t>
  </si>
  <si>
    <t>SHELL 41 UNIT 221</t>
  </si>
  <si>
    <t>SHELL 41 UNIT 232</t>
  </si>
  <si>
    <t>SHELL 41 UNIT 331</t>
  </si>
  <si>
    <t>SHELL 41 UNIT 332</t>
  </si>
  <si>
    <t>TOWNSEN A6 13UA</t>
  </si>
  <si>
    <t>TOWNSEN A5 5LA</t>
  </si>
  <si>
    <t>TOWNSEN A4 12UA</t>
  </si>
  <si>
    <t>CURACAO UNIT 331H</t>
  </si>
  <si>
    <t>TOWNSEN A3 4LA</t>
  </si>
  <si>
    <t>TOWNSEN A7 19H</t>
  </si>
  <si>
    <t>TOWNSEN A2 11UA</t>
  </si>
  <si>
    <t>WILLIAMS 1-38 UNI</t>
  </si>
  <si>
    <t>JACKIE C 131H</t>
  </si>
  <si>
    <t>JACKIE STATE B 33</t>
  </si>
  <si>
    <t>JACKIE STATE A 22</t>
  </si>
  <si>
    <t>JACKIE STATE UNIT</t>
  </si>
  <si>
    <t>OLTMANN 2H</t>
  </si>
  <si>
    <t>2022 Value</t>
  </si>
  <si>
    <t>2023 Q4 VALUE</t>
  </si>
  <si>
    <t>Notes: Best way to do this is get Rev Interest from Damien's PHDWin file (delete obvious ones with no KCN), and remaining Rev Interests from Excalibur simple "Rev DOI by Owner" from dropdown menu (make sure to import WI and not royalty or ORRI interests for select wells, will need to scoll through and adjust this). Update price above, everything else is formula or adding new wells.</t>
  </si>
  <si>
    <t>Check row alignment starting at Trusts and to the right</t>
  </si>
  <si>
    <t>Actual JIB</t>
  </si>
  <si>
    <r>
      <t xml:space="preserve">BRUCE WEAVER </t>
    </r>
    <r>
      <rPr>
        <sz val="10"/>
        <color rgb="FFFF0000"/>
        <rFont val="Arial"/>
        <family val="2"/>
      </rPr>
      <t>(</t>
    </r>
    <r>
      <rPr>
        <i/>
        <sz val="10"/>
        <color rgb="FFFF0000"/>
        <rFont val="Arial"/>
        <family val="2"/>
      </rPr>
      <t>1 &amp; 2 RE??)</t>
    </r>
  </si>
  <si>
    <r>
      <t xml:space="preserve">HAYES </t>
    </r>
    <r>
      <rPr>
        <sz val="10"/>
        <color rgb="FFFF0000"/>
        <rFont val="Arial"/>
        <family val="2"/>
      </rPr>
      <t>(#1 &amp; #2)</t>
    </r>
  </si>
  <si>
    <r>
      <t>KIM</t>
    </r>
    <r>
      <rPr>
        <sz val="10"/>
        <color rgb="FFFF0000"/>
        <rFont val="Arial"/>
        <family val="2"/>
      </rPr>
      <t xml:space="preserve"> (#2 &amp; #3)</t>
    </r>
  </si>
  <si>
    <t>?</t>
  </si>
  <si>
    <r>
      <t xml:space="preserve">BROTHERS HORIZON </t>
    </r>
    <r>
      <rPr>
        <sz val="11"/>
        <color rgb="FFFF0000"/>
        <rFont val="Calibri"/>
        <family val="2"/>
        <scheme val="minor"/>
      </rPr>
      <t>(Unit)</t>
    </r>
  </si>
  <si>
    <r>
      <t xml:space="preserve">BRUCE WEAVER 1RE </t>
    </r>
    <r>
      <rPr>
        <sz val="11"/>
        <color rgb="FFFF0000"/>
        <rFont val="Calibri"/>
        <family val="2"/>
        <scheme val="minor"/>
      </rPr>
      <t>(#2?)</t>
    </r>
  </si>
  <si>
    <t>DIXONDALE</t>
  </si>
  <si>
    <t>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</si>
</sst>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0.00000000"/>
    <numFmt numFmtId="166" formatCode="#,##0.000"/>
    <numFmt numFmtId="167" formatCode="&quot;$&quot;#,##0"/>
  </numFmts>
  <fonts count="12" x14ac:knownFonts="1">
    <font>
      <sz val="11"/>
      <color theme="1"/>
      <name val="Calibri"/>
      <family val="2"/>
      <scheme val="minor"/>
    </font>
    <font>
      <b/>
      <sz val="11"/>
      <color theme="1"/>
      <name val="Calibri"/>
      <family val="2"/>
      <scheme val="minor"/>
    </font>
    <font>
      <b/>
      <u/>
      <sz val="11"/>
      <color indexed="8"/>
      <name val="Calibri"/>
      <family val="2"/>
      <scheme val="minor"/>
    </font>
    <font>
      <sz val="11"/>
      <color indexed="8"/>
      <name val="Calibri"/>
      <family val="2"/>
      <scheme val="minor"/>
    </font>
    <font>
      <i/>
      <sz val="11"/>
      <color theme="1"/>
      <name val="Calibri"/>
      <family val="2"/>
      <scheme val="minor"/>
    </font>
    <font>
      <b/>
      <i/>
      <sz val="11"/>
      <color theme="1"/>
      <name val="Calibri"/>
      <family val="2"/>
      <scheme val="minor"/>
    </font>
    <font>
      <b/>
      <sz val="11"/>
      <color indexed="8"/>
      <name val="Calibri"/>
      <family val="2"/>
      <scheme val="minor"/>
    </font>
    <font>
      <sz val="10"/>
      <color indexed="8"/>
      <name val="Arial"/>
      <family val="2"/>
    </font>
    <font>
      <i/>
      <sz val="11"/>
      <color rgb="FFFF0000"/>
      <name val="Calibri"/>
      <family val="2"/>
      <scheme val="minor"/>
    </font>
    <font>
      <sz val="11"/>
      <color rgb="FFFF0000"/>
      <name val="Calibri"/>
      <family val="2"/>
      <scheme val="minor"/>
    </font>
    <font>
      <sz val="10"/>
      <color rgb="FFFF0000"/>
      <name val="Arial"/>
      <family val="2"/>
    </font>
    <font>
      <i/>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7" fillId="0" borderId="0">
      <alignment vertical="top"/>
    </xf>
  </cellStyleXfs>
  <cellXfs count="62">
    <xf numFmtId="0" fontId="0" fillId="0" borderId="0" xfId="0"/>
    <xf numFmtId="0" fontId="1" fillId="0" borderId="0" xfId="0" applyFont="1"/>
    <xf numFmtId="2"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5" xfId="0" applyFont="1" applyBorder="1"/>
    <xf numFmtId="1" fontId="0" fillId="0" borderId="0" xfId="0" applyNumberFormat="1"/>
    <xf numFmtId="10" fontId="0" fillId="0" borderId="0" xfId="0" applyNumberFormat="1"/>
    <xf numFmtId="0" fontId="4" fillId="0" borderId="0" xfId="0" applyFont="1"/>
    <xf numFmtId="2" fontId="4" fillId="0" borderId="0" xfId="0" applyNumberFormat="1" applyFont="1"/>
    <xf numFmtId="0" fontId="3" fillId="0" borderId="0" xfId="0" applyFont="1" applyAlignment="1">
      <alignment horizontal="left" vertical="top"/>
    </xf>
    <xf numFmtId="164" fontId="1" fillId="0" borderId="0" xfId="0" applyNumberFormat="1" applyFont="1"/>
    <xf numFmtId="0" fontId="2" fillId="0" borderId="0" xfId="0" applyFont="1" applyAlignment="1">
      <alignment horizontal="center" vertical="center"/>
    </xf>
    <xf numFmtId="0" fontId="0" fillId="0" borderId="0" xfId="0" applyAlignment="1">
      <alignment horizontal="center" vertical="center"/>
    </xf>
    <xf numFmtId="165" fontId="4" fillId="0" borderId="0" xfId="0" applyNumberFormat="1" applyFont="1" applyAlignment="1">
      <alignment horizontal="left"/>
    </xf>
    <xf numFmtId="165" fontId="2" fillId="0" borderId="0" xfId="0" applyNumberFormat="1" applyFont="1" applyAlignment="1">
      <alignment horizontal="left" vertical="center"/>
    </xf>
    <xf numFmtId="165" fontId="0" fillId="0" borderId="0" xfId="0" applyNumberFormat="1" applyAlignment="1">
      <alignment horizontal="left"/>
    </xf>
    <xf numFmtId="164" fontId="0" fillId="0" borderId="0" xfId="0" applyNumberFormat="1" applyAlignment="1">
      <alignment horizontal="left"/>
    </xf>
    <xf numFmtId="2" fontId="0" fillId="0" borderId="0" xfId="0" applyNumberFormat="1"/>
    <xf numFmtId="164" fontId="4" fillId="0" borderId="0" xfId="0" applyNumberFormat="1" applyFont="1" applyAlignment="1">
      <alignment horizontal="left"/>
    </xf>
    <xf numFmtId="164" fontId="2" fillId="0" borderId="0" xfId="0" applyNumberFormat="1" applyFont="1" applyAlignment="1">
      <alignment horizontal="left" vertical="center"/>
    </xf>
    <xf numFmtId="0" fontId="0" fillId="0" borderId="0" xfId="0" applyAlignment="1">
      <alignment vertical="top"/>
    </xf>
    <xf numFmtId="165" fontId="0" fillId="0" borderId="0" xfId="0" applyNumberFormat="1" applyAlignment="1">
      <alignment horizontal="left" vertical="top"/>
    </xf>
    <xf numFmtId="164" fontId="0" fillId="0" borderId="0" xfId="0" applyNumberFormat="1" applyAlignment="1">
      <alignment horizontal="left" vertical="top"/>
    </xf>
    <xf numFmtId="0" fontId="3" fillId="0" borderId="0" xfId="0" applyFont="1" applyAlignment="1">
      <alignment vertical="top"/>
    </xf>
    <xf numFmtId="2" fontId="2" fillId="0" borderId="0" xfId="0" applyNumberFormat="1" applyFont="1" applyAlignment="1">
      <alignment horizontal="center" vertical="center"/>
    </xf>
    <xf numFmtId="165" fontId="3" fillId="0" borderId="0" xfId="0" applyNumberFormat="1" applyFont="1" applyAlignment="1">
      <alignment horizontal="left" vertical="top"/>
    </xf>
    <xf numFmtId="164" fontId="3" fillId="0" borderId="0" xfId="0" applyNumberFormat="1" applyFont="1" applyAlignment="1">
      <alignment horizontal="left" vertical="top"/>
    </xf>
    <xf numFmtId="0" fontId="6" fillId="2" borderId="0" xfId="0" applyFont="1" applyFill="1" applyAlignment="1">
      <alignment vertical="top"/>
    </xf>
    <xf numFmtId="0" fontId="6" fillId="0" borderId="0" xfId="0" applyFont="1" applyAlignment="1">
      <alignment vertical="top"/>
    </xf>
    <xf numFmtId="164" fontId="1" fillId="0" borderId="7" xfId="0" applyNumberFormat="1" applyFont="1" applyBorder="1"/>
    <xf numFmtId="0" fontId="1" fillId="2" borderId="0" xfId="0" applyFont="1" applyFill="1"/>
    <xf numFmtId="0" fontId="0" fillId="0" borderId="0" xfId="1" applyFont="1">
      <alignment vertical="top"/>
    </xf>
    <xf numFmtId="166" fontId="0" fillId="0" borderId="0" xfId="1" applyNumberFormat="1" applyFont="1">
      <alignment vertical="top"/>
    </xf>
    <xf numFmtId="0" fontId="7" fillId="0" borderId="0" xfId="0" applyFont="1" applyAlignment="1">
      <alignment vertical="top"/>
    </xf>
    <xf numFmtId="166" fontId="7" fillId="0" borderId="0" xfId="0" applyNumberFormat="1" applyFont="1" applyAlignment="1">
      <alignment vertical="top"/>
    </xf>
    <xf numFmtId="166" fontId="0" fillId="0" borderId="0" xfId="0" applyNumberFormat="1" applyAlignment="1">
      <alignment vertical="top"/>
    </xf>
    <xf numFmtId="4" fontId="0" fillId="0" borderId="0" xfId="1" applyNumberFormat="1" applyFont="1">
      <alignment vertical="top"/>
    </xf>
    <xf numFmtId="167" fontId="1" fillId="0" borderId="0" xfId="0" applyNumberFormat="1" applyFont="1"/>
    <xf numFmtId="167" fontId="0" fillId="0" borderId="4" xfId="0" applyNumberFormat="1" applyBorder="1"/>
    <xf numFmtId="167" fontId="0" fillId="0" borderId="0" xfId="0" applyNumberFormat="1"/>
    <xf numFmtId="167" fontId="1" fillId="0" borderId="4" xfId="0" applyNumberFormat="1" applyFont="1" applyBorder="1"/>
    <xf numFmtId="167" fontId="1" fillId="0" borderId="6" xfId="0" applyNumberFormat="1" applyFont="1" applyBorder="1"/>
    <xf numFmtId="0" fontId="8" fillId="0" borderId="0" xfId="0" applyFont="1"/>
    <xf numFmtId="0" fontId="7" fillId="3" borderId="0" xfId="0" applyFont="1" applyFill="1" applyAlignment="1">
      <alignment vertical="top"/>
    </xf>
    <xf numFmtId="0" fontId="0" fillId="3" borderId="0" xfId="0" applyFill="1"/>
    <xf numFmtId="166" fontId="7" fillId="3" borderId="0" xfId="0" applyNumberFormat="1" applyFont="1" applyFill="1" applyAlignment="1">
      <alignment vertical="top"/>
    </xf>
    <xf numFmtId="2" fontId="0" fillId="3" borderId="0" xfId="0" applyNumberFormat="1" applyFill="1"/>
    <xf numFmtId="0" fontId="3"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horizontal="left" vertical="top"/>
    </xf>
    <xf numFmtId="0" fontId="1" fillId="3" borderId="0" xfId="0" applyFont="1" applyFill="1"/>
    <xf numFmtId="2" fontId="1" fillId="3" borderId="0" xfId="0" applyNumberFormat="1" applyFont="1" applyFill="1"/>
    <xf numFmtId="0" fontId="0" fillId="2" borderId="0" xfId="0" applyFill="1"/>
    <xf numFmtId="0" fontId="0" fillId="4" borderId="0" xfId="0" applyFill="1"/>
    <xf numFmtId="165" fontId="0" fillId="0" borderId="0" xfId="0" applyNumberFormat="1" applyAlignment="1">
      <alignment horizontal="right"/>
    </xf>
    <xf numFmtId="0" fontId="0" fillId="0" borderId="0" xfId="0" applyAlignment="1">
      <alignment horizontal="center"/>
    </xf>
    <xf numFmtId="0" fontId="9" fillId="0" borderId="0" xfId="0" applyFont="1"/>
    <xf numFmtId="165" fontId="2" fillId="0" borderId="0" xfId="0" applyNumberFormat="1" applyFont="1" applyAlignment="1">
      <alignment horizontal="center" vertical="center"/>
    </xf>
    <xf numFmtId="0" fontId="5" fillId="0" borderId="0" xfId="0" applyFont="1" applyAlignment="1">
      <alignment horizontal="center"/>
    </xf>
    <xf numFmtId="0" fontId="1" fillId="0" borderId="0" xfId="0" applyFont="1" applyAlignment="1">
      <alignment horizontal="center"/>
    </xf>
  </cellXfs>
  <cellStyles count="2">
    <cellStyle name="Normal" xfId="0" builtinId="0"/>
    <cellStyle name="Normal_pplp one liner - field sort 03_30_07" xfId="1" xr:uid="{54851DE6-D321-4B2D-93A2-46F31C4616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786"/>
  <sheetViews>
    <sheetView zoomScaleNormal="100" workbookViewId="0">
      <pane xSplit="1" ySplit="7" topLeftCell="B8" activePane="bottomRight" state="frozen"/>
      <selection activeCell="E169" sqref="E169"/>
      <selection pane="topRight" activeCell="E169" sqref="E169"/>
      <selection pane="bottomLeft" activeCell="E169" sqref="E169"/>
      <selection pane="bottomRight" activeCell="D8" sqref="D8"/>
    </sheetView>
  </sheetViews>
  <sheetFormatPr defaultColWidth="8.85546875" defaultRowHeight="15" x14ac:dyDescent="0.25"/>
  <cols>
    <col min="1" max="1" width="35.42578125" customWidth="1"/>
    <col min="2" max="2" width="16.5703125" style="17" bestFit="1" customWidth="1"/>
    <col min="3" max="3" width="12.5703125" style="17" customWidth="1"/>
    <col min="4" max="4" width="11.7109375" style="18" customWidth="1"/>
    <col min="5" max="5" width="6.140625" customWidth="1"/>
    <col min="6" max="6" width="25.42578125" customWidth="1"/>
    <col min="7" max="8" width="16" customWidth="1"/>
    <col min="9" max="9" width="13" style="19" bestFit="1" customWidth="1"/>
    <col min="10" max="10" width="7" customWidth="1"/>
    <col min="11" max="11" width="28.42578125" customWidth="1"/>
    <col min="12" max="13" width="16.42578125" customWidth="1"/>
    <col min="14" max="14" width="11.7109375" bestFit="1" customWidth="1"/>
    <col min="15" max="15" width="6.28515625" customWidth="1"/>
    <col min="16" max="16" width="17" customWidth="1"/>
    <col min="17" max="17" width="15.7109375" customWidth="1"/>
    <col min="18" max="18" width="12.42578125" customWidth="1"/>
    <col min="19" max="19" width="11.42578125" customWidth="1"/>
    <col min="20" max="20" width="6.28515625" customWidth="1"/>
    <col min="21" max="21" width="18.28515625" customWidth="1"/>
    <col min="22" max="23" width="15.42578125" customWidth="1"/>
    <col min="24" max="24" width="13.28515625" customWidth="1"/>
    <col min="25" max="25" width="6.28515625" customWidth="1"/>
    <col min="26" max="26" width="11.7109375" bestFit="1" customWidth="1"/>
    <col min="27" max="27" width="15.140625" customWidth="1"/>
    <col min="28" max="28" width="11.42578125" customWidth="1"/>
    <col min="29" max="29" width="6.42578125" customWidth="1"/>
    <col min="30" max="30" width="19.85546875" style="19" customWidth="1"/>
    <col min="31" max="31" width="15.85546875" customWidth="1"/>
    <col min="32" max="32" width="12.140625" customWidth="1"/>
    <col min="33" max="33" width="7.5703125" customWidth="1"/>
    <col min="34" max="34" width="9.7109375" bestFit="1" customWidth="1"/>
    <col min="35" max="35" width="16.5703125" customWidth="1"/>
    <col min="36" max="36" width="12.140625" customWidth="1"/>
    <col min="37" max="37" width="7.5703125" customWidth="1"/>
    <col min="38" max="38" width="13" bestFit="1" customWidth="1"/>
    <col min="39" max="39" width="15.7109375" customWidth="1"/>
    <col min="40" max="40" width="12" customWidth="1"/>
    <col min="41" max="41" width="5.28515625" customWidth="1"/>
    <col min="42" max="42" width="13" bestFit="1" customWidth="1"/>
    <col min="43" max="43" width="16.85546875" customWidth="1"/>
  </cols>
  <sheetData>
    <row r="1" spans="1:44" x14ac:dyDescent="0.25">
      <c r="A1" s="1" t="s">
        <v>657</v>
      </c>
      <c r="AC1" t="s">
        <v>653</v>
      </c>
      <c r="AD1"/>
      <c r="AF1" s="19"/>
    </row>
    <row r="2" spans="1:44" x14ac:dyDescent="0.25">
      <c r="A2" t="s">
        <v>683</v>
      </c>
      <c r="AD2"/>
      <c r="AF2" s="19"/>
    </row>
    <row r="3" spans="1:44" s="9" customFormat="1" x14ac:dyDescent="0.25">
      <c r="A3" s="9" t="s">
        <v>741</v>
      </c>
      <c r="B3" s="15"/>
      <c r="C3" s="15"/>
      <c r="D3" s="20"/>
      <c r="I3" s="10"/>
      <c r="AF3" s="10"/>
      <c r="AK3"/>
      <c r="AL3"/>
    </row>
    <row r="4" spans="1:44" s="9" customFormat="1" x14ac:dyDescent="0.25">
      <c r="B4" s="15"/>
      <c r="C4" s="15"/>
      <c r="D4" s="20"/>
      <c r="I4" s="10"/>
      <c r="AA4" s="44" t="s">
        <v>742</v>
      </c>
      <c r="AF4" s="10"/>
      <c r="AK4"/>
      <c r="AL4"/>
    </row>
    <row r="5" spans="1:44" x14ac:dyDescent="0.25">
      <c r="B5" s="61" t="s">
        <v>271</v>
      </c>
      <c r="C5" s="61"/>
      <c r="D5" s="61"/>
      <c r="F5" s="61" t="s">
        <v>381</v>
      </c>
      <c r="G5" s="61"/>
      <c r="H5" s="61"/>
      <c r="I5" s="61"/>
      <c r="K5" s="61" t="s">
        <v>383</v>
      </c>
      <c r="L5" s="61"/>
      <c r="M5" s="61"/>
      <c r="N5" s="61"/>
      <c r="P5" s="61" t="s">
        <v>384</v>
      </c>
      <c r="Q5" s="61"/>
      <c r="R5" s="61"/>
      <c r="S5" s="61"/>
      <c r="U5" s="61" t="s">
        <v>385</v>
      </c>
      <c r="V5" s="61"/>
      <c r="W5" s="61"/>
      <c r="X5" s="61"/>
      <c r="Z5" s="61" t="s">
        <v>386</v>
      </c>
      <c r="AA5" s="61"/>
      <c r="AB5" s="61"/>
      <c r="AD5" s="60" t="s">
        <v>580</v>
      </c>
      <c r="AE5" s="60"/>
      <c r="AF5" s="60"/>
      <c r="AH5" s="60" t="s">
        <v>596</v>
      </c>
      <c r="AI5" s="60"/>
      <c r="AJ5" s="60"/>
      <c r="AL5" s="60" t="s">
        <v>654</v>
      </c>
      <c r="AM5" s="60"/>
      <c r="AN5" s="60"/>
      <c r="AP5" s="60" t="s">
        <v>656</v>
      </c>
      <c r="AQ5" s="60"/>
      <c r="AR5" s="60"/>
    </row>
    <row r="6" spans="1:44" s="14" customFormat="1" x14ac:dyDescent="0.25">
      <c r="A6" s="13" t="s">
        <v>382</v>
      </c>
      <c r="B6" s="16" t="s">
        <v>0</v>
      </c>
      <c r="C6" s="16" t="s">
        <v>743</v>
      </c>
      <c r="D6" s="21" t="s">
        <v>1</v>
      </c>
      <c r="F6" s="13" t="s">
        <v>382</v>
      </c>
      <c r="G6" s="13" t="s">
        <v>0</v>
      </c>
      <c r="H6" s="16" t="s">
        <v>743</v>
      </c>
      <c r="I6" s="26" t="s">
        <v>1</v>
      </c>
      <c r="K6" s="13" t="s">
        <v>382</v>
      </c>
      <c r="L6" s="13" t="s">
        <v>0</v>
      </c>
      <c r="M6" s="59" t="s">
        <v>743</v>
      </c>
      <c r="N6" s="13" t="s">
        <v>1</v>
      </c>
      <c r="P6" s="13" t="s">
        <v>382</v>
      </c>
      <c r="Q6" s="13" t="s">
        <v>0</v>
      </c>
      <c r="R6" s="59" t="s">
        <v>743</v>
      </c>
      <c r="S6" s="13" t="s">
        <v>1</v>
      </c>
      <c r="U6" s="13" t="s">
        <v>382</v>
      </c>
      <c r="V6" s="13" t="s">
        <v>0</v>
      </c>
      <c r="W6" s="59" t="s">
        <v>743</v>
      </c>
      <c r="X6" s="13" t="s">
        <v>1</v>
      </c>
      <c r="Z6" s="13" t="s">
        <v>382</v>
      </c>
      <c r="AA6" s="13" t="s">
        <v>0</v>
      </c>
      <c r="AB6" s="13" t="s">
        <v>1</v>
      </c>
      <c r="AD6" s="13" t="s">
        <v>382</v>
      </c>
      <c r="AE6" s="13" t="s">
        <v>0</v>
      </c>
      <c r="AF6" s="26" t="s">
        <v>1</v>
      </c>
      <c r="AH6" s="13" t="s">
        <v>382</v>
      </c>
      <c r="AI6" s="13" t="s">
        <v>0</v>
      </c>
      <c r="AJ6" s="26" t="s">
        <v>1</v>
      </c>
      <c r="AK6"/>
      <c r="AL6" s="13" t="s">
        <v>382</v>
      </c>
      <c r="AM6" s="13" t="s">
        <v>0</v>
      </c>
      <c r="AN6" s="26" t="s">
        <v>1</v>
      </c>
      <c r="AP6" s="13" t="s">
        <v>382</v>
      </c>
      <c r="AQ6" s="13" t="s">
        <v>0</v>
      </c>
      <c r="AR6" s="26" t="s">
        <v>1</v>
      </c>
    </row>
    <row r="7" spans="1:44" x14ac:dyDescent="0.25">
      <c r="A7" s="22"/>
      <c r="B7" s="23"/>
      <c r="C7" s="23"/>
      <c r="D7" s="24"/>
      <c r="AD7"/>
      <c r="AF7" s="19"/>
    </row>
    <row r="8" spans="1:44" x14ac:dyDescent="0.25">
      <c r="A8" s="35" t="s">
        <v>2</v>
      </c>
      <c r="B8" s="55">
        <v>0.2376605</v>
      </c>
      <c r="C8"/>
      <c r="D8" s="36">
        <v>26.989594974230343</v>
      </c>
      <c r="F8" t="s">
        <v>2</v>
      </c>
      <c r="G8">
        <v>0.26791910000000002</v>
      </c>
      <c r="H8">
        <v>0.25718059999999998</v>
      </c>
      <c r="I8" s="19">
        <f>IF($B8=0,"",IF(G8="","",($D8/$B8)*G8))</f>
        <v>30.425872178423916</v>
      </c>
      <c r="K8" t="s">
        <v>2</v>
      </c>
      <c r="L8" s="55">
        <v>2.0723999999999998E-3</v>
      </c>
      <c r="N8" s="19">
        <f>IF($B8=0,"",IF(L8="","",($D8/$B8)*L8))</f>
        <v>0.23534931814329665</v>
      </c>
      <c r="S8" s="19" t="str">
        <f>IF($B8=0,"",IF(Q8="","",($D8/$B8)*Q8))</f>
        <v/>
      </c>
      <c r="X8" s="19" t="str">
        <f t="shared" ref="X8:X71" si="0">IF($B8=0,"",IF(V8="","",($D8/$B8)*V8))</f>
        <v/>
      </c>
      <c r="AB8" s="19" t="str">
        <f t="shared" ref="AB8:AB71" si="1">IF($B8=0,"",IF(AA8="","",($D8/$B8)*AA8))</f>
        <v/>
      </c>
      <c r="AD8" t="s">
        <v>2</v>
      </c>
      <c r="AE8">
        <v>3.7496019999999998E-2</v>
      </c>
      <c r="AF8" s="19">
        <f t="shared" ref="AF8:AF71" si="2">IF($B8=0,"",IF(AE8="","",($D8/$B8)*AE8))</f>
        <v>4.2581850704919004</v>
      </c>
      <c r="AJ8" s="19" t="str">
        <f t="shared" ref="AJ8:AJ71" si="3">IF($B8=0,"",IF(AI8="","",($D8/$B8)*AI8))</f>
        <v/>
      </c>
      <c r="AN8" s="19" t="str">
        <f t="shared" ref="AN8:AN71" si="4">IF($B8=0,"",IF(AM8="","",($D8/$B8)*AM8))</f>
        <v/>
      </c>
      <c r="AP8" t="s">
        <v>2</v>
      </c>
      <c r="AQ8">
        <v>8.7641999999999998E-3</v>
      </c>
      <c r="AR8" s="19">
        <f t="shared" ref="AR8:AR71" si="5">IF($B8=0,"",IF(AQ8="","",($D8/$B8)*AQ8))</f>
        <v>0.99529458312655894</v>
      </c>
    </row>
    <row r="9" spans="1:44" x14ac:dyDescent="0.25">
      <c r="A9" s="35" t="s">
        <v>3</v>
      </c>
      <c r="B9">
        <v>0.31440320999999999</v>
      </c>
      <c r="C9">
        <v>0.37699470000000002</v>
      </c>
      <c r="D9" s="36">
        <v>0</v>
      </c>
      <c r="F9" t="s">
        <v>520</v>
      </c>
      <c r="G9">
        <v>0.14578347999999999</v>
      </c>
      <c r="H9">
        <v>0.17236870000000001</v>
      </c>
      <c r="I9" s="19">
        <f t="shared" ref="I9:I72" si="6">IF($B9=0,"",IF(G9="","",($D9/$B9)*G9))</f>
        <v>0</v>
      </c>
      <c r="K9" t="s">
        <v>520</v>
      </c>
      <c r="L9">
        <v>7.2529500000000002E-3</v>
      </c>
      <c r="M9">
        <v>8.5757000000000003E-3</v>
      </c>
      <c r="N9" s="19">
        <f t="shared" ref="N9:N72" si="7">IF($B9=0,"",IF(L9="","",($D9/$B9)*L9))</f>
        <v>0</v>
      </c>
      <c r="S9" s="19" t="str">
        <f t="shared" ref="S9:S72" si="8">IF($B9=0,"",IF(Q9="","",($D9/$B9)*Q9))</f>
        <v/>
      </c>
      <c r="X9" s="19" t="str">
        <f t="shared" si="0"/>
        <v/>
      </c>
      <c r="AB9" s="19" t="str">
        <f t="shared" si="1"/>
        <v/>
      </c>
      <c r="AD9" s="25" t="s">
        <v>3</v>
      </c>
      <c r="AE9">
        <v>7.2529200000000002E-2</v>
      </c>
      <c r="AF9" s="19">
        <f t="shared" si="2"/>
        <v>0</v>
      </c>
      <c r="AJ9" s="19" t="str">
        <f t="shared" si="3"/>
        <v/>
      </c>
      <c r="AN9" s="19" t="str">
        <f t="shared" si="4"/>
        <v/>
      </c>
      <c r="AR9" s="19" t="str">
        <f t="shared" si="5"/>
        <v/>
      </c>
    </row>
    <row r="10" spans="1:44" x14ac:dyDescent="0.25">
      <c r="A10" s="35" t="s">
        <v>680</v>
      </c>
      <c r="B10">
        <v>0.32341486000000003</v>
      </c>
      <c r="C10">
        <v>0.37530960000000002</v>
      </c>
      <c r="D10" s="36">
        <v>18.006515151995277</v>
      </c>
      <c r="F10" t="s">
        <v>272</v>
      </c>
      <c r="G10">
        <v>0.13606324</v>
      </c>
      <c r="H10">
        <v>0.1570542</v>
      </c>
      <c r="I10" s="19">
        <f t="shared" si="6"/>
        <v>7.5754861501712369</v>
      </c>
      <c r="K10" t="s">
        <v>272</v>
      </c>
      <c r="L10">
        <v>6.6922600000000002E-3</v>
      </c>
      <c r="M10">
        <v>7.7554E-3</v>
      </c>
      <c r="N10" s="19">
        <f t="shared" si="7"/>
        <v>0.37259970395637326</v>
      </c>
      <c r="S10" s="19" t="str">
        <f t="shared" si="8"/>
        <v/>
      </c>
      <c r="X10" s="19" t="str">
        <f t="shared" si="0"/>
        <v/>
      </c>
      <c r="AB10" s="19" t="str">
        <f t="shared" si="1"/>
        <v/>
      </c>
      <c r="AD10" s="25" t="s">
        <v>651</v>
      </c>
      <c r="AE10">
        <v>6.6967079999999998E-2</v>
      </c>
      <c r="AF10" s="19">
        <f t="shared" si="2"/>
        <v>3.7284735175893888</v>
      </c>
      <c r="AJ10" s="19" t="str">
        <f t="shared" si="3"/>
        <v/>
      </c>
      <c r="AN10" s="19" t="str">
        <f t="shared" si="4"/>
        <v/>
      </c>
      <c r="AR10" s="19" t="str">
        <f t="shared" si="5"/>
        <v/>
      </c>
    </row>
    <row r="11" spans="1:44" x14ac:dyDescent="0.25">
      <c r="A11" s="35" t="s">
        <v>681</v>
      </c>
      <c r="B11">
        <v>0.32341486000000003</v>
      </c>
      <c r="C11">
        <v>0.37530960000000002</v>
      </c>
      <c r="D11" s="36">
        <v>114.8081232996081</v>
      </c>
      <c r="F11" t="s">
        <v>272</v>
      </c>
      <c r="G11">
        <v>0.13606324</v>
      </c>
      <c r="H11">
        <v>0.1570542</v>
      </c>
      <c r="I11" s="19">
        <f t="shared" si="6"/>
        <v>48.300703419948512</v>
      </c>
      <c r="K11" t="s">
        <v>272</v>
      </c>
      <c r="L11">
        <v>6.6922600000000002E-3</v>
      </c>
      <c r="M11">
        <v>7.7554E-3</v>
      </c>
      <c r="N11" s="19">
        <f t="shared" si="7"/>
        <v>2.3756663847574453</v>
      </c>
      <c r="S11" s="19" t="str">
        <f t="shared" si="8"/>
        <v/>
      </c>
      <c r="X11" s="19" t="str">
        <f t="shared" si="0"/>
        <v/>
      </c>
      <c r="AB11" s="19" t="str">
        <f t="shared" si="1"/>
        <v/>
      </c>
      <c r="AD11" s="25" t="s">
        <v>650</v>
      </c>
      <c r="AE11">
        <v>6.6967079999999998E-2</v>
      </c>
      <c r="AF11" s="19">
        <f t="shared" si="2"/>
        <v>23.772453676540152</v>
      </c>
      <c r="AJ11" s="19" t="str">
        <f t="shared" si="3"/>
        <v/>
      </c>
      <c r="AN11" s="19" t="str">
        <f t="shared" si="4"/>
        <v/>
      </c>
      <c r="AR11" s="19" t="str">
        <f t="shared" si="5"/>
        <v/>
      </c>
    </row>
    <row r="12" spans="1:44" x14ac:dyDescent="0.25">
      <c r="A12" s="35" t="s">
        <v>4</v>
      </c>
      <c r="B12">
        <v>0.32341486000000003</v>
      </c>
      <c r="C12">
        <v>0.37530960000000002</v>
      </c>
      <c r="D12" s="36">
        <v>146.82277369857266</v>
      </c>
      <c r="F12" t="s">
        <v>272</v>
      </c>
      <c r="G12">
        <v>0.13606324</v>
      </c>
      <c r="H12">
        <v>0.1570542</v>
      </c>
      <c r="I12" s="19">
        <f t="shared" si="6"/>
        <v>61.76952504660602</v>
      </c>
      <c r="K12" t="s">
        <v>272</v>
      </c>
      <c r="L12">
        <v>6.6922600000000002E-3</v>
      </c>
      <c r="M12">
        <v>7.7554E-3</v>
      </c>
      <c r="N12" s="19">
        <f t="shared" si="7"/>
        <v>3.0381293410946233</v>
      </c>
      <c r="S12" s="19" t="str">
        <f t="shared" si="8"/>
        <v/>
      </c>
      <c r="X12" s="19" t="str">
        <f t="shared" si="0"/>
        <v/>
      </c>
      <c r="AB12" s="19" t="str">
        <f t="shared" si="1"/>
        <v/>
      </c>
      <c r="AD12" s="25" t="s">
        <v>4</v>
      </c>
      <c r="AE12">
        <v>6.6967079999999998E-2</v>
      </c>
      <c r="AF12" s="19">
        <f t="shared" si="2"/>
        <v>30.401486289449441</v>
      </c>
      <c r="AJ12" s="19" t="str">
        <f t="shared" si="3"/>
        <v/>
      </c>
      <c r="AN12" s="19" t="str">
        <f t="shared" si="4"/>
        <v/>
      </c>
      <c r="AR12" s="19" t="str">
        <f t="shared" si="5"/>
        <v/>
      </c>
    </row>
    <row r="13" spans="1:44" x14ac:dyDescent="0.25">
      <c r="A13" s="35" t="s">
        <v>5</v>
      </c>
      <c r="B13">
        <v>0.11317103000000001</v>
      </c>
      <c r="C13">
        <v>0.15089469999999999</v>
      </c>
      <c r="D13" s="36">
        <v>5.5714967690449599</v>
      </c>
      <c r="F13" t="s">
        <v>5</v>
      </c>
      <c r="G13">
        <v>0.12557333000000001</v>
      </c>
      <c r="H13">
        <v>0.1674311</v>
      </c>
      <c r="I13" s="19">
        <f t="shared" si="6"/>
        <v>6.1820715281394589</v>
      </c>
      <c r="K13" t="s">
        <v>5</v>
      </c>
      <c r="L13">
        <v>9.8783000000000009E-4</v>
      </c>
      <c r="M13">
        <v>1.3171000000000001E-3</v>
      </c>
      <c r="N13" s="19">
        <f t="shared" si="7"/>
        <v>4.8631629961887621E-2</v>
      </c>
      <c r="S13" s="19" t="str">
        <f t="shared" si="8"/>
        <v/>
      </c>
      <c r="X13" s="19" t="str">
        <f t="shared" si="0"/>
        <v/>
      </c>
      <c r="Z13" t="s">
        <v>5</v>
      </c>
      <c r="AA13">
        <v>9.8685000000000005E-4</v>
      </c>
      <c r="AB13" s="19">
        <f t="shared" si="1"/>
        <v>4.8583383808842411E-2</v>
      </c>
      <c r="AD13" t="s">
        <v>5</v>
      </c>
      <c r="AE13">
        <v>2.5357419999999999E-2</v>
      </c>
      <c r="AF13" s="19">
        <f t="shared" si="2"/>
        <v>1.2483652715833375</v>
      </c>
      <c r="AJ13" s="19" t="str">
        <f t="shared" si="3"/>
        <v/>
      </c>
      <c r="AN13" s="19" t="str">
        <f t="shared" si="4"/>
        <v/>
      </c>
      <c r="AP13" t="s">
        <v>5</v>
      </c>
      <c r="AQ13">
        <v>5.9269500000000003E-3</v>
      </c>
      <c r="AR13" s="19">
        <f t="shared" si="5"/>
        <v>0.29178830284827334</v>
      </c>
    </row>
    <row r="14" spans="1:44" x14ac:dyDescent="0.25">
      <c r="A14" s="35" t="s">
        <v>8</v>
      </c>
      <c r="B14">
        <v>0.18517091999999999</v>
      </c>
      <c r="C14">
        <v>0.2386807</v>
      </c>
      <c r="D14" s="36">
        <v>0.1777260057433277</v>
      </c>
      <c r="F14" t="s">
        <v>8</v>
      </c>
      <c r="G14">
        <v>0.20935297999999999</v>
      </c>
      <c r="H14">
        <v>0.26983360000000001</v>
      </c>
      <c r="I14" s="19">
        <f t="shared" si="6"/>
        <v>0.20093581068702782</v>
      </c>
      <c r="K14" t="s">
        <v>8</v>
      </c>
      <c r="L14">
        <v>1.6146800000000001E-3</v>
      </c>
      <c r="M14">
        <v>2.0812000000000001E-3</v>
      </c>
      <c r="N14" s="19">
        <f t="shared" si="7"/>
        <v>1.5497607667210186E-3</v>
      </c>
      <c r="S14" s="19" t="str">
        <f t="shared" si="8"/>
        <v/>
      </c>
      <c r="X14" s="19" t="str">
        <f t="shared" si="0"/>
        <v/>
      </c>
      <c r="AB14" s="19" t="str">
        <f t="shared" si="1"/>
        <v/>
      </c>
      <c r="AD14" s="25" t="s">
        <v>6</v>
      </c>
      <c r="AE14">
        <v>6.6575410000000002E-2</v>
      </c>
      <c r="AF14" s="19">
        <f t="shared" si="2"/>
        <v>6.3898703425053979E-2</v>
      </c>
      <c r="AJ14" s="19" t="str">
        <f t="shared" si="3"/>
        <v/>
      </c>
      <c r="AN14" s="19" t="str">
        <f t="shared" si="4"/>
        <v/>
      </c>
      <c r="AP14" s="25" t="s">
        <v>6</v>
      </c>
      <c r="AQ14">
        <v>1.56648E-2</v>
      </c>
      <c r="AR14" s="19">
        <f t="shared" si="5"/>
        <v>1.5034986782849487E-2</v>
      </c>
    </row>
    <row r="15" spans="1:44" x14ac:dyDescent="0.25">
      <c r="A15" s="35" t="s">
        <v>597</v>
      </c>
      <c r="B15">
        <v>0.16229175000000001</v>
      </c>
      <c r="C15">
        <v>0.214832</v>
      </c>
      <c r="D15" s="36">
        <v>102.08672075993671</v>
      </c>
      <c r="F15" t="s">
        <v>597</v>
      </c>
      <c r="G15">
        <v>0.15663041999999999</v>
      </c>
      <c r="H15">
        <v>0.20733740000000001</v>
      </c>
      <c r="I15" s="19">
        <f t="shared" si="6"/>
        <v>98.525562445728781</v>
      </c>
      <c r="K15" t="s">
        <v>597</v>
      </c>
      <c r="L15">
        <v>1.88711E-3</v>
      </c>
      <c r="M15">
        <v>2.4981000000000001E-3</v>
      </c>
      <c r="N15" s="19">
        <f t="shared" si="7"/>
        <v>1.1870527714026384</v>
      </c>
      <c r="S15" s="19" t="str">
        <f t="shared" si="8"/>
        <v/>
      </c>
      <c r="X15" s="19" t="str">
        <f t="shared" si="0"/>
        <v/>
      </c>
      <c r="Z15" t="s">
        <v>7</v>
      </c>
      <c r="AA15">
        <v>1.1548999999999999E-3</v>
      </c>
      <c r="AB15" s="19">
        <f t="shared" si="1"/>
        <v>0.72646917545501166</v>
      </c>
      <c r="AD15" t="s">
        <v>7</v>
      </c>
      <c r="AE15">
        <v>3.4059770000000003E-2</v>
      </c>
      <c r="AF15" s="19">
        <f t="shared" si="2"/>
        <v>21.424688741958047</v>
      </c>
      <c r="AJ15" s="19" t="str">
        <f t="shared" si="3"/>
        <v/>
      </c>
      <c r="AN15" s="19" t="str">
        <f t="shared" si="4"/>
        <v/>
      </c>
      <c r="AR15" s="19" t="str">
        <f t="shared" si="5"/>
        <v/>
      </c>
    </row>
    <row r="16" spans="1:44" x14ac:dyDescent="0.25">
      <c r="A16" s="35" t="s">
        <v>9</v>
      </c>
      <c r="B16">
        <v>0.10786253</v>
      </c>
      <c r="C16">
        <v>0.14381669999999999</v>
      </c>
      <c r="D16" s="36">
        <v>3.4044454831624957</v>
      </c>
      <c r="F16" t="s">
        <v>9</v>
      </c>
      <c r="G16">
        <v>0.16723170000000001</v>
      </c>
      <c r="H16">
        <v>0.2229756</v>
      </c>
      <c r="I16" s="19">
        <f t="shared" si="6"/>
        <v>5.2783038345807904</v>
      </c>
      <c r="K16" t="s">
        <v>9</v>
      </c>
      <c r="L16">
        <v>1.212E-3</v>
      </c>
      <c r="M16">
        <v>1.616E-3</v>
      </c>
      <c r="N16" s="19">
        <f t="shared" si="7"/>
        <v>3.8254136312146067E-2</v>
      </c>
      <c r="S16" s="19" t="str">
        <f t="shared" si="8"/>
        <v/>
      </c>
      <c r="X16" s="19" t="str">
        <f t="shared" si="0"/>
        <v/>
      </c>
      <c r="Z16" t="s">
        <v>8</v>
      </c>
      <c r="AA16">
        <v>1.6146800000000001E-3</v>
      </c>
      <c r="AB16" s="19">
        <f t="shared" si="1"/>
        <v>5.0963852162125428E-2</v>
      </c>
      <c r="AD16" s="25" t="s">
        <v>8</v>
      </c>
      <c r="AE16">
        <v>4.144871E-2</v>
      </c>
      <c r="AF16" s="19">
        <f t="shared" si="2"/>
        <v>1.308238120711726</v>
      </c>
      <c r="AJ16" s="19" t="str">
        <f t="shared" si="3"/>
        <v/>
      </c>
      <c r="AN16" s="19" t="str">
        <f t="shared" si="4"/>
        <v/>
      </c>
      <c r="AP16" s="25" t="s">
        <v>8</v>
      </c>
      <c r="AQ16">
        <v>9.6880500000000001E-3</v>
      </c>
      <c r="AR16" s="19">
        <f t="shared" si="5"/>
        <v>0.30578216608819037</v>
      </c>
    </row>
    <row r="17" spans="1:44" x14ac:dyDescent="0.25">
      <c r="A17" s="35" t="s">
        <v>10</v>
      </c>
      <c r="B17">
        <v>2.8718699999999999E-3</v>
      </c>
      <c r="C17" s="54"/>
      <c r="D17" s="36">
        <v>0</v>
      </c>
      <c r="F17" t="s">
        <v>275</v>
      </c>
      <c r="G17">
        <v>1.4359399999999999E-3</v>
      </c>
      <c r="H17">
        <v>0.17249999999999999</v>
      </c>
      <c r="I17" s="19">
        <f t="shared" si="6"/>
        <v>0</v>
      </c>
      <c r="K17" t="s">
        <v>275</v>
      </c>
      <c r="L17">
        <v>2.0809999999999999E-5</v>
      </c>
      <c r="M17">
        <v>2.5000000000000001E-3</v>
      </c>
      <c r="N17" s="19">
        <f t="shared" si="7"/>
        <v>0</v>
      </c>
      <c r="S17" s="19" t="str">
        <f t="shared" si="8"/>
        <v/>
      </c>
      <c r="U17" t="s">
        <v>275</v>
      </c>
      <c r="V17">
        <v>1.6648999999999999E-4</v>
      </c>
      <c r="X17" s="19">
        <f t="shared" si="0"/>
        <v>0</v>
      </c>
      <c r="AB17" s="19" t="str">
        <f t="shared" si="1"/>
        <v/>
      </c>
      <c r="AD17" s="29" t="s">
        <v>597</v>
      </c>
      <c r="AE17">
        <v>7.5484540000000003E-2</v>
      </c>
      <c r="AF17" s="19">
        <f t="shared" si="2"/>
        <v>0</v>
      </c>
      <c r="AH17" s="29" t="s">
        <v>597</v>
      </c>
      <c r="AI17">
        <v>1.88711E-3</v>
      </c>
      <c r="AJ17" s="19">
        <f t="shared" si="3"/>
        <v>0</v>
      </c>
      <c r="AN17" s="19" t="str">
        <f t="shared" si="4"/>
        <v/>
      </c>
      <c r="AP17" s="32" t="s">
        <v>597</v>
      </c>
      <c r="AQ17">
        <v>1.132268E-2</v>
      </c>
      <c r="AR17" s="19">
        <f t="shared" si="5"/>
        <v>0</v>
      </c>
    </row>
    <row r="18" spans="1:44" x14ac:dyDescent="0.25">
      <c r="A18" s="35" t="s">
        <v>11</v>
      </c>
      <c r="B18">
        <v>0.23765625000000001</v>
      </c>
      <c r="C18">
        <v>0.29249999999999998</v>
      </c>
      <c r="D18" s="36">
        <v>230.43309306086215</v>
      </c>
      <c r="F18" t="s">
        <v>11</v>
      </c>
      <c r="G18">
        <v>0.18890625</v>
      </c>
      <c r="H18">
        <v>0.23250000000000001</v>
      </c>
      <c r="I18" s="19">
        <f t="shared" si="6"/>
        <v>183.16476627914685</v>
      </c>
      <c r="K18" t="s">
        <v>11</v>
      </c>
      <c r="L18">
        <v>2.0312500000000001E-3</v>
      </c>
      <c r="M18">
        <v>2.5000000000000001E-3</v>
      </c>
      <c r="N18" s="19">
        <f t="shared" si="7"/>
        <v>1.9695136159048048</v>
      </c>
      <c r="P18" t="s">
        <v>11</v>
      </c>
      <c r="Q18">
        <v>4.0625000000000001E-3</v>
      </c>
      <c r="R18">
        <v>5.0000000000000001E-3</v>
      </c>
      <c r="S18" s="19">
        <f t="shared" si="8"/>
        <v>3.9390272318096096</v>
      </c>
      <c r="U18" t="s">
        <v>11</v>
      </c>
      <c r="V18">
        <v>2.4375000000000001E-2</v>
      </c>
      <c r="W18">
        <v>0.03</v>
      </c>
      <c r="X18" s="19">
        <f t="shared" si="0"/>
        <v>23.634163390857658</v>
      </c>
      <c r="Z18" t="s">
        <v>9</v>
      </c>
      <c r="AA18">
        <v>7.3965000000000001E-4</v>
      </c>
      <c r="AB18" s="19">
        <f t="shared" si="1"/>
        <v>0.71716959803273295</v>
      </c>
      <c r="AD18" t="s">
        <v>9</v>
      </c>
      <c r="AE18">
        <v>3.1112330000000001E-2</v>
      </c>
      <c r="AF18" s="19">
        <f t="shared" si="2"/>
        <v>30.166723720626969</v>
      </c>
      <c r="AJ18" s="19" t="str">
        <f t="shared" si="3"/>
        <v/>
      </c>
      <c r="AN18" s="19" t="str">
        <f t="shared" si="4"/>
        <v/>
      </c>
      <c r="AP18" t="s">
        <v>9</v>
      </c>
      <c r="AQ18">
        <v>7.2720700000000003E-3</v>
      </c>
      <c r="AR18" s="19">
        <f t="shared" si="5"/>
        <v>7.0510478182463281</v>
      </c>
    </row>
    <row r="19" spans="1:44" x14ac:dyDescent="0.25">
      <c r="A19" s="35" t="s">
        <v>12</v>
      </c>
      <c r="B19">
        <v>0.32341486000000003</v>
      </c>
      <c r="C19">
        <v>0.37530960000000002</v>
      </c>
      <c r="D19" s="36">
        <v>0</v>
      </c>
      <c r="F19" t="s">
        <v>12</v>
      </c>
      <c r="G19">
        <v>0.13606324</v>
      </c>
      <c r="H19">
        <v>0.1570542</v>
      </c>
      <c r="I19" s="19">
        <f t="shared" si="6"/>
        <v>0</v>
      </c>
      <c r="K19" s="35" t="s">
        <v>12</v>
      </c>
      <c r="L19">
        <v>1.4165860000000001E-2</v>
      </c>
      <c r="M19">
        <v>7.7554E-3</v>
      </c>
      <c r="N19" s="19">
        <f t="shared" si="7"/>
        <v>0</v>
      </c>
      <c r="S19" s="19" t="str">
        <f t="shared" si="8"/>
        <v/>
      </c>
      <c r="X19" s="19" t="str">
        <f t="shared" si="0"/>
        <v/>
      </c>
      <c r="AB19" s="19" t="str">
        <f t="shared" si="1"/>
        <v/>
      </c>
      <c r="AD19" s="25" t="s">
        <v>10</v>
      </c>
      <c r="AE19">
        <v>6.3473000000000002E-4</v>
      </c>
      <c r="AF19" s="19">
        <f t="shared" si="2"/>
        <v>0</v>
      </c>
      <c r="AJ19" s="19" t="str">
        <f t="shared" si="3"/>
        <v/>
      </c>
      <c r="AN19" s="19" t="str">
        <f t="shared" si="4"/>
        <v/>
      </c>
      <c r="AP19" s="25" t="s">
        <v>10</v>
      </c>
      <c r="AQ19">
        <v>1.6648999999999999E-4</v>
      </c>
      <c r="AR19" s="19">
        <f t="shared" si="5"/>
        <v>0</v>
      </c>
    </row>
    <row r="20" spans="1:44" x14ac:dyDescent="0.25">
      <c r="A20" s="35" t="s">
        <v>13</v>
      </c>
      <c r="B20">
        <v>0.32341486000000003</v>
      </c>
      <c r="C20">
        <v>0.37530960000000002</v>
      </c>
      <c r="D20" s="36">
        <v>112.6392046440991</v>
      </c>
      <c r="F20" t="s">
        <v>13</v>
      </c>
      <c r="G20">
        <v>0.13606324</v>
      </c>
      <c r="H20">
        <v>0.1570542</v>
      </c>
      <c r="I20" s="19">
        <f t="shared" si="6"/>
        <v>47.388221848863623</v>
      </c>
      <c r="K20" s="35" t="s">
        <v>13</v>
      </c>
      <c r="L20">
        <v>1.4165860000000001E-2</v>
      </c>
      <c r="M20">
        <v>7.7554E-3</v>
      </c>
      <c r="N20" s="19">
        <f t="shared" si="7"/>
        <v>4.9336978625523189</v>
      </c>
      <c r="S20" s="19" t="str">
        <f t="shared" si="8"/>
        <v/>
      </c>
      <c r="X20" s="19" t="str">
        <f t="shared" si="0"/>
        <v/>
      </c>
      <c r="AB20" s="19" t="str">
        <f t="shared" si="1"/>
        <v/>
      </c>
      <c r="AD20"/>
      <c r="AF20" s="19" t="str">
        <f t="shared" si="2"/>
        <v/>
      </c>
      <c r="AJ20" s="19" t="str">
        <f t="shared" si="3"/>
        <v/>
      </c>
      <c r="AN20" s="19" t="str">
        <f t="shared" si="4"/>
        <v/>
      </c>
      <c r="AR20" s="19" t="str">
        <f t="shared" si="5"/>
        <v/>
      </c>
    </row>
    <row r="21" spans="1:44" x14ac:dyDescent="0.25">
      <c r="A21" s="35" t="s">
        <v>14</v>
      </c>
      <c r="B21">
        <v>0.32341486000000003</v>
      </c>
      <c r="C21">
        <v>0.37530960000000002</v>
      </c>
      <c r="D21" s="36">
        <v>0</v>
      </c>
      <c r="F21" t="s">
        <v>14</v>
      </c>
      <c r="G21">
        <v>0.13606324</v>
      </c>
      <c r="H21">
        <v>0.1570542</v>
      </c>
      <c r="I21" s="19">
        <f t="shared" si="6"/>
        <v>0</v>
      </c>
      <c r="K21" s="35" t="s">
        <v>14</v>
      </c>
      <c r="L21">
        <v>1.4165860000000001E-2</v>
      </c>
      <c r="M21">
        <v>7.7554E-3</v>
      </c>
      <c r="N21" s="19">
        <f t="shared" si="7"/>
        <v>0</v>
      </c>
      <c r="S21" s="19" t="str">
        <f t="shared" si="8"/>
        <v/>
      </c>
      <c r="X21" s="19" t="str">
        <f t="shared" si="0"/>
        <v/>
      </c>
      <c r="AB21" s="19" t="str">
        <f t="shared" si="1"/>
        <v/>
      </c>
      <c r="AD21"/>
      <c r="AF21" s="19" t="str">
        <f t="shared" si="2"/>
        <v/>
      </c>
      <c r="AJ21" s="19" t="str">
        <f t="shared" si="3"/>
        <v/>
      </c>
      <c r="AN21" s="19" t="str">
        <f t="shared" si="4"/>
        <v/>
      </c>
      <c r="AR21" s="19" t="str">
        <f t="shared" si="5"/>
        <v/>
      </c>
    </row>
    <row r="22" spans="1:44" x14ac:dyDescent="0.25">
      <c r="A22" s="35" t="s">
        <v>15</v>
      </c>
      <c r="B22">
        <v>0.32341486000000003</v>
      </c>
      <c r="C22">
        <v>0.37530960000000002</v>
      </c>
      <c r="D22" s="36">
        <v>0</v>
      </c>
      <c r="F22" t="s">
        <v>15</v>
      </c>
      <c r="G22">
        <v>0.13606324</v>
      </c>
      <c r="H22">
        <v>0.1570542</v>
      </c>
      <c r="I22" s="19">
        <f t="shared" si="6"/>
        <v>0</v>
      </c>
      <c r="K22" s="35" t="s">
        <v>15</v>
      </c>
      <c r="L22">
        <v>1.4165860000000001E-2</v>
      </c>
      <c r="M22">
        <v>7.7554E-3</v>
      </c>
      <c r="N22" s="19">
        <f t="shared" si="7"/>
        <v>0</v>
      </c>
      <c r="S22" s="19" t="str">
        <f t="shared" si="8"/>
        <v/>
      </c>
      <c r="X22" s="19" t="str">
        <f t="shared" si="0"/>
        <v/>
      </c>
      <c r="AB22" s="19" t="str">
        <f t="shared" si="1"/>
        <v/>
      </c>
      <c r="AD22"/>
      <c r="AF22" s="19" t="str">
        <f t="shared" si="2"/>
        <v/>
      </c>
      <c r="AJ22" s="19" t="str">
        <f t="shared" si="3"/>
        <v/>
      </c>
      <c r="AN22" s="19" t="str">
        <f t="shared" si="4"/>
        <v/>
      </c>
      <c r="AR22" s="19" t="str">
        <f t="shared" si="5"/>
        <v/>
      </c>
    </row>
    <row r="23" spans="1:44" x14ac:dyDescent="0.25">
      <c r="A23" s="35" t="s">
        <v>16</v>
      </c>
      <c r="B23">
        <v>0.13428098999999999</v>
      </c>
      <c r="C23">
        <v>0.17013439999999999</v>
      </c>
      <c r="D23" s="36">
        <v>1.0683135159965969</v>
      </c>
      <c r="F23" t="s">
        <v>16</v>
      </c>
      <c r="G23">
        <v>0.28473172000000002</v>
      </c>
      <c r="H23">
        <v>0.33137080000000002</v>
      </c>
      <c r="I23" s="19">
        <f t="shared" si="6"/>
        <v>2.2652703477160734</v>
      </c>
      <c r="K23" t="s">
        <v>16</v>
      </c>
      <c r="L23">
        <v>1.4165860000000001E-2</v>
      </c>
      <c r="M23" s="46">
        <v>1.6486199999999999E-2</v>
      </c>
      <c r="N23" s="19">
        <f t="shared" si="7"/>
        <v>0.11270083504534449</v>
      </c>
      <c r="S23" s="19" t="str">
        <f t="shared" si="8"/>
        <v/>
      </c>
      <c r="X23" s="19" t="str">
        <f t="shared" si="0"/>
        <v/>
      </c>
      <c r="AB23" s="19" t="str">
        <f t="shared" si="1"/>
        <v/>
      </c>
      <c r="AD23"/>
      <c r="AF23" s="19" t="str">
        <f t="shared" si="2"/>
        <v/>
      </c>
      <c r="AJ23" s="19" t="str">
        <f t="shared" si="3"/>
        <v/>
      </c>
      <c r="AN23" s="19" t="str">
        <f t="shared" si="4"/>
        <v/>
      </c>
      <c r="AR23" s="19" t="str">
        <f t="shared" si="5"/>
        <v/>
      </c>
    </row>
    <row r="24" spans="1:44" x14ac:dyDescent="0.25">
      <c r="A24" s="35" t="s">
        <v>17</v>
      </c>
      <c r="B24">
        <v>8.0304929999999997E-2</v>
      </c>
      <c r="C24">
        <v>9.2499999999999999E-2</v>
      </c>
      <c r="D24" s="36">
        <v>25.699360126617297</v>
      </c>
      <c r="F24" t="s">
        <v>276</v>
      </c>
      <c r="G24">
        <v>1.302246E-2</v>
      </c>
      <c r="H24">
        <v>1.4999999999999999E-2</v>
      </c>
      <c r="I24" s="19">
        <f t="shared" si="6"/>
        <v>4.1674762592342542</v>
      </c>
      <c r="K24" t="s">
        <v>276</v>
      </c>
      <c r="L24">
        <v>0.1975073</v>
      </c>
      <c r="M24">
        <v>0.22750000000000001</v>
      </c>
      <c r="N24" s="19">
        <f t="shared" si="7"/>
        <v>63.20672006483089</v>
      </c>
      <c r="S24" s="19" t="str">
        <f t="shared" si="8"/>
        <v/>
      </c>
      <c r="X24" s="19" t="str">
        <f t="shared" si="0"/>
        <v/>
      </c>
      <c r="AB24" s="19" t="str">
        <f t="shared" si="1"/>
        <v/>
      </c>
      <c r="AD24"/>
      <c r="AF24" s="19" t="str">
        <f t="shared" si="2"/>
        <v/>
      </c>
      <c r="AJ24" s="19" t="str">
        <f t="shared" si="3"/>
        <v/>
      </c>
      <c r="AN24" s="19" t="str">
        <f t="shared" si="4"/>
        <v/>
      </c>
      <c r="AR24" s="19" t="str">
        <f t="shared" si="5"/>
        <v/>
      </c>
    </row>
    <row r="25" spans="1:44" s="46" customFormat="1" x14ac:dyDescent="0.25">
      <c r="A25" s="45" t="s">
        <v>18</v>
      </c>
      <c r="B25" s="46">
        <v>2.6878100000000001E-3</v>
      </c>
      <c r="D25" s="47">
        <v>0</v>
      </c>
      <c r="F25" s="45" t="s">
        <v>18</v>
      </c>
      <c r="G25" s="46">
        <v>8.9144810000000005E-2</v>
      </c>
      <c r="I25" s="48">
        <f t="shared" si="6"/>
        <v>0</v>
      </c>
      <c r="K25" s="46" t="s">
        <v>447</v>
      </c>
      <c r="L25" s="46">
        <v>3.8070999999999998E-4</v>
      </c>
      <c r="M25" s="46">
        <v>5.0000000000000001E-4</v>
      </c>
      <c r="N25" s="48">
        <f t="shared" si="7"/>
        <v>0</v>
      </c>
      <c r="S25" s="48" t="str">
        <f t="shared" si="8"/>
        <v/>
      </c>
      <c r="X25" s="48" t="str">
        <f t="shared" si="0"/>
        <v/>
      </c>
      <c r="Z25" s="46" t="s">
        <v>11</v>
      </c>
      <c r="AA25" s="46">
        <v>2.0312500000000001E-3</v>
      </c>
      <c r="AB25" s="48">
        <f t="shared" si="1"/>
        <v>0</v>
      </c>
      <c r="AD25" s="46" t="s">
        <v>11</v>
      </c>
      <c r="AE25" s="46">
        <v>0.10359375</v>
      </c>
      <c r="AF25" s="48">
        <f t="shared" si="2"/>
        <v>0</v>
      </c>
      <c r="AJ25" s="48" t="str">
        <f t="shared" si="3"/>
        <v/>
      </c>
      <c r="AN25" s="48" t="str">
        <f t="shared" si="4"/>
        <v/>
      </c>
      <c r="AP25" s="46" t="s">
        <v>11</v>
      </c>
      <c r="AQ25" s="46">
        <v>1.6250000000000001E-2</v>
      </c>
      <c r="AR25" s="48">
        <f t="shared" si="5"/>
        <v>0</v>
      </c>
    </row>
    <row r="26" spans="1:44" x14ac:dyDescent="0.25">
      <c r="A26" s="22" t="s">
        <v>19</v>
      </c>
      <c r="B26">
        <v>4.372815E-2</v>
      </c>
      <c r="C26">
        <v>8.1914299999999995E-2</v>
      </c>
      <c r="D26" s="36">
        <v>0</v>
      </c>
      <c r="F26" t="s">
        <v>277</v>
      </c>
      <c r="G26">
        <v>9.0085609999999997E-2</v>
      </c>
      <c r="H26">
        <v>0.1187074</v>
      </c>
      <c r="I26" s="19">
        <f t="shared" si="6"/>
        <v>0</v>
      </c>
      <c r="K26" t="s">
        <v>277</v>
      </c>
      <c r="L26">
        <v>5.4199999999999995E-4</v>
      </c>
      <c r="M26">
        <v>7.1420000000000001E-4</v>
      </c>
      <c r="N26" s="19">
        <f t="shared" si="7"/>
        <v>0</v>
      </c>
      <c r="S26" s="19" t="str">
        <f t="shared" si="8"/>
        <v/>
      </c>
      <c r="X26" s="19" t="str">
        <f t="shared" si="0"/>
        <v/>
      </c>
      <c r="AB26" s="19" t="str">
        <f t="shared" si="1"/>
        <v/>
      </c>
      <c r="AD26" t="s">
        <v>12</v>
      </c>
      <c r="AE26">
        <v>6.6967079999999998E-2</v>
      </c>
      <c r="AF26" s="19">
        <f t="shared" si="2"/>
        <v>0</v>
      </c>
      <c r="AJ26" s="19" t="str">
        <f t="shared" si="3"/>
        <v/>
      </c>
      <c r="AN26" s="19" t="str">
        <f t="shared" si="4"/>
        <v/>
      </c>
      <c r="AR26" s="19" t="str">
        <f t="shared" si="5"/>
        <v/>
      </c>
    </row>
    <row r="27" spans="1:44" x14ac:dyDescent="0.25">
      <c r="A27" s="35" t="s">
        <v>20</v>
      </c>
      <c r="B27">
        <v>0.23763500000000001</v>
      </c>
      <c r="C27">
        <v>0.23763500000000001</v>
      </c>
      <c r="D27" s="36">
        <v>0</v>
      </c>
      <c r="F27" t="s">
        <v>20</v>
      </c>
      <c r="G27">
        <v>0.26559359999999999</v>
      </c>
      <c r="H27">
        <v>0.26559359999999999</v>
      </c>
      <c r="I27" s="19">
        <f t="shared" si="6"/>
        <v>0</v>
      </c>
      <c r="K27" t="s">
        <v>20</v>
      </c>
      <c r="L27">
        <v>2.0890000000000001E-3</v>
      </c>
      <c r="M27">
        <v>2.0890000000000001E-3</v>
      </c>
      <c r="N27" s="19">
        <f t="shared" si="7"/>
        <v>0</v>
      </c>
      <c r="S27" s="19" t="str">
        <f t="shared" si="8"/>
        <v/>
      </c>
      <c r="X27" s="19" t="str">
        <f t="shared" si="0"/>
        <v/>
      </c>
      <c r="AB27" s="19" t="str">
        <f t="shared" si="1"/>
        <v/>
      </c>
      <c r="AD27" t="s">
        <v>13</v>
      </c>
      <c r="AE27">
        <v>6.6967079999999998E-2</v>
      </c>
      <c r="AF27" s="19">
        <f t="shared" si="2"/>
        <v>0</v>
      </c>
      <c r="AJ27" s="19" t="str">
        <f t="shared" si="3"/>
        <v/>
      </c>
      <c r="AN27" s="19" t="str">
        <f t="shared" si="4"/>
        <v/>
      </c>
      <c r="AR27" s="19" t="str">
        <f t="shared" si="5"/>
        <v/>
      </c>
    </row>
    <row r="28" spans="1:44" x14ac:dyDescent="0.25">
      <c r="A28" s="35" t="s">
        <v>21</v>
      </c>
      <c r="B28">
        <v>4.3657590000000003E-2</v>
      </c>
      <c r="C28">
        <v>5.7340000000000002E-2</v>
      </c>
      <c r="D28" s="36">
        <v>0</v>
      </c>
      <c r="F28" t="s">
        <v>278</v>
      </c>
      <c r="G28">
        <v>0.10623199</v>
      </c>
      <c r="H28">
        <v>0.13952539999999999</v>
      </c>
      <c r="I28" s="19">
        <f t="shared" si="6"/>
        <v>0</v>
      </c>
      <c r="K28" t="s">
        <v>278</v>
      </c>
      <c r="L28">
        <v>6.3922999999999996E-4</v>
      </c>
      <c r="M28">
        <v>8.3960000000000003E-4</v>
      </c>
      <c r="N28" s="19">
        <f t="shared" si="7"/>
        <v>0</v>
      </c>
      <c r="S28" s="19" t="str">
        <f t="shared" si="8"/>
        <v/>
      </c>
      <c r="X28" s="19" t="str">
        <f t="shared" si="0"/>
        <v/>
      </c>
      <c r="AB28" s="19" t="str">
        <f t="shared" si="1"/>
        <v/>
      </c>
      <c r="AD28" t="s">
        <v>14</v>
      </c>
      <c r="AE28">
        <v>6.6967079999999998E-2</v>
      </c>
      <c r="AF28" s="19">
        <f t="shared" si="2"/>
        <v>0</v>
      </c>
      <c r="AJ28" s="19" t="str">
        <f t="shared" si="3"/>
        <v/>
      </c>
      <c r="AN28" s="19" t="str">
        <f t="shared" si="4"/>
        <v/>
      </c>
      <c r="AR28" s="19" t="str">
        <f t="shared" si="5"/>
        <v/>
      </c>
    </row>
    <row r="29" spans="1:44" x14ac:dyDescent="0.25">
      <c r="A29" s="35" t="s">
        <v>22</v>
      </c>
      <c r="B29">
        <v>6.2667329999999993E-2</v>
      </c>
      <c r="C29">
        <v>8.1914299999999995E-2</v>
      </c>
      <c r="D29" s="36">
        <v>0</v>
      </c>
      <c r="F29" t="s">
        <v>279</v>
      </c>
      <c r="G29">
        <v>9.0815679999999996E-2</v>
      </c>
      <c r="H29">
        <v>0.1187074</v>
      </c>
      <c r="I29" s="19">
        <f t="shared" si="6"/>
        <v>0</v>
      </c>
      <c r="K29" t="s">
        <v>279</v>
      </c>
      <c r="L29">
        <v>5.4558999999999999E-4</v>
      </c>
      <c r="M29">
        <v>7.1420000000000001E-4</v>
      </c>
      <c r="N29" s="19">
        <f t="shared" si="7"/>
        <v>0</v>
      </c>
      <c r="S29" s="19" t="str">
        <f t="shared" si="8"/>
        <v/>
      </c>
      <c r="X29" s="19" t="str">
        <f t="shared" si="0"/>
        <v/>
      </c>
      <c r="AB29" s="19" t="str">
        <f t="shared" si="1"/>
        <v/>
      </c>
      <c r="AD29" t="s">
        <v>15</v>
      </c>
      <c r="AE29">
        <v>6.6967079999999998E-2</v>
      </c>
      <c r="AF29" s="19">
        <f t="shared" si="2"/>
        <v>0</v>
      </c>
      <c r="AJ29" s="19" t="str">
        <f t="shared" si="3"/>
        <v/>
      </c>
      <c r="AN29" s="19" t="str">
        <f t="shared" si="4"/>
        <v/>
      </c>
      <c r="AR29" s="19" t="str">
        <f t="shared" si="5"/>
        <v/>
      </c>
    </row>
    <row r="30" spans="1:44" x14ac:dyDescent="0.25">
      <c r="A30" s="35" t="s">
        <v>23</v>
      </c>
      <c r="B30">
        <v>4.4199780000000001E-2</v>
      </c>
      <c r="C30">
        <v>5.7340000000000002E-2</v>
      </c>
      <c r="D30" s="36">
        <v>0</v>
      </c>
      <c r="F30" t="s">
        <v>280</v>
      </c>
      <c r="G30">
        <v>0.10755120999999999</v>
      </c>
      <c r="H30">
        <v>0.13952539999999999</v>
      </c>
      <c r="I30" s="19">
        <f t="shared" si="6"/>
        <v>0</v>
      </c>
      <c r="K30" t="s">
        <v>280</v>
      </c>
      <c r="L30">
        <v>6.4716000000000003E-4</v>
      </c>
      <c r="M30" s="46">
        <v>1.5299999999999999E-3</v>
      </c>
      <c r="N30" s="19">
        <f t="shared" si="7"/>
        <v>0</v>
      </c>
      <c r="S30" s="19" t="str">
        <f t="shared" si="8"/>
        <v/>
      </c>
      <c r="X30" s="19" t="str">
        <f t="shared" si="0"/>
        <v/>
      </c>
      <c r="AB30" s="19" t="str">
        <f t="shared" si="1"/>
        <v/>
      </c>
      <c r="AD30" t="s">
        <v>16</v>
      </c>
      <c r="AE30">
        <v>0.14165755999999999</v>
      </c>
      <c r="AF30" s="19">
        <f t="shared" si="2"/>
        <v>0</v>
      </c>
      <c r="AJ30" s="19" t="str">
        <f t="shared" si="3"/>
        <v/>
      </c>
      <c r="AN30" s="19" t="str">
        <f t="shared" si="4"/>
        <v/>
      </c>
      <c r="AR30" s="19" t="str">
        <f t="shared" si="5"/>
        <v/>
      </c>
    </row>
    <row r="31" spans="1:44" x14ac:dyDescent="0.25">
      <c r="A31" s="35" t="s">
        <v>24</v>
      </c>
      <c r="B31">
        <v>4.3948769999999998E-2</v>
      </c>
      <c r="C31">
        <v>5.7340000000000002E-2</v>
      </c>
      <c r="D31" s="36">
        <v>9.4311067215037809</v>
      </c>
      <c r="F31" t="s">
        <v>281</v>
      </c>
      <c r="G31">
        <v>0.10694064</v>
      </c>
      <c r="H31">
        <v>0.13952539999999999</v>
      </c>
      <c r="I31" s="19">
        <f t="shared" si="6"/>
        <v>22.948733006769384</v>
      </c>
      <c r="K31" t="s">
        <v>281</v>
      </c>
      <c r="L31">
        <v>6.4347999999999999E-4</v>
      </c>
      <c r="M31">
        <v>8.3960000000000003E-4</v>
      </c>
      <c r="N31" s="19">
        <f t="shared" si="7"/>
        <v>0.13808642547113953</v>
      </c>
      <c r="S31" s="19" t="str">
        <f t="shared" si="8"/>
        <v/>
      </c>
      <c r="X31" s="19" t="str">
        <f t="shared" si="0"/>
        <v/>
      </c>
      <c r="AB31" s="19" t="str">
        <f t="shared" si="1"/>
        <v/>
      </c>
      <c r="AD31"/>
      <c r="AF31" s="19" t="str">
        <f t="shared" si="2"/>
        <v/>
      </c>
      <c r="AJ31" s="19" t="str">
        <f t="shared" si="3"/>
        <v/>
      </c>
      <c r="AL31" s="25" t="s">
        <v>17</v>
      </c>
      <c r="AM31">
        <v>0.17276464</v>
      </c>
      <c r="AN31" s="19">
        <f t="shared" si="4"/>
        <v>37.074115101336872</v>
      </c>
      <c r="AR31" s="19" t="str">
        <f t="shared" si="5"/>
        <v/>
      </c>
    </row>
    <row r="32" spans="1:44" x14ac:dyDescent="0.25">
      <c r="A32" s="35" t="s">
        <v>25</v>
      </c>
      <c r="B32">
        <v>4.4325509999999999E-2</v>
      </c>
      <c r="C32">
        <v>5.7340000000000002E-2</v>
      </c>
      <c r="D32" s="36">
        <v>0</v>
      </c>
      <c r="F32" t="s">
        <v>282</v>
      </c>
      <c r="G32">
        <v>0.10785733</v>
      </c>
      <c r="H32">
        <v>0.13952539999999999</v>
      </c>
      <c r="I32" s="19">
        <f t="shared" si="6"/>
        <v>0</v>
      </c>
      <c r="K32" t="s">
        <v>282</v>
      </c>
      <c r="L32">
        <v>6.4902000000000004E-4</v>
      </c>
      <c r="M32">
        <v>8.3960000000000003E-4</v>
      </c>
      <c r="N32" s="19">
        <f t="shared" si="7"/>
        <v>0</v>
      </c>
      <c r="S32" s="19" t="str">
        <f t="shared" si="8"/>
        <v/>
      </c>
      <c r="X32" s="19" t="str">
        <f t="shared" si="0"/>
        <v/>
      </c>
      <c r="AB32" s="19" t="str">
        <f t="shared" si="1"/>
        <v/>
      </c>
      <c r="AD32"/>
      <c r="AF32" s="19" t="str">
        <f t="shared" si="2"/>
        <v/>
      </c>
      <c r="AJ32" s="19" t="str">
        <f t="shared" si="3"/>
        <v/>
      </c>
      <c r="AN32" s="19" t="str">
        <f t="shared" si="4"/>
        <v/>
      </c>
      <c r="AR32" s="19" t="str">
        <f t="shared" si="5"/>
        <v/>
      </c>
    </row>
    <row r="33" spans="1:44" x14ac:dyDescent="0.25">
      <c r="A33" s="35" t="s">
        <v>26</v>
      </c>
      <c r="B33">
        <v>4.4219599999999998E-2</v>
      </c>
      <c r="C33">
        <v>0.14335000000000001</v>
      </c>
      <c r="D33" s="36">
        <v>0</v>
      </c>
      <c r="F33" t="s">
        <v>283</v>
      </c>
      <c r="G33">
        <v>6.4081550000000001E-2</v>
      </c>
      <c r="H33">
        <v>8.3095199999999994E-2</v>
      </c>
      <c r="I33" s="19">
        <f t="shared" si="6"/>
        <v>0</v>
      </c>
      <c r="K33" t="s">
        <v>283</v>
      </c>
      <c r="L33">
        <v>3.8559E-4</v>
      </c>
      <c r="M33" s="46">
        <v>1.25E-3</v>
      </c>
      <c r="N33" s="19">
        <f t="shared" si="7"/>
        <v>0</v>
      </c>
      <c r="S33" s="19" t="str">
        <f t="shared" si="8"/>
        <v/>
      </c>
      <c r="X33" s="19" t="str">
        <f t="shared" si="0"/>
        <v/>
      </c>
      <c r="AB33" s="19" t="str">
        <f t="shared" si="1"/>
        <v/>
      </c>
      <c r="AD33" s="25" t="s">
        <v>19</v>
      </c>
      <c r="AE33">
        <v>2.1682489999999999E-2</v>
      </c>
      <c r="AF33" s="19">
        <f t="shared" si="2"/>
        <v>0</v>
      </c>
      <c r="AJ33" s="19" t="str">
        <f t="shared" si="3"/>
        <v/>
      </c>
      <c r="AN33" s="19" t="str">
        <f t="shared" si="4"/>
        <v/>
      </c>
      <c r="AP33" s="25" t="s">
        <v>19</v>
      </c>
      <c r="AQ33">
        <v>2.3436999999999999E-4</v>
      </c>
      <c r="AR33" s="19">
        <f t="shared" si="5"/>
        <v>0</v>
      </c>
    </row>
    <row r="34" spans="1:44" x14ac:dyDescent="0.25">
      <c r="A34" s="35" t="s">
        <v>27</v>
      </c>
      <c r="B34">
        <v>0.1940625</v>
      </c>
      <c r="C34">
        <v>0.25874999999999998</v>
      </c>
      <c r="D34" s="36">
        <v>153.00806415399509</v>
      </c>
      <c r="F34" t="s">
        <v>284</v>
      </c>
      <c r="G34">
        <v>9.7031249999999999E-2</v>
      </c>
      <c r="H34">
        <v>0.12937499999999999</v>
      </c>
      <c r="I34" s="19">
        <f t="shared" si="6"/>
        <v>76.504032076997547</v>
      </c>
      <c r="K34" t="s">
        <v>284</v>
      </c>
      <c r="L34">
        <v>1.40624E-3</v>
      </c>
      <c r="M34">
        <v>1.8749999999999999E-3</v>
      </c>
      <c r="N34" s="19">
        <f t="shared" si="7"/>
        <v>1.1087462035989131</v>
      </c>
      <c r="S34" s="19" t="str">
        <f t="shared" si="8"/>
        <v/>
      </c>
      <c r="U34" t="s">
        <v>284</v>
      </c>
      <c r="V34">
        <v>1.125E-2</v>
      </c>
      <c r="W34">
        <v>1.4999999999999999E-2</v>
      </c>
      <c r="X34" s="19">
        <f t="shared" si="0"/>
        <v>8.8700327045794261</v>
      </c>
      <c r="AB34" s="19" t="str">
        <f t="shared" si="1"/>
        <v/>
      </c>
      <c r="AD34" s="25" t="s">
        <v>20</v>
      </c>
      <c r="AE34">
        <v>3.8820939999999998E-2</v>
      </c>
      <c r="AF34" s="19">
        <f t="shared" si="2"/>
        <v>30.608267326445834</v>
      </c>
      <c r="AJ34" s="19" t="str">
        <f t="shared" si="3"/>
        <v/>
      </c>
      <c r="AN34" s="19" t="str">
        <f t="shared" si="4"/>
        <v/>
      </c>
      <c r="AP34" s="25" t="s">
        <v>20</v>
      </c>
      <c r="AQ34">
        <v>9.1246499999999998E-3</v>
      </c>
      <c r="AR34" s="19">
        <f t="shared" si="5"/>
        <v>7.1943061260302805</v>
      </c>
    </row>
    <row r="35" spans="1:44" x14ac:dyDescent="0.25">
      <c r="A35" s="35" t="s">
        <v>667</v>
      </c>
      <c r="B35">
        <v>3.57421E-3</v>
      </c>
      <c r="C35"/>
      <c r="D35" s="36">
        <v>0.29449946573727087</v>
      </c>
      <c r="F35" t="s">
        <v>285</v>
      </c>
      <c r="G35" s="55">
        <v>1.78711E-3</v>
      </c>
      <c r="I35" s="19">
        <f t="shared" si="6"/>
        <v>0.14725014484703869</v>
      </c>
      <c r="K35" t="s">
        <v>285</v>
      </c>
      <c r="L35" s="55">
        <v>2.5899999999999999E-5</v>
      </c>
      <c r="N35" s="19">
        <f t="shared" si="7"/>
        <v>2.1340481288439446E-3</v>
      </c>
      <c r="S35" s="19" t="str">
        <f t="shared" si="8"/>
        <v/>
      </c>
      <c r="U35" t="s">
        <v>285</v>
      </c>
      <c r="V35" s="55">
        <v>2.0719999999999999E-4</v>
      </c>
      <c r="X35" s="19">
        <f t="shared" si="0"/>
        <v>1.7072385030751557E-2</v>
      </c>
      <c r="AB35" s="19" t="str">
        <f t="shared" si="1"/>
        <v/>
      </c>
      <c r="AD35" s="25" t="s">
        <v>21</v>
      </c>
      <c r="AE35">
        <v>2.556874E-2</v>
      </c>
      <c r="AF35" s="19">
        <f t="shared" si="2"/>
        <v>2.1067537356717114</v>
      </c>
      <c r="AJ35" s="19" t="str">
        <f t="shared" si="3"/>
        <v/>
      </c>
      <c r="AN35" s="19" t="str">
        <f t="shared" si="4"/>
        <v/>
      </c>
      <c r="AP35" s="25" t="s">
        <v>21</v>
      </c>
      <c r="AQ35">
        <v>6.3921899999999999E-3</v>
      </c>
      <c r="AR35" s="19">
        <f t="shared" si="5"/>
        <v>0.52668884589633103</v>
      </c>
    </row>
    <row r="36" spans="1:44" x14ac:dyDescent="0.25">
      <c r="A36" s="35" t="s">
        <v>29</v>
      </c>
      <c r="B36">
        <v>0.21601487</v>
      </c>
      <c r="C36">
        <v>0.28670000000000001</v>
      </c>
      <c r="D36" s="36">
        <v>0</v>
      </c>
      <c r="F36" t="s">
        <v>29</v>
      </c>
      <c r="G36">
        <v>0.27060998000000003</v>
      </c>
      <c r="H36">
        <v>0.35915989999999998</v>
      </c>
      <c r="I36" s="19">
        <f t="shared" si="6"/>
        <v>0</v>
      </c>
      <c r="K36" t="s">
        <v>29</v>
      </c>
      <c r="L36">
        <v>2.0744800000000001E-3</v>
      </c>
      <c r="M36">
        <v>2.7533000000000002E-3</v>
      </c>
      <c r="N36" s="19">
        <f t="shared" si="7"/>
        <v>0</v>
      </c>
      <c r="S36" s="19" t="str">
        <f t="shared" si="8"/>
        <v/>
      </c>
      <c r="X36" s="19" t="str">
        <f t="shared" si="0"/>
        <v/>
      </c>
      <c r="AB36" s="19" t="str">
        <f t="shared" si="1"/>
        <v/>
      </c>
      <c r="AD36" s="25" t="s">
        <v>22</v>
      </c>
      <c r="AE36">
        <v>2.1858410000000002E-2</v>
      </c>
      <c r="AF36" s="19">
        <f t="shared" si="2"/>
        <v>0</v>
      </c>
      <c r="AJ36" s="19" t="str">
        <f t="shared" si="3"/>
        <v/>
      </c>
      <c r="AN36" s="19" t="str">
        <f t="shared" si="4"/>
        <v/>
      </c>
      <c r="AP36" s="25" t="s">
        <v>22</v>
      </c>
      <c r="AQ36">
        <v>4.0000000000000001E-8</v>
      </c>
      <c r="AR36" s="19">
        <f t="shared" si="5"/>
        <v>0</v>
      </c>
    </row>
    <row r="37" spans="1:44" x14ac:dyDescent="0.25">
      <c r="A37" s="35" t="s">
        <v>30</v>
      </c>
      <c r="B37"/>
      <c r="C37">
        <v>0.28670000000000001</v>
      </c>
      <c r="D37" s="36">
        <v>0</v>
      </c>
      <c r="I37" s="19" t="str">
        <f t="shared" si="6"/>
        <v/>
      </c>
      <c r="N37" s="19" t="str">
        <f t="shared" si="7"/>
        <v/>
      </c>
      <c r="S37" s="19" t="str">
        <f t="shared" si="8"/>
        <v/>
      </c>
      <c r="X37" s="19" t="str">
        <f t="shared" si="0"/>
        <v/>
      </c>
      <c r="AB37" s="19" t="str">
        <f t="shared" si="1"/>
        <v/>
      </c>
      <c r="AD37" s="25" t="s">
        <v>23</v>
      </c>
      <c r="AE37">
        <v>2.588625E-2</v>
      </c>
      <c r="AF37" s="19" t="str">
        <f t="shared" si="2"/>
        <v/>
      </c>
      <c r="AJ37" s="19" t="str">
        <f t="shared" si="3"/>
        <v/>
      </c>
      <c r="AN37" s="19" t="str">
        <f t="shared" si="4"/>
        <v/>
      </c>
      <c r="AP37" s="25" t="s">
        <v>23</v>
      </c>
      <c r="AQ37">
        <v>6.4715600000000003E-3</v>
      </c>
      <c r="AR37" s="19" t="str">
        <f t="shared" si="5"/>
        <v/>
      </c>
    </row>
    <row r="38" spans="1:44" x14ac:dyDescent="0.25">
      <c r="A38" s="35" t="s">
        <v>31</v>
      </c>
      <c r="B38"/>
      <c r="C38"/>
      <c r="D38" s="36">
        <v>1.1008683171126954</v>
      </c>
      <c r="I38" s="19" t="str">
        <f t="shared" si="6"/>
        <v/>
      </c>
      <c r="K38" t="s">
        <v>521</v>
      </c>
      <c r="L38" s="55">
        <v>1E-4</v>
      </c>
      <c r="N38" s="19" t="str">
        <f t="shared" si="7"/>
        <v/>
      </c>
      <c r="S38" s="19" t="str">
        <f t="shared" si="8"/>
        <v/>
      </c>
      <c r="X38" s="19" t="str">
        <f t="shared" si="0"/>
        <v/>
      </c>
      <c r="AB38" s="19" t="str">
        <f t="shared" si="1"/>
        <v/>
      </c>
      <c r="AD38" s="25" t="s">
        <v>24</v>
      </c>
      <c r="AE38">
        <v>2.5739310000000001E-2</v>
      </c>
      <c r="AF38" s="19" t="str">
        <f t="shared" si="2"/>
        <v/>
      </c>
      <c r="AJ38" s="19" t="str">
        <f t="shared" si="3"/>
        <v/>
      </c>
      <c r="AN38" s="19" t="str">
        <f t="shared" si="4"/>
        <v/>
      </c>
      <c r="AP38" s="25" t="s">
        <v>24</v>
      </c>
      <c r="AQ38">
        <v>6.4348299999999999E-3</v>
      </c>
      <c r="AR38" s="19" t="str">
        <f t="shared" si="5"/>
        <v/>
      </c>
    </row>
    <row r="39" spans="1:44" x14ac:dyDescent="0.25">
      <c r="A39" s="35" t="s">
        <v>32</v>
      </c>
      <c r="B39">
        <v>0.1075125</v>
      </c>
      <c r="C39">
        <v>0.1433507</v>
      </c>
      <c r="D39" s="36">
        <v>1.4488751435185472</v>
      </c>
      <c r="F39" t="s">
        <v>32</v>
      </c>
      <c r="G39">
        <v>0.18861</v>
      </c>
      <c r="H39">
        <v>0.2541505</v>
      </c>
      <c r="I39" s="19">
        <f t="shared" si="6"/>
        <v>2.5417727317198762</v>
      </c>
      <c r="K39" t="s">
        <v>32</v>
      </c>
      <c r="L39">
        <v>1.5E-3</v>
      </c>
      <c r="M39">
        <v>1.9951999999999999E-3</v>
      </c>
      <c r="N39" s="19">
        <f t="shared" si="7"/>
        <v>2.0214511943056117E-2</v>
      </c>
      <c r="S39" s="19" t="str">
        <f t="shared" si="8"/>
        <v/>
      </c>
      <c r="X39" s="19" t="str">
        <f t="shared" si="0"/>
        <v/>
      </c>
      <c r="AB39" s="19" t="str">
        <f t="shared" si="1"/>
        <v/>
      </c>
      <c r="AD39" s="25" t="s">
        <v>25</v>
      </c>
      <c r="AE39">
        <v>2.5959949999999999E-2</v>
      </c>
      <c r="AF39" s="19">
        <f t="shared" si="2"/>
        <v>0.34984514621075974</v>
      </c>
      <c r="AJ39" s="19" t="str">
        <f t="shared" si="3"/>
        <v/>
      </c>
      <c r="AN39" s="19" t="str">
        <f t="shared" si="4"/>
        <v/>
      </c>
      <c r="AP39" s="25" t="s">
        <v>25</v>
      </c>
      <c r="AQ39">
        <v>6.4900000000000001E-3</v>
      </c>
      <c r="AR39" s="19">
        <f t="shared" si="5"/>
        <v>8.7461455006956138E-2</v>
      </c>
    </row>
    <row r="40" spans="1:44" x14ac:dyDescent="0.25">
      <c r="A40" s="35" t="s">
        <v>33</v>
      </c>
      <c r="B40">
        <v>0.14908250000000001</v>
      </c>
      <c r="C40">
        <v>0.19113340000000001</v>
      </c>
      <c r="D40" s="36">
        <v>103.39739173054627</v>
      </c>
      <c r="F40" t="s">
        <v>33</v>
      </c>
      <c r="G40">
        <v>0.16646403000000001</v>
      </c>
      <c r="H40">
        <v>0.21341769999999999</v>
      </c>
      <c r="I40" s="19">
        <f t="shared" si="6"/>
        <v>115.45249455137531</v>
      </c>
      <c r="K40" t="s">
        <v>33</v>
      </c>
      <c r="L40">
        <v>1.29999E-3</v>
      </c>
      <c r="M40">
        <v>1.6666999999999999E-3</v>
      </c>
      <c r="N40" s="19">
        <f t="shared" si="7"/>
        <v>0.90161873644319657</v>
      </c>
      <c r="S40" s="19" t="str">
        <f t="shared" si="8"/>
        <v/>
      </c>
      <c r="X40" s="19" t="str">
        <f t="shared" si="0"/>
        <v/>
      </c>
      <c r="AB40" s="19" t="str">
        <f t="shared" si="1"/>
        <v/>
      </c>
      <c r="AD40" s="25" t="s">
        <v>26</v>
      </c>
      <c r="AE40">
        <v>1.5423650000000001E-2</v>
      </c>
      <c r="AF40" s="19">
        <f t="shared" si="2"/>
        <v>10.697199074102192</v>
      </c>
      <c r="AJ40" s="19" t="str">
        <f t="shared" si="3"/>
        <v/>
      </c>
      <c r="AN40" s="19" t="str">
        <f t="shared" si="4"/>
        <v/>
      </c>
      <c r="AP40" s="25" t="s">
        <v>26</v>
      </c>
      <c r="AQ40">
        <v>3.8559100000000002E-3</v>
      </c>
      <c r="AR40" s="19">
        <f t="shared" si="5"/>
        <v>2.6742980346300249</v>
      </c>
    </row>
    <row r="41" spans="1:44" x14ac:dyDescent="0.25">
      <c r="A41" s="35" t="s">
        <v>34</v>
      </c>
      <c r="B41"/>
      <c r="C41"/>
      <c r="D41" s="36">
        <v>13.563522588478689</v>
      </c>
      <c r="I41" s="19" t="str">
        <f t="shared" si="6"/>
        <v/>
      </c>
      <c r="K41" t="s">
        <v>389</v>
      </c>
      <c r="L41">
        <v>1.1836E-4</v>
      </c>
      <c r="N41" s="19" t="str">
        <f t="shared" si="7"/>
        <v/>
      </c>
      <c r="S41" s="19" t="str">
        <f t="shared" si="8"/>
        <v/>
      </c>
      <c r="X41" s="19" t="str">
        <f t="shared" si="0"/>
        <v/>
      </c>
      <c r="AB41" s="19" t="str">
        <f t="shared" si="1"/>
        <v/>
      </c>
      <c r="AD41" s="25" t="s">
        <v>27</v>
      </c>
      <c r="AE41">
        <v>4.2890629999999999E-2</v>
      </c>
      <c r="AF41" s="19" t="str">
        <f t="shared" si="2"/>
        <v/>
      </c>
      <c r="AJ41" s="19" t="str">
        <f t="shared" si="3"/>
        <v/>
      </c>
      <c r="AN41" s="19" t="str">
        <f t="shared" si="4"/>
        <v/>
      </c>
      <c r="AP41" s="25" t="s">
        <v>27</v>
      </c>
      <c r="AQ41">
        <v>1.125E-2</v>
      </c>
      <c r="AR41" s="19" t="str">
        <f t="shared" si="5"/>
        <v/>
      </c>
    </row>
    <row r="42" spans="1:44" x14ac:dyDescent="0.25">
      <c r="A42" s="35" t="s">
        <v>35</v>
      </c>
      <c r="B42">
        <v>0.10661212</v>
      </c>
      <c r="C42">
        <v>0.14214950000000001</v>
      </c>
      <c r="D42" s="36">
        <v>246.21876295928143</v>
      </c>
      <c r="F42" t="s">
        <v>35</v>
      </c>
      <c r="G42">
        <v>4.4456780000000001E-2</v>
      </c>
      <c r="H42">
        <v>5.9275700000000001E-2</v>
      </c>
      <c r="I42" s="19">
        <f t="shared" si="6"/>
        <v>102.67212936721383</v>
      </c>
      <c r="K42" t="s">
        <v>35</v>
      </c>
      <c r="L42">
        <v>1.8749999999999999E-3</v>
      </c>
      <c r="M42">
        <v>2.5000000000000001E-3</v>
      </c>
      <c r="N42" s="19">
        <f t="shared" si="7"/>
        <v>4.3302785888569959</v>
      </c>
      <c r="S42" s="19" t="str">
        <f t="shared" si="8"/>
        <v/>
      </c>
      <c r="X42" s="19" t="str">
        <f t="shared" si="0"/>
        <v/>
      </c>
      <c r="AB42" s="19" t="str">
        <f t="shared" si="1"/>
        <v/>
      </c>
      <c r="AD42" s="25" t="s">
        <v>28</v>
      </c>
      <c r="AE42">
        <v>7.8996000000000003E-4</v>
      </c>
      <c r="AF42" s="19">
        <f t="shared" si="2"/>
        <v>1.8243983328285187</v>
      </c>
      <c r="AJ42" s="19" t="str">
        <f t="shared" si="3"/>
        <v/>
      </c>
      <c r="AN42" s="19" t="str">
        <f t="shared" si="4"/>
        <v/>
      </c>
      <c r="AP42" s="25" t="s">
        <v>28</v>
      </c>
      <c r="AQ42">
        <v>2.0719999999999999E-4</v>
      </c>
      <c r="AR42" s="19">
        <f t="shared" si="5"/>
        <v>0.47852465259262372</v>
      </c>
    </row>
    <row r="43" spans="1:44" s="46" customFormat="1" x14ac:dyDescent="0.25">
      <c r="A43" s="45" t="s">
        <v>624</v>
      </c>
      <c r="B43" s="46">
        <v>0.10661212</v>
      </c>
      <c r="C43" s="46">
        <v>0.14214950000000001</v>
      </c>
      <c r="D43" s="47">
        <v>4.1189165703929786</v>
      </c>
      <c r="F43" s="46" t="s">
        <v>286</v>
      </c>
      <c r="G43" s="46">
        <v>4.4456780000000001E-2</v>
      </c>
      <c r="H43" s="46">
        <v>5.9275700000000001E-2</v>
      </c>
      <c r="I43" s="48">
        <f t="shared" si="6"/>
        <v>1.7175698955082703</v>
      </c>
      <c r="K43" s="46" t="s">
        <v>286</v>
      </c>
      <c r="L43" s="46">
        <v>1.8749999999999999E-3</v>
      </c>
      <c r="M43" s="46">
        <v>2.5000000000000001E-3</v>
      </c>
      <c r="N43" s="48">
        <f t="shared" si="7"/>
        <v>7.2439874279648833E-2</v>
      </c>
      <c r="S43" s="48" t="str">
        <f t="shared" si="8"/>
        <v/>
      </c>
      <c r="X43" s="48" t="str">
        <f t="shared" si="0"/>
        <v/>
      </c>
      <c r="AB43" s="48" t="str">
        <f t="shared" si="1"/>
        <v/>
      </c>
      <c r="AD43" s="46" t="s">
        <v>29</v>
      </c>
      <c r="AE43" s="46">
        <v>5.3250270000000002E-2</v>
      </c>
      <c r="AF43" s="48">
        <f t="shared" si="2"/>
        <v>2.0573028608839232</v>
      </c>
      <c r="AJ43" s="48" t="str">
        <f t="shared" si="3"/>
        <v/>
      </c>
      <c r="AN43" s="48" t="str">
        <f t="shared" si="4"/>
        <v/>
      </c>
      <c r="AP43" s="46" t="s">
        <v>29</v>
      </c>
      <c r="AQ43" s="46">
        <v>1.2446509999999999E-2</v>
      </c>
      <c r="AR43" s="48">
        <f t="shared" si="5"/>
        <v>0.48086593046420906</v>
      </c>
    </row>
    <row r="44" spans="1:44" s="46" customFormat="1" x14ac:dyDescent="0.25">
      <c r="A44" s="45" t="s">
        <v>626</v>
      </c>
      <c r="B44" s="46">
        <v>0.12763057999999999</v>
      </c>
      <c r="C44" s="46">
        <v>0.17017409999999999</v>
      </c>
      <c r="D44" s="47">
        <v>94.436616739815605</v>
      </c>
      <c r="I44" s="48" t="str">
        <f t="shared" si="6"/>
        <v/>
      </c>
      <c r="K44" s="46" t="s">
        <v>390</v>
      </c>
      <c r="L44" s="46">
        <v>1.8749999999999999E-3</v>
      </c>
      <c r="M44" s="46">
        <v>2.5000000000000001E-3</v>
      </c>
      <c r="N44" s="48">
        <f t="shared" si="7"/>
        <v>1.3873529085831489</v>
      </c>
      <c r="S44" s="48" t="str">
        <f t="shared" si="8"/>
        <v/>
      </c>
      <c r="X44" s="48" t="str">
        <f t="shared" si="0"/>
        <v/>
      </c>
      <c r="AB44" s="48" t="str">
        <f t="shared" si="1"/>
        <v/>
      </c>
      <c r="AD44" s="46" t="s">
        <v>30</v>
      </c>
      <c r="AE44" s="46">
        <v>5.5833269999999997E-2</v>
      </c>
      <c r="AF44" s="48">
        <f t="shared" si="2"/>
        <v>41.312239749444409</v>
      </c>
      <c r="AJ44" s="48" t="str">
        <f t="shared" si="3"/>
        <v/>
      </c>
      <c r="AN44" s="48" t="str">
        <f t="shared" si="4"/>
        <v/>
      </c>
      <c r="AR44" s="48" t="str">
        <f t="shared" si="5"/>
        <v/>
      </c>
    </row>
    <row r="45" spans="1:44" x14ac:dyDescent="0.25">
      <c r="A45" s="35" t="s">
        <v>36</v>
      </c>
      <c r="B45">
        <v>0.10751304</v>
      </c>
      <c r="C45">
        <v>0.1433507</v>
      </c>
      <c r="D45" s="36">
        <v>14.064088355101958</v>
      </c>
      <c r="F45" t="s">
        <v>287</v>
      </c>
      <c r="G45">
        <v>0.11817298</v>
      </c>
      <c r="H45">
        <v>0.15756400000000001</v>
      </c>
      <c r="I45" s="19">
        <f t="shared" si="6"/>
        <v>15.458545604381539</v>
      </c>
      <c r="K45" t="s">
        <v>287</v>
      </c>
      <c r="L45">
        <v>9.3751000000000001E-4</v>
      </c>
      <c r="M45">
        <v>1.25E-3</v>
      </c>
      <c r="N45" s="19">
        <f t="shared" si="7"/>
        <v>0.12263836529775028</v>
      </c>
      <c r="S45" s="19" t="str">
        <f t="shared" si="8"/>
        <v/>
      </c>
      <c r="X45" s="19" t="str">
        <f t="shared" si="0"/>
        <v/>
      </c>
      <c r="AB45" s="19" t="str">
        <f t="shared" si="1"/>
        <v/>
      </c>
      <c r="AD45"/>
      <c r="AF45" s="19" t="str">
        <f t="shared" si="2"/>
        <v/>
      </c>
      <c r="AJ45" s="19" t="str">
        <f t="shared" si="3"/>
        <v/>
      </c>
      <c r="AN45" s="19" t="str">
        <f t="shared" si="4"/>
        <v/>
      </c>
      <c r="AR45" s="19" t="str">
        <f t="shared" si="5"/>
        <v/>
      </c>
    </row>
    <row r="46" spans="1:44" x14ac:dyDescent="0.25">
      <c r="A46" s="35" t="s">
        <v>581</v>
      </c>
      <c r="B46">
        <v>0.21105377</v>
      </c>
      <c r="C46">
        <v>0.28670000000000001</v>
      </c>
      <c r="D46" s="36">
        <v>0</v>
      </c>
      <c r="F46" t="s">
        <v>593</v>
      </c>
      <c r="G46">
        <v>0.27721969000000002</v>
      </c>
      <c r="H46">
        <v>0.3765812</v>
      </c>
      <c r="I46" s="19">
        <f t="shared" si="6"/>
        <v>0</v>
      </c>
      <c r="K46" t="s">
        <v>593</v>
      </c>
      <c r="L46">
        <v>1.85517E-3</v>
      </c>
      <c r="M46">
        <v>2.5200999999999999E-3</v>
      </c>
      <c r="N46" s="19">
        <f t="shared" si="7"/>
        <v>0</v>
      </c>
      <c r="S46" s="19" t="str">
        <f t="shared" si="8"/>
        <v/>
      </c>
      <c r="X46" s="19" t="str">
        <f t="shared" si="0"/>
        <v/>
      </c>
      <c r="AB46" s="19" t="str">
        <f t="shared" si="1"/>
        <v/>
      </c>
      <c r="AD46" t="s">
        <v>32</v>
      </c>
      <c r="AE46">
        <v>3.8414999999999998E-2</v>
      </c>
      <c r="AF46" s="19">
        <f t="shared" si="2"/>
        <v>0</v>
      </c>
      <c r="AJ46" s="19" t="str">
        <f t="shared" si="3"/>
        <v/>
      </c>
      <c r="AN46" s="19" t="str">
        <f t="shared" si="4"/>
        <v/>
      </c>
      <c r="AP46" t="s">
        <v>32</v>
      </c>
      <c r="AQ46">
        <v>8.9774999999999994E-3</v>
      </c>
      <c r="AR46" s="19">
        <f t="shared" si="5"/>
        <v>0</v>
      </c>
    </row>
    <row r="47" spans="1:44" x14ac:dyDescent="0.25">
      <c r="A47" s="35" t="s">
        <v>37</v>
      </c>
      <c r="B47">
        <v>0.18181421</v>
      </c>
      <c r="C47">
        <v>0.22936000000000001</v>
      </c>
      <c r="D47" s="36">
        <v>2.0022902700943321</v>
      </c>
      <c r="F47" t="s">
        <v>37</v>
      </c>
      <c r="G47">
        <v>0.20470922</v>
      </c>
      <c r="H47">
        <v>0.25824219999999998</v>
      </c>
      <c r="I47" s="19">
        <f t="shared" si="6"/>
        <v>2.2544292847330252</v>
      </c>
      <c r="K47" t="s">
        <v>37</v>
      </c>
      <c r="L47">
        <v>1.5854E-3</v>
      </c>
      <c r="M47">
        <v>2E-3</v>
      </c>
      <c r="N47" s="19">
        <f t="shared" si="7"/>
        <v>1.7459751876421289E-2</v>
      </c>
      <c r="S47" s="19" t="str">
        <f t="shared" si="8"/>
        <v/>
      </c>
      <c r="X47" s="19" t="str">
        <f t="shared" si="0"/>
        <v/>
      </c>
      <c r="Z47" t="s">
        <v>33</v>
      </c>
      <c r="AA47">
        <v>1.29999E-3</v>
      </c>
      <c r="AB47" s="19">
        <f t="shared" si="1"/>
        <v>1.431657805085714E-2</v>
      </c>
      <c r="AD47" t="s">
        <v>33</v>
      </c>
      <c r="AE47">
        <v>3.3370660000000003E-2</v>
      </c>
      <c r="AF47" s="19">
        <f t="shared" si="2"/>
        <v>0.36750564119617563</v>
      </c>
      <c r="AJ47" s="19" t="str">
        <f t="shared" si="3"/>
        <v/>
      </c>
      <c r="AN47" s="19" t="str">
        <f t="shared" si="4"/>
        <v/>
      </c>
      <c r="AP47" t="s">
        <v>33</v>
      </c>
      <c r="AQ47">
        <v>2.5001E-4</v>
      </c>
      <c r="AR47" s="19">
        <f t="shared" si="5"/>
        <v>2.7533193936067151E-3</v>
      </c>
    </row>
    <row r="48" spans="1:44" x14ac:dyDescent="0.25">
      <c r="A48" s="22" t="s">
        <v>682</v>
      </c>
      <c r="B48"/>
      <c r="C48"/>
      <c r="D48" s="36">
        <v>0</v>
      </c>
      <c r="I48" s="19" t="str">
        <f t="shared" si="6"/>
        <v/>
      </c>
      <c r="N48" s="19" t="str">
        <f t="shared" si="7"/>
        <v/>
      </c>
      <c r="S48" s="19" t="str">
        <f t="shared" si="8"/>
        <v/>
      </c>
      <c r="X48" s="19" t="str">
        <f t="shared" si="0"/>
        <v/>
      </c>
      <c r="AB48" s="19" t="str">
        <f t="shared" si="1"/>
        <v/>
      </c>
      <c r="AD48"/>
      <c r="AF48" s="19" t="str">
        <f t="shared" si="2"/>
        <v/>
      </c>
      <c r="AJ48" s="19" t="str">
        <f t="shared" si="3"/>
        <v/>
      </c>
      <c r="AN48" s="19" t="str">
        <f t="shared" si="4"/>
        <v/>
      </c>
      <c r="AR48" s="19" t="str">
        <f t="shared" si="5"/>
        <v/>
      </c>
    </row>
    <row r="49" spans="1:44" x14ac:dyDescent="0.25">
      <c r="A49" s="35" t="s">
        <v>38</v>
      </c>
      <c r="B49"/>
      <c r="C49">
        <v>5.7340000000000002E-2</v>
      </c>
      <c r="D49" s="36">
        <v>0</v>
      </c>
      <c r="I49" s="19" t="str">
        <f t="shared" si="6"/>
        <v/>
      </c>
      <c r="N49" s="19" t="str">
        <f t="shared" si="7"/>
        <v/>
      </c>
      <c r="S49" s="19" t="str">
        <f t="shared" si="8"/>
        <v/>
      </c>
      <c r="X49" s="19" t="str">
        <f t="shared" si="0"/>
        <v/>
      </c>
      <c r="Z49" t="s">
        <v>35</v>
      </c>
      <c r="AA49">
        <v>2.5806200000000001E-2</v>
      </c>
      <c r="AB49" s="19" t="str">
        <f t="shared" si="1"/>
        <v/>
      </c>
      <c r="AD49" t="s">
        <v>35</v>
      </c>
      <c r="AE49">
        <v>0.18587430999999999</v>
      </c>
      <c r="AF49" s="19" t="str">
        <f t="shared" si="2"/>
        <v/>
      </c>
      <c r="AJ49" s="19" t="str">
        <f t="shared" si="3"/>
        <v/>
      </c>
      <c r="AN49" s="19" t="str">
        <f t="shared" si="4"/>
        <v/>
      </c>
      <c r="AP49" t="s">
        <v>35</v>
      </c>
      <c r="AQ49">
        <v>3.1777100000000003E-2</v>
      </c>
      <c r="AR49" s="19" t="str">
        <f t="shared" si="5"/>
        <v/>
      </c>
    </row>
    <row r="50" spans="1:44" x14ac:dyDescent="0.25">
      <c r="A50" s="35" t="s">
        <v>39</v>
      </c>
      <c r="B50">
        <v>4.485422E-2</v>
      </c>
      <c r="C50">
        <v>5.7340000000000002E-2</v>
      </c>
      <c r="D50" s="36">
        <v>0</v>
      </c>
      <c r="F50" t="s">
        <v>289</v>
      </c>
      <c r="G50">
        <v>6.5001219999999998E-2</v>
      </c>
      <c r="H50">
        <v>8.3095199999999994E-2</v>
      </c>
      <c r="I50" s="19">
        <f t="shared" si="6"/>
        <v>0</v>
      </c>
      <c r="K50" t="s">
        <v>289</v>
      </c>
      <c r="L50">
        <v>3.9112000000000001E-4</v>
      </c>
      <c r="M50">
        <v>5.0000000000000001E-4</v>
      </c>
      <c r="N50" s="19">
        <f t="shared" si="7"/>
        <v>0</v>
      </c>
      <c r="S50" s="19" t="str">
        <f t="shared" si="8"/>
        <v/>
      </c>
      <c r="X50" s="19" t="str">
        <f t="shared" si="0"/>
        <v/>
      </c>
      <c r="Z50" t="s">
        <v>286</v>
      </c>
      <c r="AA50">
        <v>4.92188E-3</v>
      </c>
      <c r="AB50" s="19">
        <f t="shared" si="1"/>
        <v>0</v>
      </c>
      <c r="AD50" s="25" t="s">
        <v>624</v>
      </c>
      <c r="AE50">
        <v>0.25002337000000002</v>
      </c>
      <c r="AF50" s="19">
        <f t="shared" si="2"/>
        <v>0</v>
      </c>
      <c r="AJ50" s="19" t="str">
        <f t="shared" si="3"/>
        <v/>
      </c>
      <c r="AN50" s="19" t="str">
        <f t="shared" si="4"/>
        <v/>
      </c>
      <c r="AP50" s="25" t="s">
        <v>624</v>
      </c>
      <c r="AQ50">
        <v>2.200935E-2</v>
      </c>
      <c r="AR50" s="19">
        <f t="shared" si="5"/>
        <v>0</v>
      </c>
    </row>
    <row r="51" spans="1:44" x14ac:dyDescent="0.25">
      <c r="A51" s="35" t="s">
        <v>41</v>
      </c>
      <c r="B51">
        <v>4.979099E-2</v>
      </c>
      <c r="C51">
        <v>6.3814499999999996E-2</v>
      </c>
      <c r="D51" s="36">
        <v>5.0006738984503327</v>
      </c>
      <c r="F51" t="s">
        <v>288</v>
      </c>
      <c r="G51">
        <v>7.2155430000000007E-2</v>
      </c>
      <c r="H51">
        <v>9.2477799999999999E-2</v>
      </c>
      <c r="I51" s="19">
        <f t="shared" si="6"/>
        <v>7.2468086180343088</v>
      </c>
      <c r="K51" t="s">
        <v>288</v>
      </c>
      <c r="L51">
        <v>4.3417E-4</v>
      </c>
      <c r="M51">
        <v>5.5630000000000002E-4</v>
      </c>
      <c r="N51" s="19">
        <f t="shared" si="7"/>
        <v>4.3605129893785621E-2</v>
      </c>
      <c r="S51" s="19" t="str">
        <f t="shared" si="8"/>
        <v/>
      </c>
      <c r="X51" s="19" t="str">
        <f t="shared" si="0"/>
        <v/>
      </c>
      <c r="Z51" t="s">
        <v>390</v>
      </c>
      <c r="AA51">
        <v>4.92188E-3</v>
      </c>
      <c r="AB51" s="19">
        <f t="shared" si="1"/>
        <v>0.4943206963208549</v>
      </c>
      <c r="AD51" s="25" t="s">
        <v>626</v>
      </c>
      <c r="AE51">
        <v>0.29175477999999999</v>
      </c>
      <c r="AF51" s="19">
        <f t="shared" si="2"/>
        <v>29.301898056136643</v>
      </c>
      <c r="AJ51" s="19" t="str">
        <f t="shared" si="3"/>
        <v/>
      </c>
      <c r="AN51" s="19" t="str">
        <f t="shared" si="4"/>
        <v/>
      </c>
      <c r="AP51" s="25" t="s">
        <v>626</v>
      </c>
      <c r="AQ51">
        <v>8.5145199999999994E-3</v>
      </c>
      <c r="AR51" s="19">
        <f t="shared" si="5"/>
        <v>0.85514142060307141</v>
      </c>
    </row>
    <row r="52" spans="1:44" x14ac:dyDescent="0.25">
      <c r="A52" s="35" t="s">
        <v>42</v>
      </c>
      <c r="B52">
        <v>3.7098299999999999E-3</v>
      </c>
      <c r="C52">
        <v>0.14335000000000001</v>
      </c>
      <c r="D52" s="36">
        <v>2.8860007998116219</v>
      </c>
      <c r="F52" t="s">
        <v>291</v>
      </c>
      <c r="G52">
        <v>5.3761499999999997E-3</v>
      </c>
      <c r="H52">
        <v>0.197738</v>
      </c>
      <c r="I52" s="19">
        <f t="shared" si="6"/>
        <v>4.1822868433074429</v>
      </c>
      <c r="K52" t="s">
        <v>291</v>
      </c>
      <c r="L52">
        <v>9.7650000000000005E-4</v>
      </c>
      <c r="M52">
        <v>1.25E-3</v>
      </c>
      <c r="N52" s="19">
        <f t="shared" si="7"/>
        <v>0.75965200050030568</v>
      </c>
      <c r="S52" s="19" t="str">
        <f t="shared" si="8"/>
        <v/>
      </c>
      <c r="X52" s="19" t="str">
        <f t="shared" si="0"/>
        <v/>
      </c>
      <c r="AB52" s="19" t="str">
        <f t="shared" si="1"/>
        <v/>
      </c>
      <c r="AD52" s="25" t="s">
        <v>36</v>
      </c>
      <c r="AE52">
        <v>2.4065739999999999E-2</v>
      </c>
      <c r="AF52" s="19">
        <f t="shared" si="2"/>
        <v>18.721543814152817</v>
      </c>
      <c r="AJ52" s="19" t="str">
        <f t="shared" si="3"/>
        <v/>
      </c>
      <c r="AN52" s="19" t="str">
        <f t="shared" si="4"/>
        <v/>
      </c>
      <c r="AP52" s="25" t="s">
        <v>36</v>
      </c>
      <c r="AQ52">
        <v>5.6250299999999996E-3</v>
      </c>
      <c r="AR52" s="19">
        <f t="shared" si="5"/>
        <v>4.3758989169218987</v>
      </c>
    </row>
    <row r="53" spans="1:44" x14ac:dyDescent="0.25">
      <c r="A53" s="35" t="s">
        <v>43</v>
      </c>
      <c r="B53">
        <v>6.7330970000000004E-2</v>
      </c>
      <c r="C53">
        <v>9.4422400000000004E-2</v>
      </c>
      <c r="D53" s="36">
        <v>5.6835648510802734</v>
      </c>
      <c r="F53" t="s">
        <v>292</v>
      </c>
      <c r="G53">
        <v>2.2870999999999999E-2</v>
      </c>
      <c r="H53">
        <v>3.1142199999999998E-2</v>
      </c>
      <c r="I53" s="19">
        <f t="shared" si="6"/>
        <v>1.9305946685315378</v>
      </c>
      <c r="K53" t="s">
        <v>292</v>
      </c>
      <c r="L53">
        <v>2.29824E-3</v>
      </c>
      <c r="M53">
        <v>3.1294000000000001E-3</v>
      </c>
      <c r="N53" s="19">
        <f t="shared" si="7"/>
        <v>0.1939998203404277</v>
      </c>
      <c r="S53" s="19" t="str">
        <f t="shared" si="8"/>
        <v/>
      </c>
      <c r="X53" s="19" t="str">
        <f t="shared" si="0"/>
        <v/>
      </c>
      <c r="AB53" s="19" t="str">
        <f t="shared" si="1"/>
        <v/>
      </c>
      <c r="AD53" s="11" t="s">
        <v>581</v>
      </c>
      <c r="AE53">
        <v>7.4218129999999993E-2</v>
      </c>
      <c r="AF53" s="19">
        <f t="shared" si="2"/>
        <v>6.2649261547978048</v>
      </c>
      <c r="AH53" t="s">
        <v>593</v>
      </c>
      <c r="AI53">
        <v>1.84037E-3</v>
      </c>
      <c r="AJ53" s="19">
        <f t="shared" si="3"/>
        <v>0.15534994141600222</v>
      </c>
      <c r="AN53" s="19" t="str">
        <f t="shared" si="4"/>
        <v/>
      </c>
      <c r="AP53" s="11" t="s">
        <v>581</v>
      </c>
      <c r="AQ53">
        <v>1.1131820000000001E-2</v>
      </c>
      <c r="AR53" s="19">
        <f t="shared" si="5"/>
        <v>0.93966299431825218</v>
      </c>
    </row>
    <row r="54" spans="1:44" x14ac:dyDescent="0.25">
      <c r="A54" s="35" t="s">
        <v>44</v>
      </c>
      <c r="B54">
        <v>0.26455888</v>
      </c>
      <c r="C54">
        <v>0.34499999999999997</v>
      </c>
      <c r="D54" s="36">
        <v>93.865577258924773</v>
      </c>
      <c r="F54" t="s">
        <v>44</v>
      </c>
      <c r="G54">
        <v>0.13227944</v>
      </c>
      <c r="H54">
        <v>0.17249999999999999</v>
      </c>
      <c r="I54" s="19">
        <f t="shared" si="6"/>
        <v>46.932788629462387</v>
      </c>
      <c r="K54" t="s">
        <v>44</v>
      </c>
      <c r="L54">
        <v>1.9170999999999999E-3</v>
      </c>
      <c r="M54">
        <v>2.5000000000000001E-3</v>
      </c>
      <c r="N54" s="19">
        <f t="shared" si="7"/>
        <v>0.68018770779149307</v>
      </c>
      <c r="S54" s="19" t="str">
        <f t="shared" si="8"/>
        <v/>
      </c>
      <c r="U54" t="s">
        <v>44</v>
      </c>
      <c r="V54">
        <v>1.533674E-2</v>
      </c>
      <c r="W54">
        <v>0.02</v>
      </c>
      <c r="X54" s="19">
        <f t="shared" si="0"/>
        <v>5.4414803743122961</v>
      </c>
      <c r="AB54" s="19" t="str">
        <f t="shared" si="1"/>
        <v/>
      </c>
      <c r="AD54" t="s">
        <v>37</v>
      </c>
      <c r="AE54">
        <v>4.0697339999999999E-2</v>
      </c>
      <c r="AF54" s="19">
        <f t="shared" si="2"/>
        <v>14.439429559131522</v>
      </c>
      <c r="AJ54" s="19" t="str">
        <f t="shared" si="3"/>
        <v/>
      </c>
      <c r="AN54" s="19" t="str">
        <f t="shared" si="4"/>
        <v/>
      </c>
      <c r="AP54" t="s">
        <v>37</v>
      </c>
      <c r="AQ54">
        <v>1.2810999999999999E-4</v>
      </c>
      <c r="AR54" s="19">
        <f t="shared" si="5"/>
        <v>4.545346995209857E-2</v>
      </c>
    </row>
    <row r="55" spans="1:44" x14ac:dyDescent="0.25">
      <c r="A55" s="35" t="s">
        <v>457</v>
      </c>
      <c r="B55">
        <v>0.20975383</v>
      </c>
      <c r="C55">
        <v>0.27918939999999998</v>
      </c>
      <c r="D55" s="36">
        <v>0</v>
      </c>
      <c r="F55" t="s">
        <v>457</v>
      </c>
      <c r="G55">
        <v>0.26124227</v>
      </c>
      <c r="H55">
        <v>0.3477459</v>
      </c>
      <c r="I55" s="19">
        <f t="shared" si="6"/>
        <v>0</v>
      </c>
      <c r="K55" t="s">
        <v>457</v>
      </c>
      <c r="L55">
        <v>2.7393600000000001E-3</v>
      </c>
      <c r="M55">
        <v>3.6478000000000001E-3</v>
      </c>
      <c r="N55" s="19">
        <f t="shared" si="7"/>
        <v>0</v>
      </c>
      <c r="S55" s="19" t="str">
        <f t="shared" si="8"/>
        <v/>
      </c>
      <c r="X55" s="19" t="str">
        <f t="shared" si="0"/>
        <v/>
      </c>
      <c r="AB55" s="19" t="str">
        <f t="shared" si="1"/>
        <v/>
      </c>
      <c r="AD55"/>
      <c r="AF55" s="19" t="str">
        <f t="shared" si="2"/>
        <v/>
      </c>
      <c r="AJ55" s="19" t="str">
        <f t="shared" si="3"/>
        <v/>
      </c>
      <c r="AN55" s="19" t="str">
        <f t="shared" si="4"/>
        <v/>
      </c>
      <c r="AR55" s="19" t="str">
        <f t="shared" si="5"/>
        <v/>
      </c>
    </row>
    <row r="56" spans="1:44" x14ac:dyDescent="0.25">
      <c r="A56" s="35" t="s">
        <v>45</v>
      </c>
      <c r="B56">
        <v>0.13111254</v>
      </c>
      <c r="C56">
        <v>0.16809299999999999</v>
      </c>
      <c r="D56" s="36">
        <v>20.936404623818579</v>
      </c>
      <c r="F56" t="s">
        <v>45</v>
      </c>
      <c r="G56">
        <v>5.0615760000000003E-2</v>
      </c>
      <c r="H56">
        <v>6.4892000000000005E-2</v>
      </c>
      <c r="I56" s="19">
        <f t="shared" si="6"/>
        <v>8.0824613092088029</v>
      </c>
      <c r="K56" t="s">
        <v>45</v>
      </c>
      <c r="L56">
        <v>3.5037599999999999E-3</v>
      </c>
      <c r="M56">
        <v>4.4920000000000003E-3</v>
      </c>
      <c r="N56" s="19">
        <f t="shared" si="7"/>
        <v>0.55948986317213112</v>
      </c>
      <c r="S56" s="19" t="str">
        <f t="shared" si="8"/>
        <v/>
      </c>
      <c r="X56" s="19" t="str">
        <f t="shared" si="0"/>
        <v/>
      </c>
      <c r="AB56" s="19" t="str">
        <f t="shared" si="1"/>
        <v/>
      </c>
      <c r="AD56" s="25" t="s">
        <v>39</v>
      </c>
      <c r="AE56">
        <v>1.5644999999999999E-2</v>
      </c>
      <c r="AF56" s="19">
        <f t="shared" si="2"/>
        <v>2.4982358692741489</v>
      </c>
      <c r="AJ56" s="19" t="str">
        <f t="shared" si="3"/>
        <v/>
      </c>
      <c r="AN56" s="19" t="str">
        <f t="shared" si="4"/>
        <v/>
      </c>
      <c r="AP56" s="25" t="s">
        <v>39</v>
      </c>
      <c r="AQ56">
        <v>2.9687000000000002E-4</v>
      </c>
      <c r="AR56" s="19">
        <f t="shared" si="5"/>
        <v>4.7405003676025355E-2</v>
      </c>
    </row>
    <row r="57" spans="1:44" x14ac:dyDescent="0.25">
      <c r="A57" s="35" t="s">
        <v>634</v>
      </c>
      <c r="B57">
        <v>0.15669369999999999</v>
      </c>
      <c r="C57">
        <v>0.20482839999999999</v>
      </c>
      <c r="D57" s="36">
        <v>85.030142896732684</v>
      </c>
      <c r="F57" t="s">
        <v>748</v>
      </c>
      <c r="G57">
        <v>7.3195430000000006E-2</v>
      </c>
      <c r="H57">
        <v>9.5680299999999996E-2</v>
      </c>
      <c r="I57" s="19">
        <f t="shared" si="6"/>
        <v>39.719643305938881</v>
      </c>
      <c r="K57" t="s">
        <v>45</v>
      </c>
      <c r="L57">
        <v>4.5870199999999998E-3</v>
      </c>
      <c r="M57">
        <v>5.9960999999999999E-3</v>
      </c>
      <c r="N57" s="19">
        <f t="shared" si="7"/>
        <v>2.489155378104996</v>
      </c>
      <c r="S57" s="19" t="str">
        <f t="shared" si="8"/>
        <v/>
      </c>
      <c r="X57" s="19" t="str">
        <f t="shared" si="0"/>
        <v/>
      </c>
      <c r="AB57" s="19" t="str">
        <f t="shared" si="1"/>
        <v/>
      </c>
      <c r="AD57" s="25" t="s">
        <v>40</v>
      </c>
      <c r="AE57">
        <v>1.551979E-2</v>
      </c>
      <c r="AF57" s="19">
        <f t="shared" si="2"/>
        <v>8.4218444100004213</v>
      </c>
      <c r="AJ57" s="19" t="str">
        <f t="shared" si="3"/>
        <v/>
      </c>
      <c r="AN57" s="19" t="str">
        <f t="shared" si="4"/>
        <v/>
      </c>
      <c r="AR57" s="19" t="str">
        <f t="shared" si="5"/>
        <v/>
      </c>
    </row>
    <row r="58" spans="1:44" x14ac:dyDescent="0.25">
      <c r="A58" s="35" t="s">
        <v>744</v>
      </c>
      <c r="B58" s="55">
        <v>0.20069000000000001</v>
      </c>
      <c r="C58"/>
      <c r="D58" s="36">
        <v>1018.3120669444163</v>
      </c>
      <c r="F58" t="s">
        <v>293</v>
      </c>
      <c r="G58" s="55">
        <v>0.28083320000000001</v>
      </c>
      <c r="H58">
        <v>0.28083320000000001</v>
      </c>
      <c r="I58" s="19">
        <f t="shared" si="6"/>
        <v>1424.9630592386995</v>
      </c>
      <c r="K58" t="s">
        <v>749</v>
      </c>
      <c r="L58" s="55">
        <v>1.75E-3</v>
      </c>
      <c r="N58" s="19">
        <f t="shared" si="7"/>
        <v>8.8795959796339048</v>
      </c>
      <c r="S58" s="19" t="str">
        <f t="shared" si="8"/>
        <v/>
      </c>
      <c r="X58" s="19" t="str">
        <f t="shared" si="0"/>
        <v/>
      </c>
      <c r="AB58" s="19" t="str">
        <f t="shared" si="1"/>
        <v/>
      </c>
      <c r="AD58" s="25" t="s">
        <v>41</v>
      </c>
      <c r="AE58">
        <v>1.443114E-2</v>
      </c>
      <c r="AF58" s="19">
        <f t="shared" si="2"/>
        <v>73.224395843162299</v>
      </c>
      <c r="AJ58" s="19" t="str">
        <f t="shared" si="3"/>
        <v/>
      </c>
      <c r="AN58" s="19" t="str">
        <f t="shared" si="4"/>
        <v/>
      </c>
      <c r="AP58" s="25" t="s">
        <v>41</v>
      </c>
      <c r="AQ58">
        <v>4.3417400000000002E-3</v>
      </c>
      <c r="AR58" s="19">
        <f t="shared" si="5"/>
        <v>22.030226884923263</v>
      </c>
    </row>
    <row r="59" spans="1:44" x14ac:dyDescent="0.25">
      <c r="A59" s="35" t="s">
        <v>644</v>
      </c>
      <c r="B59">
        <v>0.2160195</v>
      </c>
      <c r="C59">
        <v>0.282308</v>
      </c>
      <c r="D59" s="36">
        <v>0</v>
      </c>
      <c r="F59" s="58" t="s">
        <v>699</v>
      </c>
      <c r="H59">
        <v>0.27562769999999998</v>
      </c>
      <c r="I59" s="19" t="str">
        <f t="shared" si="6"/>
        <v/>
      </c>
      <c r="K59" t="s">
        <v>391</v>
      </c>
      <c r="L59">
        <v>1.9129800000000001E-3</v>
      </c>
      <c r="M59">
        <v>2.5000000000000001E-3</v>
      </c>
      <c r="N59" s="19">
        <f t="shared" si="7"/>
        <v>0</v>
      </c>
      <c r="S59" s="19" t="str">
        <f t="shared" si="8"/>
        <v/>
      </c>
      <c r="U59" t="s">
        <v>391</v>
      </c>
      <c r="V59">
        <v>3.0607639999999998E-2</v>
      </c>
      <c r="W59">
        <v>0.04</v>
      </c>
      <c r="X59" s="19">
        <f t="shared" si="0"/>
        <v>0</v>
      </c>
      <c r="AB59" s="19" t="str">
        <f t="shared" si="1"/>
        <v/>
      </c>
      <c r="AD59" s="25" t="s">
        <v>42</v>
      </c>
      <c r="AE59">
        <v>1.5623969999999999E-2</v>
      </c>
      <c r="AF59" s="19">
        <f t="shared" si="2"/>
        <v>0</v>
      </c>
      <c r="AJ59" s="19" t="str">
        <f t="shared" si="3"/>
        <v/>
      </c>
      <c r="AN59" s="19" t="str">
        <f t="shared" si="4"/>
        <v/>
      </c>
      <c r="AP59" s="25" t="s">
        <v>42</v>
      </c>
      <c r="AQ59">
        <v>1.294E-4</v>
      </c>
      <c r="AR59" s="19">
        <f t="shared" si="5"/>
        <v>0</v>
      </c>
    </row>
    <row r="60" spans="1:44" x14ac:dyDescent="0.25">
      <c r="A60" s="35" t="s">
        <v>641</v>
      </c>
      <c r="B60">
        <v>0.21278512999999999</v>
      </c>
      <c r="C60">
        <v>0.28222029999999998</v>
      </c>
      <c r="D60" s="36">
        <v>1028.0913429529476</v>
      </c>
      <c r="F60" t="s">
        <v>701</v>
      </c>
      <c r="G60">
        <v>0.27650325999999997</v>
      </c>
      <c r="H60">
        <v>0.36862660000000003</v>
      </c>
      <c r="I60" s="19">
        <f t="shared" si="6"/>
        <v>1335.9514732268558</v>
      </c>
      <c r="K60" t="s">
        <v>701</v>
      </c>
      <c r="L60">
        <v>1.84567E-3</v>
      </c>
      <c r="M60">
        <v>2.4608999999999998E-3</v>
      </c>
      <c r="N60" s="19">
        <f t="shared" si="7"/>
        <v>8.9175279726922962</v>
      </c>
      <c r="S60" s="19" t="str">
        <f t="shared" si="8"/>
        <v/>
      </c>
      <c r="X60" s="19" t="str">
        <f t="shared" si="0"/>
        <v/>
      </c>
      <c r="AB60" s="19" t="str">
        <f t="shared" si="1"/>
        <v/>
      </c>
      <c r="AD60" s="25" t="s">
        <v>43</v>
      </c>
      <c r="AE60">
        <v>1.1928569999999999E-2</v>
      </c>
      <c r="AF60" s="19">
        <f t="shared" si="2"/>
        <v>57.634006430845247</v>
      </c>
      <c r="AJ60" s="19" t="str">
        <f t="shared" si="3"/>
        <v/>
      </c>
      <c r="AN60" s="19" t="str">
        <f t="shared" si="4"/>
        <v/>
      </c>
      <c r="AR60" s="19" t="str">
        <f t="shared" si="5"/>
        <v/>
      </c>
    </row>
    <row r="61" spans="1:44" x14ac:dyDescent="0.25">
      <c r="A61" s="35" t="s">
        <v>47</v>
      </c>
      <c r="B61">
        <v>0.22621004</v>
      </c>
      <c r="C61">
        <v>0.2752503</v>
      </c>
      <c r="D61" s="36">
        <v>0</v>
      </c>
      <c r="I61" s="19" t="str">
        <f t="shared" si="6"/>
        <v/>
      </c>
      <c r="K61" t="s">
        <v>47</v>
      </c>
      <c r="L61">
        <v>2.0545799999999999E-3</v>
      </c>
      <c r="M61">
        <v>2.5000000000000001E-3</v>
      </c>
      <c r="N61" s="19">
        <f t="shared" si="7"/>
        <v>0</v>
      </c>
      <c r="S61" s="19" t="str">
        <f t="shared" si="8"/>
        <v/>
      </c>
      <c r="U61" t="s">
        <v>47</v>
      </c>
      <c r="V61">
        <v>3.205152E-2</v>
      </c>
      <c r="W61">
        <v>3.9E-2</v>
      </c>
      <c r="X61" s="19">
        <f t="shared" si="0"/>
        <v>0</v>
      </c>
      <c r="AB61" s="19" t="str">
        <f t="shared" si="1"/>
        <v/>
      </c>
      <c r="AD61" s="25" t="s">
        <v>44</v>
      </c>
      <c r="AE61">
        <v>5.8471349999999998E-2</v>
      </c>
      <c r="AF61" s="19">
        <f t="shared" si="2"/>
        <v>0</v>
      </c>
      <c r="AJ61" s="19" t="str">
        <f t="shared" si="3"/>
        <v/>
      </c>
      <c r="AN61" s="19" t="str">
        <f t="shared" si="4"/>
        <v/>
      </c>
      <c r="AP61" t="s">
        <v>44</v>
      </c>
      <c r="AQ61">
        <v>1.533674E-2</v>
      </c>
      <c r="AR61" s="19">
        <f t="shared" si="5"/>
        <v>0</v>
      </c>
    </row>
    <row r="62" spans="1:44" x14ac:dyDescent="0.25">
      <c r="A62" s="35" t="s">
        <v>48</v>
      </c>
      <c r="B62">
        <v>0.34067638</v>
      </c>
      <c r="C62">
        <v>0.38807160000000002</v>
      </c>
      <c r="D62" s="36">
        <v>65.237223142360236</v>
      </c>
      <c r="F62" t="s">
        <v>294</v>
      </c>
      <c r="G62">
        <v>0.11681353999999999</v>
      </c>
      <c r="H62">
        <v>0.1539326</v>
      </c>
      <c r="I62" s="19">
        <f t="shared" si="6"/>
        <v>22.369003025771917</v>
      </c>
      <c r="K62" t="s">
        <v>294</v>
      </c>
      <c r="L62">
        <v>5.8115700000000003E-3</v>
      </c>
      <c r="M62">
        <v>7.6584000000000001E-3</v>
      </c>
      <c r="N62" s="19">
        <f t="shared" si="7"/>
        <v>1.112876357607905</v>
      </c>
      <c r="S62" s="19" t="str">
        <f t="shared" si="8"/>
        <v/>
      </c>
      <c r="X62" s="19" t="str">
        <f t="shared" si="0"/>
        <v/>
      </c>
      <c r="Z62" t="s">
        <v>457</v>
      </c>
      <c r="AA62">
        <v>2.3013999999999999E-3</v>
      </c>
      <c r="AB62" s="19">
        <f t="shared" si="1"/>
        <v>0.44070253810912235</v>
      </c>
      <c r="AD62" t="s">
        <v>457</v>
      </c>
      <c r="AE62">
        <v>4.7412099999999999E-2</v>
      </c>
      <c r="AF62" s="19">
        <f t="shared" si="2"/>
        <v>9.0790965530040495</v>
      </c>
      <c r="AJ62" s="19" t="str">
        <f t="shared" si="3"/>
        <v/>
      </c>
      <c r="AN62" s="19" t="str">
        <f t="shared" si="4"/>
        <v/>
      </c>
      <c r="AP62" t="s">
        <v>457</v>
      </c>
      <c r="AQ62">
        <v>1.9199999999999998E-6</v>
      </c>
      <c r="AR62" s="19">
        <f t="shared" si="5"/>
        <v>3.6766701710676757E-4</v>
      </c>
    </row>
    <row r="63" spans="1:44" x14ac:dyDescent="0.25">
      <c r="A63" s="35" t="s">
        <v>668</v>
      </c>
      <c r="B63">
        <v>2.3071999999999999E-4</v>
      </c>
      <c r="C63">
        <v>1.942E-4</v>
      </c>
      <c r="D63" s="36">
        <v>4.0152523035590941E-3</v>
      </c>
      <c r="F63" t="s">
        <v>295</v>
      </c>
      <c r="G63">
        <v>1.1535999999999999E-4</v>
      </c>
      <c r="H63">
        <v>9.7100000000000002E-5</v>
      </c>
      <c r="I63" s="19">
        <f t="shared" si="6"/>
        <v>2.007626151779547E-3</v>
      </c>
      <c r="K63" t="s">
        <v>295</v>
      </c>
      <c r="L63">
        <v>1.6700000000000001E-6</v>
      </c>
      <c r="M63">
        <v>1.3999999999999999E-6</v>
      </c>
      <c r="N63" s="19">
        <f t="shared" si="7"/>
        <v>2.9063242661857177E-5</v>
      </c>
      <c r="S63" s="19" t="str">
        <f t="shared" si="8"/>
        <v/>
      </c>
      <c r="U63" t="s">
        <v>295</v>
      </c>
      <c r="V63">
        <v>1.3370000000000001E-5</v>
      </c>
      <c r="W63">
        <v>1.1199999999999999E-5</v>
      </c>
      <c r="X63" s="19">
        <f t="shared" si="0"/>
        <v>2.3267997268804218E-4</v>
      </c>
      <c r="Z63" t="s">
        <v>45</v>
      </c>
      <c r="AA63">
        <v>8.4006E-4</v>
      </c>
      <c r="AB63" s="19">
        <f t="shared" si="1"/>
        <v>1.4619681215880084E-2</v>
      </c>
      <c r="AD63"/>
      <c r="AF63" s="19" t="str">
        <f t="shared" si="2"/>
        <v/>
      </c>
      <c r="AJ63" s="19" t="str">
        <f t="shared" si="3"/>
        <v/>
      </c>
      <c r="AL63" s="25" t="s">
        <v>45</v>
      </c>
      <c r="AM63">
        <v>4.4939699999999999E-2</v>
      </c>
      <c r="AN63" s="19">
        <f t="shared" si="4"/>
        <v>0.78209186003057662</v>
      </c>
      <c r="AP63" t="s">
        <v>45</v>
      </c>
      <c r="AQ63">
        <v>1.59744E-2</v>
      </c>
      <c r="AR63" s="19">
        <f t="shared" si="5"/>
        <v>0.27800470872908456</v>
      </c>
    </row>
    <row r="64" spans="1:44" x14ac:dyDescent="0.25">
      <c r="A64" s="35" t="s">
        <v>50</v>
      </c>
      <c r="B64">
        <v>0.15575014000000001</v>
      </c>
      <c r="C64">
        <v>0.19467950000000001</v>
      </c>
      <c r="D64" s="36">
        <v>58.892174667255674</v>
      </c>
      <c r="F64" t="s">
        <v>50</v>
      </c>
      <c r="G64">
        <v>8.6083160000000006E-2</v>
      </c>
      <c r="H64">
        <v>0.1075999</v>
      </c>
      <c r="I64" s="19">
        <f t="shared" si="6"/>
        <v>32.549726726597598</v>
      </c>
      <c r="K64" t="s">
        <v>50</v>
      </c>
      <c r="L64">
        <v>2.00008E-3</v>
      </c>
      <c r="M64">
        <v>2.5000000000000001E-3</v>
      </c>
      <c r="N64" s="19">
        <f t="shared" si="7"/>
        <v>0.75626937291025698</v>
      </c>
      <c r="S64" s="19" t="str">
        <f t="shared" si="8"/>
        <v/>
      </c>
      <c r="X64" s="19" t="str">
        <f t="shared" si="0"/>
        <v/>
      </c>
      <c r="Z64" t="s">
        <v>45</v>
      </c>
      <c r="AA64">
        <v>1.3682E-3</v>
      </c>
      <c r="AB64" s="19">
        <f t="shared" si="1"/>
        <v>0.51734318428053561</v>
      </c>
      <c r="AD64" s="25" t="s">
        <v>634</v>
      </c>
      <c r="AE64">
        <v>3.2554350000000003E-2</v>
      </c>
      <c r="AF64" s="19">
        <f t="shared" si="2"/>
        <v>12.309436552538411</v>
      </c>
      <c r="AJ64" s="19" t="str">
        <f t="shared" si="3"/>
        <v/>
      </c>
      <c r="AL64" s="25" t="s">
        <v>634</v>
      </c>
      <c r="AM64">
        <v>2.203774E-2</v>
      </c>
      <c r="AN64" s="19">
        <f t="shared" si="4"/>
        <v>8.3329005890560808</v>
      </c>
      <c r="AP64" s="25" t="s">
        <v>634</v>
      </c>
      <c r="AQ64">
        <v>2.1220940000000001E-2</v>
      </c>
      <c r="AR64" s="19">
        <f t="shared" si="5"/>
        <v>8.0240525310818516</v>
      </c>
    </row>
    <row r="65" spans="1:44" x14ac:dyDescent="0.25">
      <c r="A65" s="35" t="s">
        <v>51</v>
      </c>
      <c r="B65">
        <v>0.21502499999999999</v>
      </c>
      <c r="C65">
        <v>0.28670000000000001</v>
      </c>
      <c r="D65" s="36">
        <v>101.33461063040595</v>
      </c>
      <c r="F65" t="s">
        <v>51</v>
      </c>
      <c r="G65">
        <v>0.2400948</v>
      </c>
      <c r="H65">
        <v>0.32012639999999998</v>
      </c>
      <c r="I65" s="19">
        <f t="shared" si="6"/>
        <v>113.14922949603623</v>
      </c>
      <c r="K65" t="s">
        <v>51</v>
      </c>
      <c r="L65">
        <v>1.8749999999999999E-3</v>
      </c>
      <c r="M65">
        <v>2.5000000000000001E-3</v>
      </c>
      <c r="N65" s="19">
        <f t="shared" si="7"/>
        <v>0.88362932185565002</v>
      </c>
      <c r="S65" s="19" t="str">
        <f t="shared" si="8"/>
        <v/>
      </c>
      <c r="X65" s="19" t="str">
        <f t="shared" si="0"/>
        <v/>
      </c>
      <c r="AB65" s="19" t="str">
        <f t="shared" si="1"/>
        <v/>
      </c>
      <c r="AD65" s="25" t="s">
        <v>46</v>
      </c>
      <c r="AE65">
        <v>3.7499999999999999E-3</v>
      </c>
      <c r="AF65" s="19">
        <f t="shared" si="2"/>
        <v>1.7672586437113</v>
      </c>
      <c r="AJ65" s="19" t="str">
        <f t="shared" si="3"/>
        <v/>
      </c>
      <c r="AN65" s="19" t="str">
        <f t="shared" si="4"/>
        <v/>
      </c>
      <c r="AP65" s="25" t="s">
        <v>46</v>
      </c>
      <c r="AQ65">
        <v>1.153906E-2</v>
      </c>
      <c r="AR65" s="19">
        <f t="shared" si="5"/>
        <v>5.438000940080884</v>
      </c>
    </row>
    <row r="66" spans="1:44" x14ac:dyDescent="0.25">
      <c r="A66" s="35" t="s">
        <v>52</v>
      </c>
      <c r="B66">
        <v>0.20943285</v>
      </c>
      <c r="C66">
        <v>0.27924379999999999</v>
      </c>
      <c r="D66" s="36">
        <v>55.906928190873622</v>
      </c>
      <c r="F66" t="s">
        <v>52</v>
      </c>
      <c r="G66">
        <v>0.24064177</v>
      </c>
      <c r="H66">
        <v>0.32085570000000002</v>
      </c>
      <c r="I66" s="19">
        <f t="shared" si="6"/>
        <v>64.237974869342253</v>
      </c>
      <c r="K66" t="s">
        <v>52</v>
      </c>
      <c r="L66">
        <v>2.6895700000000001E-3</v>
      </c>
      <c r="M66">
        <v>3.5861000000000001E-3</v>
      </c>
      <c r="N66" s="19">
        <f t="shared" si="7"/>
        <v>0.71796567183385007</v>
      </c>
      <c r="S66" s="19" t="str">
        <f t="shared" si="8"/>
        <v/>
      </c>
      <c r="X66" s="19" t="str">
        <f t="shared" si="0"/>
        <v/>
      </c>
      <c r="Z66" t="s">
        <v>391</v>
      </c>
      <c r="AA66">
        <v>0.10524436</v>
      </c>
      <c r="AB66" s="19">
        <f t="shared" si="1"/>
        <v>28.094393391554625</v>
      </c>
      <c r="AD66" s="25" t="s">
        <v>644</v>
      </c>
      <c r="AE66">
        <v>7.9462019999999994E-2</v>
      </c>
      <c r="AF66" s="19">
        <f t="shared" si="2"/>
        <v>21.211941899476432</v>
      </c>
      <c r="AJ66" s="19" t="str">
        <f t="shared" si="3"/>
        <v/>
      </c>
      <c r="AN66" s="19" t="str">
        <f t="shared" si="4"/>
        <v/>
      </c>
      <c r="AR66" s="19" t="str">
        <f t="shared" si="5"/>
        <v/>
      </c>
    </row>
    <row r="67" spans="1:44" x14ac:dyDescent="0.25">
      <c r="A67" s="35" t="s">
        <v>54</v>
      </c>
      <c r="B67">
        <v>0.17556327999999999</v>
      </c>
      <c r="C67">
        <v>0.22</v>
      </c>
      <c r="D67" s="36">
        <v>48.660490543242105</v>
      </c>
      <c r="I67" s="19" t="str">
        <f t="shared" si="6"/>
        <v/>
      </c>
      <c r="K67" t="s">
        <v>392</v>
      </c>
      <c r="L67">
        <v>1.795534E-2</v>
      </c>
      <c r="M67">
        <v>2.2499999999999999E-2</v>
      </c>
      <c r="N67" s="19">
        <f t="shared" si="7"/>
        <v>4.9766423381398246</v>
      </c>
      <c r="P67" t="s">
        <v>392</v>
      </c>
      <c r="Q67">
        <v>3.9900700000000001E-3</v>
      </c>
      <c r="R67">
        <v>5.0000000000000001E-3</v>
      </c>
      <c r="S67" s="19">
        <f t="shared" si="8"/>
        <v>1.1059189797654385</v>
      </c>
      <c r="U67" t="s">
        <v>392</v>
      </c>
      <c r="V67">
        <v>1.59603E-2</v>
      </c>
      <c r="W67">
        <v>0.02</v>
      </c>
      <c r="X67" s="19">
        <f t="shared" si="0"/>
        <v>4.4236814624180347</v>
      </c>
      <c r="Z67" s="29" t="s">
        <v>641</v>
      </c>
      <c r="AA67">
        <v>3.9428800000000002E-3</v>
      </c>
      <c r="AB67" s="19">
        <f t="shared" si="1"/>
        <v>1.0928394306209046</v>
      </c>
      <c r="AD67" s="29" t="s">
        <v>641</v>
      </c>
      <c r="AE67">
        <v>7.4219770000000004E-2</v>
      </c>
      <c r="AF67" s="19">
        <f t="shared" si="2"/>
        <v>20.571331409430286</v>
      </c>
      <c r="AH67" s="29" t="s">
        <v>641</v>
      </c>
      <c r="AI67">
        <v>1.86297E-3</v>
      </c>
      <c r="AJ67" s="19">
        <f t="shared" si="3"/>
        <v>0.51635532252156457</v>
      </c>
      <c r="AN67" s="19" t="str">
        <f t="shared" si="4"/>
        <v/>
      </c>
      <c r="AP67" s="29" t="s">
        <v>641</v>
      </c>
      <c r="AQ67">
        <v>7.8499999999999994E-6</v>
      </c>
      <c r="AR67" s="19">
        <f t="shared" si="5"/>
        <v>2.1757673402117484E-3</v>
      </c>
    </row>
    <row r="68" spans="1:44" x14ac:dyDescent="0.25">
      <c r="A68" s="35" t="s">
        <v>55</v>
      </c>
      <c r="B68">
        <v>0.20943284000000001</v>
      </c>
      <c r="C68">
        <v>0.27924379999999999</v>
      </c>
      <c r="D68" s="36">
        <v>18.00584491692873</v>
      </c>
      <c r="F68" t="s">
        <v>55</v>
      </c>
      <c r="G68">
        <v>0.24064177</v>
      </c>
      <c r="H68">
        <v>0.34351959999999998</v>
      </c>
      <c r="I68" s="19">
        <f t="shared" si="6"/>
        <v>20.689011289515211</v>
      </c>
      <c r="K68" t="s">
        <v>55</v>
      </c>
      <c r="L68">
        <v>2.6895700000000001E-3</v>
      </c>
      <c r="M68">
        <v>3.8394000000000002E-3</v>
      </c>
      <c r="N68" s="19">
        <f t="shared" si="7"/>
        <v>0.23123393787346819</v>
      </c>
      <c r="S68" s="19" t="str">
        <f t="shared" si="8"/>
        <v/>
      </c>
      <c r="X68" s="19" t="str">
        <f t="shared" si="0"/>
        <v/>
      </c>
      <c r="Z68" t="s">
        <v>47</v>
      </c>
      <c r="AA68">
        <v>0.11018348</v>
      </c>
      <c r="AB68" s="19">
        <f t="shared" si="1"/>
        <v>9.4729491959690684</v>
      </c>
      <c r="AD68" t="s">
        <v>47</v>
      </c>
      <c r="AE68">
        <v>8.3210560000000003E-2</v>
      </c>
      <c r="AF68" s="19">
        <f t="shared" si="2"/>
        <v>7.1539708806450468</v>
      </c>
      <c r="AJ68" s="19" t="str">
        <f t="shared" si="3"/>
        <v/>
      </c>
      <c r="AN68" s="19" t="str">
        <f t="shared" si="4"/>
        <v/>
      </c>
      <c r="AR68" s="19" t="str">
        <f t="shared" si="5"/>
        <v/>
      </c>
    </row>
    <row r="69" spans="1:44" x14ac:dyDescent="0.25">
      <c r="A69" s="35" t="s">
        <v>56</v>
      </c>
      <c r="B69">
        <v>0.21502499999999999</v>
      </c>
      <c r="C69">
        <v>0.28670000000000001</v>
      </c>
      <c r="D69" s="36">
        <v>0.59901647882597286</v>
      </c>
      <c r="F69" t="s">
        <v>56</v>
      </c>
      <c r="G69">
        <v>0.2400948</v>
      </c>
      <c r="H69">
        <v>0.3542033</v>
      </c>
      <c r="I69" s="19">
        <f t="shared" si="6"/>
        <v>0.66885590829171582</v>
      </c>
      <c r="K69" t="s">
        <v>56</v>
      </c>
      <c r="L69">
        <v>1.8749999999999999E-3</v>
      </c>
      <c r="M69">
        <v>2.7661000000000001E-3</v>
      </c>
      <c r="N69" s="19">
        <f t="shared" si="7"/>
        <v>5.2233735509763938E-3</v>
      </c>
      <c r="S69" s="19" t="str">
        <f t="shared" si="8"/>
        <v/>
      </c>
      <c r="X69" s="19" t="str">
        <f t="shared" si="0"/>
        <v/>
      </c>
      <c r="AB69" s="19" t="str">
        <f t="shared" si="1"/>
        <v/>
      </c>
      <c r="AD69" s="25" t="s">
        <v>48</v>
      </c>
      <c r="AE69">
        <v>5.8116210000000001E-2</v>
      </c>
      <c r="AF69" s="19">
        <f t="shared" si="2"/>
        <v>0.16190009290506124</v>
      </c>
      <c r="AJ69" s="19" t="str">
        <f t="shared" si="3"/>
        <v/>
      </c>
      <c r="AN69" s="19" t="str">
        <f t="shared" si="4"/>
        <v/>
      </c>
      <c r="AR69" s="19" t="str">
        <f t="shared" si="5"/>
        <v/>
      </c>
    </row>
    <row r="70" spans="1:44" x14ac:dyDescent="0.25">
      <c r="A70" s="35" t="s">
        <v>57</v>
      </c>
      <c r="B70">
        <v>0.12901499999999999</v>
      </c>
      <c r="C70">
        <v>0.17202000000000001</v>
      </c>
      <c r="D70" s="36">
        <v>14.872448485164099</v>
      </c>
      <c r="F70" t="s">
        <v>57</v>
      </c>
      <c r="G70">
        <v>0.16770209999999999</v>
      </c>
      <c r="H70">
        <v>0.22360279999999999</v>
      </c>
      <c r="I70" s="19">
        <f t="shared" si="6"/>
        <v>19.332177212756953</v>
      </c>
      <c r="K70" t="s">
        <v>57</v>
      </c>
      <c r="L70">
        <v>1.2154399999999999E-3</v>
      </c>
      <c r="M70">
        <v>1.6206E-3</v>
      </c>
      <c r="N70" s="19">
        <f t="shared" si="7"/>
        <v>0.14011214809756892</v>
      </c>
      <c r="S70" s="19" t="str">
        <f t="shared" si="8"/>
        <v/>
      </c>
      <c r="X70" s="19" t="str">
        <f t="shared" si="0"/>
        <v/>
      </c>
      <c r="AB70" s="19" t="str">
        <f t="shared" si="1"/>
        <v/>
      </c>
      <c r="AD70" s="25" t="s">
        <v>49</v>
      </c>
      <c r="AE70">
        <v>5.1E-5</v>
      </c>
      <c r="AF70" s="19">
        <f t="shared" si="2"/>
        <v>5.8791215962746123E-3</v>
      </c>
      <c r="AJ70" s="19" t="str">
        <f t="shared" si="3"/>
        <v/>
      </c>
      <c r="AN70" s="19" t="str">
        <f t="shared" si="4"/>
        <v/>
      </c>
      <c r="AP70" s="25" t="s">
        <v>49</v>
      </c>
      <c r="AQ70">
        <v>1.3370000000000001E-5</v>
      </c>
      <c r="AR70" s="19">
        <f t="shared" si="5"/>
        <v>1.5412520733763054E-3</v>
      </c>
    </row>
    <row r="71" spans="1:44" x14ac:dyDescent="0.25">
      <c r="A71" s="35" t="s">
        <v>628</v>
      </c>
      <c r="B71">
        <v>0.13973585999999999</v>
      </c>
      <c r="C71">
        <v>0.19208900000000001</v>
      </c>
      <c r="D71" s="36">
        <v>143.74460288669496</v>
      </c>
      <c r="F71" t="s">
        <v>58</v>
      </c>
      <c r="G71">
        <v>0.13119301</v>
      </c>
      <c r="H71">
        <v>0.1803891</v>
      </c>
      <c r="I71" s="19">
        <f t="shared" si="6"/>
        <v>134.95667557318646</v>
      </c>
      <c r="K71" t="s">
        <v>58</v>
      </c>
      <c r="L71">
        <v>1.8186299999999999E-3</v>
      </c>
      <c r="M71">
        <v>2.5000000000000001E-3</v>
      </c>
      <c r="N71" s="19">
        <f t="shared" si="7"/>
        <v>1.8708028644030965</v>
      </c>
      <c r="S71" s="19" t="str">
        <f t="shared" si="8"/>
        <v/>
      </c>
      <c r="X71" s="19" t="str">
        <f t="shared" si="0"/>
        <v/>
      </c>
      <c r="Z71" t="s">
        <v>50</v>
      </c>
      <c r="AA71">
        <v>6.2511129999999998E-2</v>
      </c>
      <c r="AB71" s="19">
        <f t="shared" si="1"/>
        <v>64.304449536780069</v>
      </c>
      <c r="AD71" t="s">
        <v>50</v>
      </c>
      <c r="AE71">
        <v>3.1948749999999998E-2</v>
      </c>
      <c r="AF71" s="19">
        <f t="shared" si="2"/>
        <v>32.865295862324068</v>
      </c>
      <c r="AJ71" s="19" t="str">
        <f t="shared" si="3"/>
        <v/>
      </c>
      <c r="AN71" s="19" t="str">
        <f t="shared" si="4"/>
        <v/>
      </c>
      <c r="AP71" t="s">
        <v>50</v>
      </c>
      <c r="AQ71">
        <v>7.9871899999999999E-3</v>
      </c>
      <c r="AR71" s="19">
        <f t="shared" si="5"/>
        <v>8.2163265373010272</v>
      </c>
    </row>
    <row r="72" spans="1:44" x14ac:dyDescent="0.25">
      <c r="A72" s="35" t="s">
        <v>59</v>
      </c>
      <c r="B72">
        <v>0.27905669999999999</v>
      </c>
      <c r="C72">
        <v>0.34499999999999997</v>
      </c>
      <c r="D72" s="36">
        <v>105.9238751684878</v>
      </c>
      <c r="F72" t="s">
        <v>59</v>
      </c>
      <c r="G72">
        <v>0.13952835</v>
      </c>
      <c r="H72">
        <v>0.17249999999999999</v>
      </c>
      <c r="I72" s="19">
        <f t="shared" si="6"/>
        <v>52.961937584243898</v>
      </c>
      <c r="K72" t="s">
        <v>59</v>
      </c>
      <c r="L72">
        <v>2.0221499999999999E-3</v>
      </c>
      <c r="M72">
        <v>2.5000000000000001E-3</v>
      </c>
      <c r="N72" s="19">
        <f t="shared" si="7"/>
        <v>0.76756431281512905</v>
      </c>
      <c r="S72" s="19" t="str">
        <f t="shared" si="8"/>
        <v/>
      </c>
      <c r="U72" t="s">
        <v>59</v>
      </c>
      <c r="V72">
        <v>1.6177199999999999E-2</v>
      </c>
      <c r="W72">
        <v>0.02</v>
      </c>
      <c r="X72" s="19">
        <f t="shared" ref="X72:X135" si="9">IF($B72=0,"",IF(V72="","",($D72/$B72)*V72))</f>
        <v>6.1405145025210324</v>
      </c>
      <c r="Z72" t="s">
        <v>51</v>
      </c>
      <c r="AA72">
        <v>1.8749999999999999E-3</v>
      </c>
      <c r="AB72" s="19">
        <f t="shared" ref="AB72:AB135" si="10">IF($B72=0,"",IF(AA72="","",($D72/$B72)*AA72))</f>
        <v>0.7117093620791568</v>
      </c>
      <c r="AD72" t="s">
        <v>51</v>
      </c>
      <c r="AE72">
        <v>4.813125E-2</v>
      </c>
      <c r="AF72" s="19">
        <f t="shared" ref="AF72:AF135" si="11">IF($B72=0,"",IF(AE72="","",($D72/$B72)*AE72))</f>
        <v>18.269579324571957</v>
      </c>
      <c r="AJ72" s="19" t="str">
        <f t="shared" ref="AJ72:AJ135" si="12">IF($B72=0,"",IF(AI72="","",($D72/$B72)*AI72))</f>
        <v/>
      </c>
      <c r="AN72" s="19" t="str">
        <f t="shared" ref="AN72:AN135" si="13">IF($B72=0,"",IF(AM72="","",($D72/$B72)*AM72))</f>
        <v/>
      </c>
      <c r="AP72" t="s">
        <v>51</v>
      </c>
      <c r="AQ72">
        <v>1.125E-2</v>
      </c>
      <c r="AR72" s="19">
        <f t="shared" ref="AR72:AR135" si="14">IF($B72=0,"",IF(AQ72="","",($D72/$B72)*AQ72))</f>
        <v>4.2702561724749408</v>
      </c>
    </row>
    <row r="73" spans="1:44" x14ac:dyDescent="0.25">
      <c r="A73" s="35" t="s">
        <v>673</v>
      </c>
      <c r="B73">
        <v>0.21556787999999999</v>
      </c>
      <c r="C73">
        <v>0.28670000000000001</v>
      </c>
      <c r="D73" s="36">
        <v>998.49205724288038</v>
      </c>
      <c r="F73" t="s">
        <v>673</v>
      </c>
      <c r="G73">
        <v>0.27899010000000002</v>
      </c>
      <c r="H73">
        <v>0.37104999999999999</v>
      </c>
      <c r="I73" s="19">
        <f t="shared" ref="I73:I136" si="15">IF($B73=0,"",IF(G73="","",($D73/$B73)*G73))</f>
        <v>1292.2583777295436</v>
      </c>
      <c r="K73" t="s">
        <v>673</v>
      </c>
      <c r="L73">
        <v>1.87973E-3</v>
      </c>
      <c r="M73">
        <v>2.5000000000000001E-3</v>
      </c>
      <c r="N73" s="19">
        <f t="shared" ref="N73:N136" si="16">IF($B73=0,"",IF(L73="","",($D73/$B73)*L73))</f>
        <v>8.7067492372294026</v>
      </c>
      <c r="S73" s="19" t="str">
        <f t="shared" ref="S73:S136" si="17">IF($B73=0,"",IF(Q73="","",($D73/$B73)*Q73))</f>
        <v/>
      </c>
      <c r="X73" s="19" t="str">
        <f t="shared" si="9"/>
        <v/>
      </c>
      <c r="Z73" t="s">
        <v>52</v>
      </c>
      <c r="AA73">
        <v>9.1084E-4</v>
      </c>
      <c r="AB73" s="19">
        <f t="shared" si="10"/>
        <v>4.21893329107799</v>
      </c>
      <c r="AD73" t="s">
        <v>52</v>
      </c>
      <c r="AE73">
        <v>4.2960569999999997E-2</v>
      </c>
      <c r="AF73" s="19">
        <f t="shared" si="11"/>
        <v>198.98970069022695</v>
      </c>
      <c r="AJ73" s="19" t="str">
        <f t="shared" si="12"/>
        <v/>
      </c>
      <c r="AN73" s="19" t="str">
        <f t="shared" si="13"/>
        <v/>
      </c>
      <c r="AP73" t="s">
        <v>52</v>
      </c>
      <c r="AQ73">
        <v>1.074022E-2</v>
      </c>
      <c r="AR73" s="19">
        <f t="shared" si="14"/>
        <v>49.747784145954995</v>
      </c>
    </row>
    <row r="74" spans="1:44" x14ac:dyDescent="0.25">
      <c r="A74" s="35" t="s">
        <v>674</v>
      </c>
      <c r="B74">
        <v>0.21570871999999999</v>
      </c>
      <c r="C74">
        <v>0.28670000000000001</v>
      </c>
      <c r="D74" s="36">
        <v>2234.849599878351</v>
      </c>
      <c r="F74" t="s">
        <v>674</v>
      </c>
      <c r="G74">
        <v>0.27917238</v>
      </c>
      <c r="H74">
        <v>0.37104999999999999</v>
      </c>
      <c r="I74" s="19">
        <f t="shared" si="15"/>
        <v>2892.3646746412801</v>
      </c>
      <c r="K74" t="s">
        <v>674</v>
      </c>
      <c r="L74">
        <v>1.8809600000000001E-3</v>
      </c>
      <c r="M74">
        <v>2.5000000000000001E-3</v>
      </c>
      <c r="N74" s="19">
        <f t="shared" si="16"/>
        <v>19.487680903151176</v>
      </c>
      <c r="S74" s="19" t="str">
        <f t="shared" si="17"/>
        <v/>
      </c>
      <c r="X74" s="19" t="str">
        <f t="shared" si="9"/>
        <v/>
      </c>
      <c r="AB74" s="19" t="str">
        <f t="shared" si="10"/>
        <v/>
      </c>
      <c r="AD74" t="s">
        <v>53</v>
      </c>
      <c r="AE74">
        <v>6.0906450000000001E-2</v>
      </c>
      <c r="AF74" s="19">
        <f t="shared" si="11"/>
        <v>631.02110759597849</v>
      </c>
      <c r="AJ74" s="19" t="str">
        <f t="shared" si="12"/>
        <v/>
      </c>
      <c r="AN74" s="19" t="str">
        <f t="shared" si="13"/>
        <v/>
      </c>
      <c r="AR74" s="19" t="str">
        <f t="shared" si="14"/>
        <v/>
      </c>
    </row>
    <row r="75" spans="1:44" x14ac:dyDescent="0.25">
      <c r="A75" s="35" t="s">
        <v>60</v>
      </c>
      <c r="B75">
        <v>0.1578</v>
      </c>
      <c r="C75">
        <v>0.36838860000000001</v>
      </c>
      <c r="D75" s="36">
        <v>0</v>
      </c>
      <c r="F75" t="s">
        <v>297</v>
      </c>
      <c r="G75">
        <v>4.4607069999999999E-2</v>
      </c>
      <c r="H75">
        <v>6.6308699999999998E-2</v>
      </c>
      <c r="I75" s="19">
        <f t="shared" si="15"/>
        <v>0</v>
      </c>
      <c r="K75" t="s">
        <v>297</v>
      </c>
      <c r="L75">
        <v>1.4836E-4</v>
      </c>
      <c r="M75">
        <v>2.3120000000000001E-4</v>
      </c>
      <c r="N75" s="19">
        <f t="shared" si="16"/>
        <v>0</v>
      </c>
      <c r="S75" s="19" t="str">
        <f t="shared" si="17"/>
        <v/>
      </c>
      <c r="X75" s="19" t="str">
        <f t="shared" si="9"/>
        <v/>
      </c>
      <c r="Z75" t="s">
        <v>392</v>
      </c>
      <c r="AA75">
        <v>0.11574407</v>
      </c>
      <c r="AB75" s="19">
        <f t="shared" si="10"/>
        <v>0</v>
      </c>
      <c r="AD75" s="25" t="s">
        <v>54</v>
      </c>
      <c r="AE75">
        <v>7.6808940000000006E-2</v>
      </c>
      <c r="AF75" s="19">
        <f t="shared" si="11"/>
        <v>0</v>
      </c>
      <c r="AJ75" s="19" t="str">
        <f t="shared" si="12"/>
        <v/>
      </c>
      <c r="AN75" s="19" t="str">
        <f t="shared" si="13"/>
        <v/>
      </c>
      <c r="AR75" s="19" t="str">
        <f t="shared" si="14"/>
        <v/>
      </c>
    </row>
    <row r="76" spans="1:44" x14ac:dyDescent="0.25">
      <c r="A76" s="35" t="s">
        <v>61</v>
      </c>
      <c r="B76">
        <v>0.25709399999999999</v>
      </c>
      <c r="C76">
        <v>0.31740000000000002</v>
      </c>
      <c r="D76" s="36">
        <v>665.5483706539369</v>
      </c>
      <c r="F76" t="s">
        <v>298</v>
      </c>
      <c r="G76">
        <v>0.13191873000000001</v>
      </c>
      <c r="H76">
        <v>0.1628627</v>
      </c>
      <c r="I76" s="19">
        <f t="shared" si="15"/>
        <v>341.50270255329428</v>
      </c>
      <c r="K76" t="s">
        <v>298</v>
      </c>
      <c r="L76">
        <v>1.91187E-3</v>
      </c>
      <c r="M76">
        <v>2.3603999999999999E-3</v>
      </c>
      <c r="N76" s="19">
        <f t="shared" si="16"/>
        <v>4.9493257851297283</v>
      </c>
      <c r="S76" s="19" t="str">
        <f t="shared" si="17"/>
        <v/>
      </c>
      <c r="U76" t="s">
        <v>298</v>
      </c>
      <c r="V76">
        <v>1.529493E-2</v>
      </c>
      <c r="W76">
        <v>1.8882599999999999E-2</v>
      </c>
      <c r="X76" s="19">
        <f t="shared" si="9"/>
        <v>39.594528618972127</v>
      </c>
      <c r="Z76" t="s">
        <v>55</v>
      </c>
      <c r="AA76">
        <v>9.1084E-4</v>
      </c>
      <c r="AB76" s="19">
        <f t="shared" si="10"/>
        <v>2.3579238641369766</v>
      </c>
      <c r="AD76" t="s">
        <v>55</v>
      </c>
      <c r="AE76">
        <v>4.2960569999999997E-2</v>
      </c>
      <c r="AF76" s="19">
        <f t="shared" si="11"/>
        <v>111.21355366466895</v>
      </c>
      <c r="AJ76" s="19" t="str">
        <f t="shared" si="12"/>
        <v/>
      </c>
      <c r="AN76" s="19" t="str">
        <f t="shared" si="13"/>
        <v/>
      </c>
      <c r="AP76" t="s">
        <v>55</v>
      </c>
      <c r="AQ76">
        <v>1.074023E-2</v>
      </c>
      <c r="AR76" s="19">
        <f t="shared" si="14"/>
        <v>27.803614930525541</v>
      </c>
    </row>
    <row r="77" spans="1:44" x14ac:dyDescent="0.25">
      <c r="A77" s="35" t="s">
        <v>666</v>
      </c>
      <c r="B77">
        <v>0.15389437</v>
      </c>
      <c r="C77">
        <v>0.18419430000000001</v>
      </c>
      <c r="D77" s="36">
        <v>0</v>
      </c>
      <c r="F77" t="s">
        <v>540</v>
      </c>
      <c r="G77">
        <v>5.7443059999999997E-2</v>
      </c>
      <c r="H77">
        <v>6.6308699999999998E-2</v>
      </c>
      <c r="I77" s="19">
        <f t="shared" si="15"/>
        <v>0</v>
      </c>
      <c r="K77" t="s">
        <v>540</v>
      </c>
      <c r="L77">
        <v>2.0029999999999999E-4</v>
      </c>
      <c r="M77">
        <v>2.3120000000000001E-4</v>
      </c>
      <c r="N77" s="19">
        <f t="shared" si="16"/>
        <v>0</v>
      </c>
      <c r="S77" s="19" t="str">
        <f t="shared" si="17"/>
        <v/>
      </c>
      <c r="X77" s="19" t="str">
        <f t="shared" si="9"/>
        <v/>
      </c>
      <c r="AB77" s="19" t="str">
        <f t="shared" si="10"/>
        <v/>
      </c>
      <c r="AD77" t="s">
        <v>56</v>
      </c>
      <c r="AE77">
        <v>4.813125E-2</v>
      </c>
      <c r="AF77" s="19">
        <f t="shared" si="11"/>
        <v>0</v>
      </c>
      <c r="AJ77" s="19" t="str">
        <f t="shared" si="12"/>
        <v/>
      </c>
      <c r="AN77" s="19" t="str">
        <f t="shared" si="13"/>
        <v/>
      </c>
      <c r="AP77" t="s">
        <v>56</v>
      </c>
      <c r="AQ77">
        <v>1.125E-2</v>
      </c>
      <c r="AR77" s="19">
        <f t="shared" si="14"/>
        <v>0</v>
      </c>
    </row>
    <row r="78" spans="1:44" s="46" customFormat="1" x14ac:dyDescent="0.25">
      <c r="A78" s="45" t="s">
        <v>602</v>
      </c>
      <c r="D78" s="47">
        <v>26.952379138457921</v>
      </c>
      <c r="I78" s="48" t="str">
        <f t="shared" si="15"/>
        <v/>
      </c>
      <c r="K78" s="46" t="s">
        <v>710</v>
      </c>
      <c r="L78" s="46">
        <v>9.6759000000000005E-4</v>
      </c>
      <c r="M78" s="46">
        <v>1.1718799999999999E-3</v>
      </c>
      <c r="N78" s="48" t="str">
        <f t="shared" si="16"/>
        <v/>
      </c>
      <c r="S78" s="48" t="str">
        <f t="shared" si="17"/>
        <v/>
      </c>
      <c r="X78" s="48" t="str">
        <f t="shared" si="9"/>
        <v/>
      </c>
      <c r="Z78" s="46" t="s">
        <v>57</v>
      </c>
      <c r="AA78" s="46">
        <v>9.5116999999999999E-4</v>
      </c>
      <c r="AB78" s="48" t="str">
        <f t="shared" si="10"/>
        <v/>
      </c>
      <c r="AD78" s="46" t="s">
        <v>57</v>
      </c>
      <c r="AE78" s="46">
        <v>3.120042E-2</v>
      </c>
      <c r="AF78" s="48" t="str">
        <f t="shared" si="11"/>
        <v/>
      </c>
      <c r="AJ78" s="48" t="str">
        <f t="shared" si="12"/>
        <v/>
      </c>
      <c r="AN78" s="48" t="str">
        <f t="shared" si="13"/>
        <v/>
      </c>
      <c r="AP78" s="46" t="s">
        <v>57</v>
      </c>
      <c r="AQ78" s="46">
        <v>7.2926299999999996E-3</v>
      </c>
      <c r="AR78" s="48" t="str">
        <f t="shared" si="14"/>
        <v/>
      </c>
    </row>
    <row r="79" spans="1:44" s="46" customFormat="1" x14ac:dyDescent="0.25">
      <c r="A79" s="45" t="s">
        <v>601</v>
      </c>
      <c r="D79" s="47">
        <v>42.18209466318168</v>
      </c>
      <c r="I79" s="48" t="str">
        <f t="shared" si="15"/>
        <v/>
      </c>
      <c r="K79" s="46" t="s">
        <v>710</v>
      </c>
      <c r="L79" s="46">
        <v>9.6759000000000005E-4</v>
      </c>
      <c r="M79" s="46">
        <v>1.1718799999999999E-3</v>
      </c>
      <c r="N79" s="48" t="str">
        <f t="shared" si="16"/>
        <v/>
      </c>
      <c r="S79" s="48" t="str">
        <f t="shared" si="17"/>
        <v/>
      </c>
      <c r="X79" s="48" t="str">
        <f t="shared" si="9"/>
        <v/>
      </c>
      <c r="Z79" s="46" t="s">
        <v>58</v>
      </c>
      <c r="AA79" s="46">
        <v>3.6887080000000003E-2</v>
      </c>
      <c r="AB79" s="48" t="str">
        <f t="shared" si="10"/>
        <v/>
      </c>
      <c r="AD79" s="49" t="s">
        <v>628</v>
      </c>
      <c r="AE79" s="46">
        <v>3.1278510000000002E-2</v>
      </c>
      <c r="AF79" s="48" t="str">
        <f t="shared" si="11"/>
        <v/>
      </c>
      <c r="AJ79" s="48" t="str">
        <f t="shared" si="12"/>
        <v/>
      </c>
      <c r="AN79" s="48" t="str">
        <f t="shared" si="13"/>
        <v/>
      </c>
      <c r="AP79" s="49" t="s">
        <v>628</v>
      </c>
      <c r="AQ79" s="46">
        <v>8.1678500000000008E-3</v>
      </c>
      <c r="AR79" s="48" t="str">
        <f t="shared" si="14"/>
        <v/>
      </c>
    </row>
    <row r="80" spans="1:44" s="46" customFormat="1" x14ac:dyDescent="0.25">
      <c r="A80" s="45" t="s">
        <v>603</v>
      </c>
      <c r="C80" s="46">
        <v>8.3333330000000001E-3</v>
      </c>
      <c r="D80" s="47">
        <v>31.853632592175146</v>
      </c>
      <c r="I80" s="48" t="str">
        <f t="shared" si="15"/>
        <v/>
      </c>
      <c r="K80" s="46" t="s">
        <v>710</v>
      </c>
      <c r="L80" s="46">
        <v>9.6759000000000005E-4</v>
      </c>
      <c r="M80" s="46">
        <v>1.1718799999999999E-3</v>
      </c>
      <c r="N80" s="48" t="str">
        <f t="shared" si="16"/>
        <v/>
      </c>
      <c r="S80" s="48" t="str">
        <f t="shared" si="17"/>
        <v/>
      </c>
      <c r="X80" s="48" t="str">
        <f t="shared" si="9"/>
        <v/>
      </c>
      <c r="AB80" s="48" t="str">
        <f t="shared" si="10"/>
        <v/>
      </c>
      <c r="AD80" s="49" t="s">
        <v>59</v>
      </c>
      <c r="AE80" s="46">
        <v>6.1675580000000001E-2</v>
      </c>
      <c r="AF80" s="48" t="str">
        <f t="shared" si="11"/>
        <v/>
      </c>
      <c r="AJ80" s="48" t="str">
        <f t="shared" si="12"/>
        <v/>
      </c>
      <c r="AN80" s="48" t="str">
        <f t="shared" si="13"/>
        <v/>
      </c>
      <c r="AP80" s="49" t="s">
        <v>59</v>
      </c>
      <c r="AQ80" s="46">
        <v>1.6177199999999999E-2</v>
      </c>
      <c r="AR80" s="48" t="str">
        <f t="shared" si="14"/>
        <v/>
      </c>
    </row>
    <row r="81" spans="1:44" s="46" customFormat="1" x14ac:dyDescent="0.25">
      <c r="A81" s="45" t="s">
        <v>607</v>
      </c>
      <c r="C81" s="46">
        <v>8.3333330000000001E-3</v>
      </c>
      <c r="D81" s="47">
        <v>50.723939991895762</v>
      </c>
      <c r="I81" s="48" t="str">
        <f t="shared" si="15"/>
        <v/>
      </c>
      <c r="K81" s="46" t="s">
        <v>710</v>
      </c>
      <c r="L81" s="46">
        <v>9.6759000000000005E-4</v>
      </c>
      <c r="M81" s="46">
        <v>1.1718799999999999E-3</v>
      </c>
      <c r="N81" s="48" t="str">
        <f t="shared" si="16"/>
        <v/>
      </c>
      <c r="S81" s="48" t="str">
        <f t="shared" si="17"/>
        <v/>
      </c>
      <c r="X81" s="48" t="str">
        <f t="shared" si="9"/>
        <v/>
      </c>
      <c r="AB81" s="48" t="str">
        <f t="shared" si="10"/>
        <v/>
      </c>
      <c r="AD81" s="49" t="s">
        <v>60</v>
      </c>
      <c r="AE81" s="46">
        <v>2.0233620000000001E-2</v>
      </c>
      <c r="AF81" s="48" t="str">
        <f t="shared" si="11"/>
        <v/>
      </c>
      <c r="AJ81" s="48" t="str">
        <f t="shared" si="12"/>
        <v/>
      </c>
      <c r="AN81" s="48" t="str">
        <f t="shared" si="13"/>
        <v/>
      </c>
      <c r="AR81" s="48" t="str">
        <f t="shared" si="14"/>
        <v/>
      </c>
    </row>
    <row r="82" spans="1:44" s="46" customFormat="1" x14ac:dyDescent="0.25">
      <c r="A82" s="45" t="s">
        <v>608</v>
      </c>
      <c r="C82" s="46">
        <v>8.3333330000000001E-3</v>
      </c>
      <c r="D82" s="47">
        <v>71.815744947349302</v>
      </c>
      <c r="I82" s="48" t="str">
        <f t="shared" si="15"/>
        <v/>
      </c>
      <c r="K82" s="46" t="s">
        <v>710</v>
      </c>
      <c r="L82" s="46">
        <v>9.6759000000000005E-4</v>
      </c>
      <c r="M82" s="46">
        <v>1.1718799999999999E-3</v>
      </c>
      <c r="N82" s="48" t="str">
        <f t="shared" si="16"/>
        <v/>
      </c>
      <c r="S82" s="48" t="str">
        <f t="shared" si="17"/>
        <v/>
      </c>
      <c r="X82" s="48" t="str">
        <f t="shared" si="9"/>
        <v/>
      </c>
      <c r="AB82" s="48" t="str">
        <f t="shared" si="10"/>
        <v/>
      </c>
      <c r="AD82" s="49" t="s">
        <v>61</v>
      </c>
      <c r="AE82" s="46">
        <v>5.8311910000000002E-2</v>
      </c>
      <c r="AF82" s="48" t="str">
        <f t="shared" si="11"/>
        <v/>
      </c>
      <c r="AJ82" s="48" t="str">
        <f t="shared" si="12"/>
        <v/>
      </c>
      <c r="AN82" s="48" t="str">
        <f t="shared" si="13"/>
        <v/>
      </c>
      <c r="AP82" s="49" t="s">
        <v>61</v>
      </c>
      <c r="AQ82" s="46">
        <v>1.529493E-2</v>
      </c>
      <c r="AR82" s="48" t="str">
        <f t="shared" si="14"/>
        <v/>
      </c>
    </row>
    <row r="83" spans="1:44" s="46" customFormat="1" x14ac:dyDescent="0.25">
      <c r="A83" s="45" t="s">
        <v>615</v>
      </c>
      <c r="C83" s="46">
        <v>8.3333330000000001E-3</v>
      </c>
      <c r="D83" s="47">
        <v>45.46347964078543</v>
      </c>
      <c r="I83" s="48" t="str">
        <f t="shared" si="15"/>
        <v/>
      </c>
      <c r="K83" s="46" t="s">
        <v>709</v>
      </c>
      <c r="L83" s="46">
        <v>9.6759000000000005E-4</v>
      </c>
      <c r="M83" s="46">
        <v>1.1718799999999999E-3</v>
      </c>
      <c r="N83" s="48" t="str">
        <f t="shared" si="16"/>
        <v/>
      </c>
      <c r="S83" s="48" t="str">
        <f t="shared" si="17"/>
        <v/>
      </c>
      <c r="X83" s="48" t="str">
        <f t="shared" si="9"/>
        <v/>
      </c>
      <c r="Z83" s="50" t="s">
        <v>602</v>
      </c>
      <c r="AA83" s="46">
        <v>1.2632699999999999E-3</v>
      </c>
      <c r="AB83" s="48" t="str">
        <f t="shared" si="10"/>
        <v/>
      </c>
      <c r="AF83" s="48" t="str">
        <f t="shared" si="11"/>
        <v/>
      </c>
      <c r="AJ83" s="48" t="str">
        <f t="shared" si="12"/>
        <v/>
      </c>
      <c r="AN83" s="48" t="str">
        <f t="shared" si="13"/>
        <v/>
      </c>
      <c r="AR83" s="48" t="str">
        <f t="shared" si="14"/>
        <v/>
      </c>
    </row>
    <row r="84" spans="1:44" s="46" customFormat="1" x14ac:dyDescent="0.25">
      <c r="A84" s="45" t="s">
        <v>604</v>
      </c>
      <c r="C84" s="46">
        <v>8.3333330000000001E-3</v>
      </c>
      <c r="D84" s="47">
        <v>64.521542703620355</v>
      </c>
      <c r="I84" s="48" t="str">
        <f t="shared" si="15"/>
        <v/>
      </c>
      <c r="K84" s="46" t="s">
        <v>709</v>
      </c>
      <c r="L84" s="46">
        <v>9.6759000000000005E-4</v>
      </c>
      <c r="M84" s="46">
        <v>1.1718799999999999E-3</v>
      </c>
      <c r="N84" s="48" t="str">
        <f t="shared" si="16"/>
        <v/>
      </c>
      <c r="S84" s="48" t="str">
        <f t="shared" si="17"/>
        <v/>
      </c>
      <c r="X84" s="48" t="str">
        <f t="shared" si="9"/>
        <v/>
      </c>
      <c r="Z84" s="50" t="s">
        <v>601</v>
      </c>
      <c r="AA84" s="46">
        <v>1.2632699999999999E-3</v>
      </c>
      <c r="AB84" s="48" t="str">
        <f t="shared" si="10"/>
        <v/>
      </c>
      <c r="AF84" s="48" t="str">
        <f t="shared" si="11"/>
        <v/>
      </c>
      <c r="AJ84" s="48" t="str">
        <f t="shared" si="12"/>
        <v/>
      </c>
      <c r="AN84" s="48" t="str">
        <f t="shared" si="13"/>
        <v/>
      </c>
      <c r="AR84" s="48" t="str">
        <f t="shared" si="14"/>
        <v/>
      </c>
    </row>
    <row r="85" spans="1:44" s="46" customFormat="1" x14ac:dyDescent="0.25">
      <c r="A85" s="45" t="s">
        <v>620</v>
      </c>
      <c r="C85" s="46">
        <v>8.3333330000000001E-3</v>
      </c>
      <c r="D85" s="47">
        <v>49.709496887768438</v>
      </c>
      <c r="I85" s="48" t="str">
        <f t="shared" si="15"/>
        <v/>
      </c>
      <c r="K85" s="46" t="s">
        <v>709</v>
      </c>
      <c r="L85" s="46">
        <v>9.6759000000000005E-4</v>
      </c>
      <c r="M85" s="46">
        <v>1.1718799999999999E-3</v>
      </c>
      <c r="N85" s="48" t="str">
        <f t="shared" si="16"/>
        <v/>
      </c>
      <c r="S85" s="48" t="str">
        <f t="shared" si="17"/>
        <v/>
      </c>
      <c r="X85" s="48" t="str">
        <f t="shared" si="9"/>
        <v/>
      </c>
      <c r="Z85" s="50" t="s">
        <v>603</v>
      </c>
      <c r="AA85" s="46">
        <v>1.2632699999999999E-3</v>
      </c>
      <c r="AB85" s="48" t="str">
        <f t="shared" si="10"/>
        <v/>
      </c>
      <c r="AF85" s="48" t="str">
        <f t="shared" si="11"/>
        <v/>
      </c>
      <c r="AJ85" s="48" t="str">
        <f t="shared" si="12"/>
        <v/>
      </c>
      <c r="AN85" s="48" t="str">
        <f t="shared" si="13"/>
        <v/>
      </c>
      <c r="AR85" s="48" t="str">
        <f t="shared" si="14"/>
        <v/>
      </c>
    </row>
    <row r="86" spans="1:44" s="46" customFormat="1" x14ac:dyDescent="0.25">
      <c r="A86" s="45" t="s">
        <v>616</v>
      </c>
      <c r="C86" s="46">
        <v>8.3333330000000001E-3</v>
      </c>
      <c r="D86" s="47">
        <v>38.702117577076613</v>
      </c>
      <c r="I86" s="48" t="str">
        <f t="shared" si="15"/>
        <v/>
      </c>
      <c r="K86" s="46" t="s">
        <v>709</v>
      </c>
      <c r="L86" s="46">
        <v>9.6759000000000005E-4</v>
      </c>
      <c r="M86" s="46">
        <v>1.1718799999999999E-3</v>
      </c>
      <c r="N86" s="48" t="str">
        <f t="shared" si="16"/>
        <v/>
      </c>
      <c r="S86" s="48" t="str">
        <f t="shared" si="17"/>
        <v/>
      </c>
      <c r="X86" s="48" t="str">
        <f t="shared" si="9"/>
        <v/>
      </c>
      <c r="Z86" s="50" t="s">
        <v>607</v>
      </c>
      <c r="AA86" s="46">
        <v>1.2632699999999999E-3</v>
      </c>
      <c r="AB86" s="48" t="str">
        <f t="shared" si="10"/>
        <v/>
      </c>
      <c r="AF86" s="48" t="str">
        <f t="shared" si="11"/>
        <v/>
      </c>
      <c r="AJ86" s="48" t="str">
        <f t="shared" si="12"/>
        <v/>
      </c>
      <c r="AN86" s="48" t="str">
        <f t="shared" si="13"/>
        <v/>
      </c>
      <c r="AR86" s="48" t="str">
        <f t="shared" si="14"/>
        <v/>
      </c>
    </row>
    <row r="87" spans="1:44" s="46" customFormat="1" x14ac:dyDescent="0.25">
      <c r="A87" s="45" t="s">
        <v>612</v>
      </c>
      <c r="C87" s="46">
        <v>8.3333330000000001E-3</v>
      </c>
      <c r="D87" s="47">
        <v>54.428024185764919</v>
      </c>
      <c r="I87" s="48" t="str">
        <f t="shared" si="15"/>
        <v/>
      </c>
      <c r="K87" s="46" t="s">
        <v>709</v>
      </c>
      <c r="L87" s="46">
        <v>9.6759000000000005E-4</v>
      </c>
      <c r="M87" s="46">
        <v>1.1718799999999999E-3</v>
      </c>
      <c r="N87" s="48" t="str">
        <f t="shared" si="16"/>
        <v/>
      </c>
      <c r="S87" s="48" t="str">
        <f t="shared" si="17"/>
        <v/>
      </c>
      <c r="X87" s="48" t="str">
        <f t="shared" si="9"/>
        <v/>
      </c>
      <c r="Z87" s="50" t="s">
        <v>608</v>
      </c>
      <c r="AA87" s="46">
        <v>1.2632699999999999E-3</v>
      </c>
      <c r="AB87" s="48" t="str">
        <f t="shared" si="10"/>
        <v/>
      </c>
      <c r="AF87" s="48" t="str">
        <f t="shared" si="11"/>
        <v/>
      </c>
      <c r="AJ87" s="48" t="str">
        <f t="shared" si="12"/>
        <v/>
      </c>
      <c r="AN87" s="48" t="str">
        <f t="shared" si="13"/>
        <v/>
      </c>
      <c r="AR87" s="48" t="str">
        <f t="shared" si="14"/>
        <v/>
      </c>
    </row>
    <row r="88" spans="1:44" s="46" customFormat="1" x14ac:dyDescent="0.25">
      <c r="A88" s="45" t="s">
        <v>614</v>
      </c>
      <c r="C88" s="46">
        <v>8.3333330000000001E-3</v>
      </c>
      <c r="D88" s="47">
        <v>44.184695161055537</v>
      </c>
      <c r="I88" s="48" t="str">
        <f t="shared" si="15"/>
        <v/>
      </c>
      <c r="K88" s="46" t="s">
        <v>709</v>
      </c>
      <c r="L88" s="46">
        <v>9.6759000000000005E-4</v>
      </c>
      <c r="M88" s="46">
        <v>1.1718799999999999E-3</v>
      </c>
      <c r="N88" s="48" t="str">
        <f t="shared" si="16"/>
        <v/>
      </c>
      <c r="S88" s="48" t="str">
        <f t="shared" si="17"/>
        <v/>
      </c>
      <c r="X88" s="48" t="str">
        <f t="shared" si="9"/>
        <v/>
      </c>
      <c r="Z88" s="50" t="s">
        <v>615</v>
      </c>
      <c r="AA88" s="46">
        <v>1.2632699999999999E-3</v>
      </c>
      <c r="AB88" s="48" t="str">
        <f t="shared" si="10"/>
        <v/>
      </c>
      <c r="AF88" s="48" t="str">
        <f t="shared" si="11"/>
        <v/>
      </c>
      <c r="AJ88" s="48" t="str">
        <f t="shared" si="12"/>
        <v/>
      </c>
      <c r="AN88" s="48" t="str">
        <f t="shared" si="13"/>
        <v/>
      </c>
      <c r="AR88" s="48" t="str">
        <f t="shared" si="14"/>
        <v/>
      </c>
    </row>
    <row r="89" spans="1:44" s="46" customFormat="1" x14ac:dyDescent="0.25">
      <c r="A89" s="45" t="s">
        <v>617</v>
      </c>
      <c r="C89" s="46">
        <v>8.3333330000000001E-3</v>
      </c>
      <c r="D89" s="47">
        <v>54.151549243383045</v>
      </c>
      <c r="I89" s="48" t="str">
        <f t="shared" si="15"/>
        <v/>
      </c>
      <c r="K89" s="46" t="s">
        <v>709</v>
      </c>
      <c r="L89" s="46">
        <v>9.6759000000000005E-4</v>
      </c>
      <c r="M89" s="46">
        <v>1.1718799999999999E-3</v>
      </c>
      <c r="N89" s="48" t="str">
        <f t="shared" si="16"/>
        <v/>
      </c>
      <c r="S89" s="48" t="str">
        <f t="shared" si="17"/>
        <v/>
      </c>
      <c r="X89" s="48" t="str">
        <f t="shared" si="9"/>
        <v/>
      </c>
      <c r="Z89" s="50" t="s">
        <v>604</v>
      </c>
      <c r="AA89" s="46">
        <v>1.2632699999999999E-3</v>
      </c>
      <c r="AB89" s="48" t="str">
        <f t="shared" si="10"/>
        <v/>
      </c>
      <c r="AF89" s="48" t="str">
        <f t="shared" si="11"/>
        <v/>
      </c>
      <c r="AJ89" s="48" t="str">
        <f t="shared" si="12"/>
        <v/>
      </c>
      <c r="AN89" s="48" t="str">
        <f t="shared" si="13"/>
        <v/>
      </c>
      <c r="AR89" s="48" t="str">
        <f t="shared" si="14"/>
        <v/>
      </c>
    </row>
    <row r="90" spans="1:44" s="46" customFormat="1" x14ac:dyDescent="0.25">
      <c r="A90" s="45" t="s">
        <v>618</v>
      </c>
      <c r="C90" s="46">
        <v>8.3333330000000001E-3</v>
      </c>
      <c r="D90" s="47">
        <v>68.662189657684465</v>
      </c>
      <c r="I90" s="48" t="str">
        <f t="shared" si="15"/>
        <v/>
      </c>
      <c r="K90" s="46" t="s">
        <v>709</v>
      </c>
      <c r="L90" s="46">
        <v>9.6759000000000005E-4</v>
      </c>
      <c r="M90" s="46">
        <v>1.1718799999999999E-3</v>
      </c>
      <c r="N90" s="48" t="str">
        <f t="shared" si="16"/>
        <v/>
      </c>
      <c r="S90" s="48" t="str">
        <f t="shared" si="17"/>
        <v/>
      </c>
      <c r="X90" s="48" t="str">
        <f t="shared" si="9"/>
        <v/>
      </c>
      <c r="Z90" s="50" t="s">
        <v>620</v>
      </c>
      <c r="AA90" s="46">
        <v>1.2632699999999999E-3</v>
      </c>
      <c r="AB90" s="48" t="str">
        <f t="shared" si="10"/>
        <v/>
      </c>
      <c r="AF90" s="48" t="str">
        <f t="shared" si="11"/>
        <v/>
      </c>
      <c r="AJ90" s="48" t="str">
        <f t="shared" si="12"/>
        <v/>
      </c>
      <c r="AN90" s="48" t="str">
        <f t="shared" si="13"/>
        <v/>
      </c>
      <c r="AR90" s="48" t="str">
        <f t="shared" si="14"/>
        <v/>
      </c>
    </row>
    <row r="91" spans="1:44" s="46" customFormat="1" x14ac:dyDescent="0.25">
      <c r="A91" s="45" t="s">
        <v>619</v>
      </c>
      <c r="C91" s="46">
        <v>8.3333330000000001E-3</v>
      </c>
      <c r="D91" s="47">
        <v>67.16724772156924</v>
      </c>
      <c r="I91" s="48" t="str">
        <f t="shared" si="15"/>
        <v/>
      </c>
      <c r="K91" s="46" t="s">
        <v>709</v>
      </c>
      <c r="L91" s="46">
        <v>9.6759000000000005E-4</v>
      </c>
      <c r="M91" s="46">
        <v>1.1718799999999999E-3</v>
      </c>
      <c r="N91" s="48" t="str">
        <f t="shared" si="16"/>
        <v/>
      </c>
      <c r="S91" s="48" t="str">
        <f t="shared" si="17"/>
        <v/>
      </c>
      <c r="X91" s="48" t="str">
        <f t="shared" si="9"/>
        <v/>
      </c>
      <c r="Z91" s="50" t="s">
        <v>616</v>
      </c>
      <c r="AA91" s="46">
        <v>1.2632699999999999E-3</v>
      </c>
      <c r="AB91" s="48" t="str">
        <f t="shared" si="10"/>
        <v/>
      </c>
      <c r="AF91" s="48" t="str">
        <f t="shared" si="11"/>
        <v/>
      </c>
      <c r="AJ91" s="48" t="str">
        <f t="shared" si="12"/>
        <v/>
      </c>
      <c r="AN91" s="48" t="str">
        <f t="shared" si="13"/>
        <v/>
      </c>
      <c r="AR91" s="48" t="str">
        <f t="shared" si="14"/>
        <v/>
      </c>
    </row>
    <row r="92" spans="1:44" s="46" customFormat="1" x14ac:dyDescent="0.25">
      <c r="A92" s="45" t="s">
        <v>611</v>
      </c>
      <c r="C92" s="46">
        <v>8.3333330000000001E-3</v>
      </c>
      <c r="D92" s="47">
        <v>75.673199979989946</v>
      </c>
      <c r="I92" s="48" t="str">
        <f t="shared" si="15"/>
        <v/>
      </c>
      <c r="K92" s="46" t="s">
        <v>709</v>
      </c>
      <c r="L92" s="46">
        <v>9.6759000000000005E-4</v>
      </c>
      <c r="M92" s="46">
        <v>1.1718799999999999E-3</v>
      </c>
      <c r="N92" s="48" t="str">
        <f t="shared" si="16"/>
        <v/>
      </c>
      <c r="S92" s="48" t="str">
        <f t="shared" si="17"/>
        <v/>
      </c>
      <c r="X92" s="48" t="str">
        <f t="shared" si="9"/>
        <v/>
      </c>
      <c r="Z92" s="50" t="s">
        <v>612</v>
      </c>
      <c r="AA92" s="46">
        <v>1.2632699999999999E-3</v>
      </c>
      <c r="AB92" s="48" t="str">
        <f t="shared" si="10"/>
        <v/>
      </c>
      <c r="AF92" s="48" t="str">
        <f t="shared" si="11"/>
        <v/>
      </c>
      <c r="AJ92" s="48" t="str">
        <f t="shared" si="12"/>
        <v/>
      </c>
      <c r="AN92" s="48" t="str">
        <f t="shared" si="13"/>
        <v/>
      </c>
      <c r="AR92" s="48" t="str">
        <f t="shared" si="14"/>
        <v/>
      </c>
    </row>
    <row r="93" spans="1:44" s="46" customFormat="1" x14ac:dyDescent="0.25">
      <c r="A93" s="45" t="s">
        <v>613</v>
      </c>
      <c r="C93" s="46">
        <v>8.3333330000000001E-3</v>
      </c>
      <c r="D93" s="47">
        <v>99.689529537380679</v>
      </c>
      <c r="I93" s="48" t="str">
        <f t="shared" si="15"/>
        <v/>
      </c>
      <c r="K93" s="46" t="s">
        <v>709</v>
      </c>
      <c r="L93" s="46">
        <v>9.6759000000000005E-4</v>
      </c>
      <c r="M93" s="46">
        <v>1.1718799999999999E-3</v>
      </c>
      <c r="N93" s="48" t="str">
        <f t="shared" si="16"/>
        <v/>
      </c>
      <c r="S93" s="48" t="str">
        <f t="shared" si="17"/>
        <v/>
      </c>
      <c r="X93" s="48" t="str">
        <f t="shared" si="9"/>
        <v/>
      </c>
      <c r="Z93" s="50" t="s">
        <v>614</v>
      </c>
      <c r="AA93" s="46">
        <v>1.2632699999999999E-3</v>
      </c>
      <c r="AB93" s="48" t="str">
        <f t="shared" si="10"/>
        <v/>
      </c>
      <c r="AF93" s="48" t="str">
        <f t="shared" si="11"/>
        <v/>
      </c>
      <c r="AJ93" s="48" t="str">
        <f t="shared" si="12"/>
        <v/>
      </c>
      <c r="AN93" s="48" t="str">
        <f t="shared" si="13"/>
        <v/>
      </c>
      <c r="AR93" s="48" t="str">
        <f t="shared" si="14"/>
        <v/>
      </c>
    </row>
    <row r="94" spans="1:44" s="46" customFormat="1" x14ac:dyDescent="0.25">
      <c r="A94" s="45" t="s">
        <v>605</v>
      </c>
      <c r="C94" s="46">
        <v>8.3333330000000001E-3</v>
      </c>
      <c r="D94" s="47">
        <v>82.604969084861864</v>
      </c>
      <c r="I94" s="48" t="str">
        <f t="shared" si="15"/>
        <v/>
      </c>
      <c r="K94" s="46" t="s">
        <v>709</v>
      </c>
      <c r="L94" s="46">
        <v>9.6759000000000005E-4</v>
      </c>
      <c r="M94" s="46">
        <v>1.1718799999999999E-3</v>
      </c>
      <c r="N94" s="48" t="str">
        <f t="shared" si="16"/>
        <v/>
      </c>
      <c r="S94" s="48" t="str">
        <f t="shared" si="17"/>
        <v/>
      </c>
      <c r="X94" s="48" t="str">
        <f t="shared" si="9"/>
        <v/>
      </c>
      <c r="Z94" s="50" t="s">
        <v>617</v>
      </c>
      <c r="AA94" s="46">
        <v>1.2632699999999999E-3</v>
      </c>
      <c r="AB94" s="48" t="str">
        <f t="shared" si="10"/>
        <v/>
      </c>
      <c r="AF94" s="48" t="str">
        <f t="shared" si="11"/>
        <v/>
      </c>
      <c r="AJ94" s="48" t="str">
        <f t="shared" si="12"/>
        <v/>
      </c>
      <c r="AN94" s="48" t="str">
        <f t="shared" si="13"/>
        <v/>
      </c>
      <c r="AR94" s="48" t="str">
        <f t="shared" si="14"/>
        <v/>
      </c>
    </row>
    <row r="95" spans="1:44" s="46" customFormat="1" x14ac:dyDescent="0.25">
      <c r="A95" s="45" t="s">
        <v>610</v>
      </c>
      <c r="C95" s="46">
        <v>8.3333330000000001E-3</v>
      </c>
      <c r="D95" s="47">
        <v>57.057667909980282</v>
      </c>
      <c r="I95" s="48" t="str">
        <f t="shared" si="15"/>
        <v/>
      </c>
      <c r="K95" s="46" t="s">
        <v>709</v>
      </c>
      <c r="L95" s="46">
        <v>9.6759000000000005E-4</v>
      </c>
      <c r="M95" s="46">
        <v>1.1718799999999999E-3</v>
      </c>
      <c r="N95" s="48" t="str">
        <f t="shared" si="16"/>
        <v/>
      </c>
      <c r="S95" s="48" t="str">
        <f t="shared" si="17"/>
        <v/>
      </c>
      <c r="X95" s="48" t="str">
        <f t="shared" si="9"/>
        <v/>
      </c>
      <c r="Z95" s="50" t="s">
        <v>618</v>
      </c>
      <c r="AA95" s="46">
        <v>1.2632699999999999E-3</v>
      </c>
      <c r="AB95" s="48" t="str">
        <f t="shared" si="10"/>
        <v/>
      </c>
      <c r="AF95" s="48" t="str">
        <f t="shared" si="11"/>
        <v/>
      </c>
      <c r="AJ95" s="48" t="str">
        <f t="shared" si="12"/>
        <v/>
      </c>
      <c r="AN95" s="48" t="str">
        <f t="shared" si="13"/>
        <v/>
      </c>
      <c r="AR95" s="48" t="str">
        <f t="shared" si="14"/>
        <v/>
      </c>
    </row>
    <row r="96" spans="1:44" s="46" customFormat="1" x14ac:dyDescent="0.25">
      <c r="A96" s="45" t="s">
        <v>609</v>
      </c>
      <c r="C96" s="46">
        <v>8.3333330000000001E-3</v>
      </c>
      <c r="D96" s="47">
        <v>70.220569107603936</v>
      </c>
      <c r="I96" s="48" t="str">
        <f t="shared" si="15"/>
        <v/>
      </c>
      <c r="K96" s="46" t="s">
        <v>709</v>
      </c>
      <c r="L96" s="46">
        <v>9.6759000000000005E-4</v>
      </c>
      <c r="M96" s="46">
        <v>1.1718799999999999E-3</v>
      </c>
      <c r="N96" s="48" t="str">
        <f t="shared" si="16"/>
        <v/>
      </c>
      <c r="S96" s="48" t="str">
        <f t="shared" si="17"/>
        <v/>
      </c>
      <c r="X96" s="48" t="str">
        <f t="shared" si="9"/>
        <v/>
      </c>
      <c r="Z96" s="50" t="s">
        <v>619</v>
      </c>
      <c r="AA96" s="46">
        <v>1.2632699999999999E-3</v>
      </c>
      <c r="AB96" s="48" t="str">
        <f t="shared" si="10"/>
        <v/>
      </c>
      <c r="AF96" s="48" t="str">
        <f t="shared" si="11"/>
        <v/>
      </c>
      <c r="AJ96" s="48" t="str">
        <f t="shared" si="12"/>
        <v/>
      </c>
      <c r="AN96" s="48" t="str">
        <f t="shared" si="13"/>
        <v/>
      </c>
      <c r="AR96" s="48" t="str">
        <f t="shared" si="14"/>
        <v/>
      </c>
    </row>
    <row r="97" spans="1:44" s="46" customFormat="1" x14ac:dyDescent="0.25">
      <c r="A97" s="45" t="s">
        <v>606</v>
      </c>
      <c r="C97" s="46">
        <v>8.3333330000000001E-3</v>
      </c>
      <c r="D97" s="47">
        <v>54.124109510898158</v>
      </c>
      <c r="I97" s="48" t="str">
        <f t="shared" si="15"/>
        <v/>
      </c>
      <c r="K97" s="46" t="s">
        <v>709</v>
      </c>
      <c r="L97" s="46">
        <v>9.6759000000000005E-4</v>
      </c>
      <c r="M97" s="46">
        <v>1.1718799999999999E-3</v>
      </c>
      <c r="N97" s="48" t="str">
        <f t="shared" si="16"/>
        <v/>
      </c>
      <c r="S97" s="48" t="str">
        <f t="shared" si="17"/>
        <v/>
      </c>
      <c r="X97" s="48" t="str">
        <f t="shared" si="9"/>
        <v/>
      </c>
      <c r="Z97" s="50" t="s">
        <v>611</v>
      </c>
      <c r="AA97" s="46">
        <v>1.2632699999999999E-3</v>
      </c>
      <c r="AB97" s="48" t="str">
        <f t="shared" si="10"/>
        <v/>
      </c>
      <c r="AF97" s="48" t="str">
        <f t="shared" si="11"/>
        <v/>
      </c>
      <c r="AJ97" s="48" t="str">
        <f t="shared" si="12"/>
        <v/>
      </c>
      <c r="AN97" s="48" t="str">
        <f t="shared" si="13"/>
        <v/>
      </c>
      <c r="AR97" s="48" t="str">
        <f t="shared" si="14"/>
        <v/>
      </c>
    </row>
    <row r="98" spans="1:44" s="46" customFormat="1" x14ac:dyDescent="0.25">
      <c r="A98" s="45" t="s">
        <v>62</v>
      </c>
      <c r="C98" s="46">
        <v>8.8888879999999993E-3</v>
      </c>
      <c r="D98" s="47">
        <v>11.910058764256473</v>
      </c>
      <c r="I98" s="48" t="str">
        <f t="shared" si="15"/>
        <v/>
      </c>
      <c r="K98" s="46" t="s">
        <v>393</v>
      </c>
      <c r="L98" s="46">
        <v>2.03447E-3</v>
      </c>
      <c r="M98" s="46">
        <v>1.25E-3</v>
      </c>
      <c r="N98" s="48" t="str">
        <f t="shared" si="16"/>
        <v/>
      </c>
      <c r="S98" s="48" t="str">
        <f t="shared" si="17"/>
        <v/>
      </c>
      <c r="X98" s="48" t="str">
        <f t="shared" si="9"/>
        <v/>
      </c>
      <c r="Z98" s="50" t="s">
        <v>613</v>
      </c>
      <c r="AA98" s="46">
        <v>1.2632699999999999E-3</v>
      </c>
      <c r="AB98" s="48" t="str">
        <f t="shared" si="10"/>
        <v/>
      </c>
      <c r="AF98" s="48" t="str">
        <f t="shared" si="11"/>
        <v/>
      </c>
      <c r="AJ98" s="48" t="str">
        <f t="shared" si="12"/>
        <v/>
      </c>
      <c r="AN98" s="48" t="str">
        <f t="shared" si="13"/>
        <v/>
      </c>
      <c r="AR98" s="48" t="str">
        <f t="shared" si="14"/>
        <v/>
      </c>
    </row>
    <row r="99" spans="1:44" s="46" customFormat="1" x14ac:dyDescent="0.25">
      <c r="A99" s="45" t="s">
        <v>63</v>
      </c>
      <c r="C99" s="46">
        <v>1.7777777000000002E-2</v>
      </c>
      <c r="D99" s="47">
        <v>42.998043344421852</v>
      </c>
      <c r="I99" s="48" t="str">
        <f t="shared" si="15"/>
        <v/>
      </c>
      <c r="K99" s="46" t="s">
        <v>393</v>
      </c>
      <c r="L99" s="46">
        <v>2.0336999999999998E-3</v>
      </c>
      <c r="M99" s="46">
        <v>2.5000000000000001E-3</v>
      </c>
      <c r="N99" s="48" t="str">
        <f t="shared" si="16"/>
        <v/>
      </c>
      <c r="S99" s="48" t="str">
        <f t="shared" si="17"/>
        <v/>
      </c>
      <c r="X99" s="48" t="str">
        <f t="shared" si="9"/>
        <v/>
      </c>
      <c r="Z99" s="50" t="s">
        <v>605</v>
      </c>
      <c r="AA99" s="46">
        <v>1.2632699999999999E-3</v>
      </c>
      <c r="AB99" s="48" t="str">
        <f t="shared" si="10"/>
        <v/>
      </c>
      <c r="AF99" s="48" t="str">
        <f t="shared" si="11"/>
        <v/>
      </c>
      <c r="AJ99" s="48" t="str">
        <f t="shared" si="12"/>
        <v/>
      </c>
      <c r="AN99" s="48" t="str">
        <f t="shared" si="13"/>
        <v/>
      </c>
      <c r="AR99" s="48" t="str">
        <f t="shared" si="14"/>
        <v/>
      </c>
    </row>
    <row r="100" spans="1:44" s="46" customFormat="1" x14ac:dyDescent="0.25">
      <c r="A100" s="45" t="s">
        <v>64</v>
      </c>
      <c r="C100" s="46">
        <v>1.77777777E-2</v>
      </c>
      <c r="D100" s="47">
        <v>81.449310285301976</v>
      </c>
      <c r="I100" s="48" t="str">
        <f t="shared" si="15"/>
        <v/>
      </c>
      <c r="K100" s="46" t="s">
        <v>393</v>
      </c>
      <c r="L100" s="46">
        <v>1.018E-3</v>
      </c>
      <c r="M100" s="46">
        <v>2.5000000000000001E-3</v>
      </c>
      <c r="N100" s="48" t="str">
        <f t="shared" si="16"/>
        <v/>
      </c>
      <c r="S100" s="48" t="str">
        <f t="shared" si="17"/>
        <v/>
      </c>
      <c r="X100" s="48" t="str">
        <f t="shared" si="9"/>
        <v/>
      </c>
      <c r="Z100" s="50" t="s">
        <v>610</v>
      </c>
      <c r="AA100" s="46">
        <v>1.2632699999999999E-3</v>
      </c>
      <c r="AB100" s="48" t="str">
        <f t="shared" si="10"/>
        <v/>
      </c>
      <c r="AF100" s="48" t="str">
        <f t="shared" si="11"/>
        <v/>
      </c>
      <c r="AJ100" s="48" t="str">
        <f t="shared" si="12"/>
        <v/>
      </c>
      <c r="AN100" s="48" t="str">
        <f t="shared" si="13"/>
        <v/>
      </c>
      <c r="AR100" s="48" t="str">
        <f t="shared" si="14"/>
        <v/>
      </c>
    </row>
    <row r="101" spans="1:44" x14ac:dyDescent="0.25">
      <c r="A101" s="35" t="s">
        <v>582</v>
      </c>
      <c r="B101">
        <v>0.20964937</v>
      </c>
      <c r="C101">
        <v>0.28670000000000001</v>
      </c>
      <c r="D101" s="36">
        <v>0</v>
      </c>
      <c r="F101" t="s">
        <v>598</v>
      </c>
      <c r="G101">
        <v>0.27639077000000001</v>
      </c>
      <c r="H101">
        <v>0.37797029999999998</v>
      </c>
      <c r="I101" s="19">
        <f t="shared" si="15"/>
        <v>0</v>
      </c>
      <c r="K101" t="s">
        <v>598</v>
      </c>
      <c r="L101">
        <v>1.8429E-3</v>
      </c>
      <c r="M101">
        <v>2.5201999999999998E-3</v>
      </c>
      <c r="N101" s="19">
        <f t="shared" si="16"/>
        <v>0</v>
      </c>
      <c r="S101" s="19" t="str">
        <f t="shared" si="17"/>
        <v/>
      </c>
      <c r="X101" s="19" t="str">
        <f t="shared" si="9"/>
        <v/>
      </c>
      <c r="Z101" s="29" t="s">
        <v>609</v>
      </c>
      <c r="AA101">
        <v>1.2632699999999999E-3</v>
      </c>
      <c r="AB101" s="19">
        <f t="shared" si="10"/>
        <v>0</v>
      </c>
      <c r="AD101"/>
      <c r="AF101" s="19" t="str">
        <f t="shared" si="11"/>
        <v/>
      </c>
      <c r="AJ101" s="19" t="str">
        <f t="shared" si="12"/>
        <v/>
      </c>
      <c r="AN101" s="19" t="str">
        <f t="shared" si="13"/>
        <v/>
      </c>
      <c r="AR101" s="19" t="str">
        <f t="shared" si="14"/>
        <v/>
      </c>
    </row>
    <row r="102" spans="1:44" x14ac:dyDescent="0.25">
      <c r="A102" s="35" t="s">
        <v>585</v>
      </c>
      <c r="B102">
        <v>0.20964938</v>
      </c>
      <c r="C102">
        <v>0.28670000000000001</v>
      </c>
      <c r="D102" s="36">
        <v>0</v>
      </c>
      <c r="F102" t="s">
        <v>524</v>
      </c>
      <c r="G102">
        <v>0.27537499999999998</v>
      </c>
      <c r="H102">
        <v>0.3765812</v>
      </c>
      <c r="I102" s="19">
        <f t="shared" si="15"/>
        <v>0</v>
      </c>
      <c r="K102" t="s">
        <v>524</v>
      </c>
      <c r="L102">
        <v>1.84293E-3</v>
      </c>
      <c r="M102">
        <v>2.5200999999999999E-3</v>
      </c>
      <c r="N102" s="19">
        <f t="shared" si="16"/>
        <v>0</v>
      </c>
      <c r="S102" s="19" t="str">
        <f t="shared" si="17"/>
        <v/>
      </c>
      <c r="X102" s="19" t="str">
        <f t="shared" si="9"/>
        <v/>
      </c>
      <c r="Z102" s="29" t="s">
        <v>606</v>
      </c>
      <c r="AA102">
        <v>1.2632699999999999E-3</v>
      </c>
      <c r="AB102" s="19">
        <f t="shared" si="10"/>
        <v>0</v>
      </c>
      <c r="AD102"/>
      <c r="AF102" s="19" t="str">
        <f t="shared" si="11"/>
        <v/>
      </c>
      <c r="AJ102" s="19" t="str">
        <f t="shared" si="12"/>
        <v/>
      </c>
      <c r="AN102" s="19" t="str">
        <f t="shared" si="13"/>
        <v/>
      </c>
      <c r="AR102" s="19" t="str">
        <f t="shared" si="14"/>
        <v/>
      </c>
    </row>
    <row r="103" spans="1:44" x14ac:dyDescent="0.25">
      <c r="A103" s="35" t="s">
        <v>586</v>
      </c>
      <c r="B103">
        <v>0.20964938</v>
      </c>
      <c r="C103">
        <v>0.28670000000000001</v>
      </c>
      <c r="D103" s="36">
        <v>13.044649685459333</v>
      </c>
      <c r="F103" t="s">
        <v>525</v>
      </c>
      <c r="G103">
        <v>0.27537499999999998</v>
      </c>
      <c r="H103">
        <v>0.3765812</v>
      </c>
      <c r="I103" s="19">
        <f t="shared" si="15"/>
        <v>17.134180922134679</v>
      </c>
      <c r="K103" t="s">
        <v>525</v>
      </c>
      <c r="L103">
        <v>1.84293E-3</v>
      </c>
      <c r="M103">
        <v>2.5200999999999999E-3</v>
      </c>
      <c r="N103" s="19">
        <f t="shared" si="16"/>
        <v>0.11466943639338963</v>
      </c>
      <c r="S103" s="19" t="str">
        <f t="shared" si="17"/>
        <v/>
      </c>
      <c r="X103" s="19" t="str">
        <f t="shared" si="9"/>
        <v/>
      </c>
      <c r="Z103" t="s">
        <v>393</v>
      </c>
      <c r="AA103">
        <v>2.6561000000000002E-3</v>
      </c>
      <c r="AB103" s="19">
        <f t="shared" si="10"/>
        <v>0.16526590266829569</v>
      </c>
      <c r="AD103"/>
      <c r="AF103" s="19" t="str">
        <f t="shared" si="11"/>
        <v/>
      </c>
      <c r="AJ103" s="19" t="str">
        <f t="shared" si="12"/>
        <v/>
      </c>
      <c r="AN103" s="19" t="str">
        <f t="shared" si="13"/>
        <v/>
      </c>
      <c r="AR103" s="19" t="str">
        <f t="shared" si="14"/>
        <v/>
      </c>
    </row>
    <row r="104" spans="1:44" x14ac:dyDescent="0.25">
      <c r="A104" s="35" t="s">
        <v>511</v>
      </c>
      <c r="B104">
        <v>0.20964938</v>
      </c>
      <c r="C104">
        <v>0.28670000000000001</v>
      </c>
      <c r="D104" s="36">
        <v>64.677628994579607</v>
      </c>
      <c r="F104" t="s">
        <v>526</v>
      </c>
      <c r="G104">
        <v>0.27537499999999998</v>
      </c>
      <c r="H104">
        <v>0.3765812</v>
      </c>
      <c r="I104" s="19">
        <f t="shared" si="15"/>
        <v>84.9542320820713</v>
      </c>
      <c r="K104" t="s">
        <v>526</v>
      </c>
      <c r="L104">
        <v>1.84293E-3</v>
      </c>
      <c r="M104">
        <v>2.5200999999999999E-3</v>
      </c>
      <c r="N104" s="19">
        <f t="shared" si="16"/>
        <v>0.5685508958003147</v>
      </c>
      <c r="S104" s="19" t="str">
        <f t="shared" si="17"/>
        <v/>
      </c>
      <c r="X104" s="19" t="str">
        <f t="shared" si="9"/>
        <v/>
      </c>
      <c r="Z104" t="s">
        <v>393</v>
      </c>
      <c r="AA104">
        <v>2.6551000000000001E-3</v>
      </c>
      <c r="AB104" s="19">
        <f t="shared" si="10"/>
        <v>0.81910842161092157</v>
      </c>
      <c r="AD104"/>
      <c r="AF104" s="19" t="str">
        <f t="shared" si="11"/>
        <v/>
      </c>
      <c r="AJ104" s="19" t="str">
        <f t="shared" si="12"/>
        <v/>
      </c>
      <c r="AN104" s="19" t="str">
        <f t="shared" si="13"/>
        <v/>
      </c>
      <c r="AR104" s="19" t="str">
        <f t="shared" si="14"/>
        <v/>
      </c>
    </row>
    <row r="105" spans="1:44" x14ac:dyDescent="0.25">
      <c r="A105" s="35" t="s">
        <v>587</v>
      </c>
      <c r="B105">
        <v>0.20964937</v>
      </c>
      <c r="C105">
        <v>0.28670000000000001</v>
      </c>
      <c r="D105" s="36">
        <v>0</v>
      </c>
      <c r="F105" t="s">
        <v>599</v>
      </c>
      <c r="G105">
        <v>0.27639077000000001</v>
      </c>
      <c r="H105">
        <v>0.37797029999999998</v>
      </c>
      <c r="I105" s="19">
        <f t="shared" si="15"/>
        <v>0</v>
      </c>
      <c r="K105" t="s">
        <v>599</v>
      </c>
      <c r="L105">
        <v>1.8429E-3</v>
      </c>
      <c r="M105">
        <v>2.5201999999999998E-3</v>
      </c>
      <c r="N105" s="19">
        <f t="shared" si="16"/>
        <v>0</v>
      </c>
      <c r="S105" s="19" t="str">
        <f t="shared" si="17"/>
        <v/>
      </c>
      <c r="X105" s="19" t="str">
        <f t="shared" si="9"/>
        <v/>
      </c>
      <c r="Z105" t="s">
        <v>393</v>
      </c>
      <c r="AA105">
        <v>1.32905E-3</v>
      </c>
      <c r="AB105" s="19">
        <f t="shared" si="10"/>
        <v>0</v>
      </c>
      <c r="AD105"/>
      <c r="AF105" s="19" t="str">
        <f t="shared" si="11"/>
        <v/>
      </c>
      <c r="AJ105" s="19" t="str">
        <f t="shared" si="12"/>
        <v/>
      </c>
      <c r="AN105" s="19" t="str">
        <f t="shared" si="13"/>
        <v/>
      </c>
      <c r="AR105" s="19" t="str">
        <f t="shared" si="14"/>
        <v/>
      </c>
    </row>
    <row r="106" spans="1:44" x14ac:dyDescent="0.25">
      <c r="A106" s="35" t="s">
        <v>588</v>
      </c>
      <c r="B106">
        <v>0.20964938</v>
      </c>
      <c r="C106">
        <v>0.28670000000000001</v>
      </c>
      <c r="D106" s="36">
        <v>0</v>
      </c>
      <c r="F106" t="s">
        <v>527</v>
      </c>
      <c r="G106">
        <v>0.27537499999999998</v>
      </c>
      <c r="H106">
        <v>0.3765812</v>
      </c>
      <c r="I106" s="19">
        <f t="shared" si="15"/>
        <v>0</v>
      </c>
      <c r="K106" t="s">
        <v>527</v>
      </c>
      <c r="L106">
        <v>1.84293E-3</v>
      </c>
      <c r="M106">
        <v>2.5200999999999999E-3</v>
      </c>
      <c r="N106" s="19">
        <f t="shared" si="16"/>
        <v>0</v>
      </c>
      <c r="S106" s="19" t="str">
        <f t="shared" si="17"/>
        <v/>
      </c>
      <c r="X106" s="19" t="str">
        <f t="shared" si="9"/>
        <v/>
      </c>
      <c r="AB106" s="19" t="str">
        <f t="shared" si="10"/>
        <v/>
      </c>
      <c r="AD106" s="25" t="s">
        <v>582</v>
      </c>
      <c r="AE106">
        <v>7.3990360000000005E-2</v>
      </c>
      <c r="AF106" s="19">
        <f t="shared" si="11"/>
        <v>0</v>
      </c>
      <c r="AH106" t="s">
        <v>598</v>
      </c>
      <c r="AI106">
        <v>1.8281300000000001E-3</v>
      </c>
      <c r="AJ106" s="19">
        <f t="shared" si="12"/>
        <v>0</v>
      </c>
      <c r="AN106" s="19" t="str">
        <f t="shared" si="13"/>
        <v/>
      </c>
      <c r="AR106" s="19" t="str">
        <f t="shared" si="14"/>
        <v/>
      </c>
    </row>
    <row r="107" spans="1:44" x14ac:dyDescent="0.25">
      <c r="A107" s="35" t="s">
        <v>639</v>
      </c>
      <c r="B107">
        <v>0.19929230000000001</v>
      </c>
      <c r="C107">
        <v>0.27236500000000002</v>
      </c>
      <c r="D107" s="36">
        <v>188.84996828982167</v>
      </c>
      <c r="F107" t="s">
        <v>694</v>
      </c>
      <c r="G107">
        <v>0.26273679999999999</v>
      </c>
      <c r="H107">
        <v>0.35907169999999999</v>
      </c>
      <c r="I107" s="19">
        <f t="shared" si="15"/>
        <v>248.97016266343064</v>
      </c>
      <c r="K107" t="s">
        <v>694</v>
      </c>
      <c r="L107">
        <v>1.7519E-3</v>
      </c>
      <c r="M107">
        <v>2.3942999999999998E-3</v>
      </c>
      <c r="N107" s="19">
        <f t="shared" si="16"/>
        <v>1.6601055808324687</v>
      </c>
      <c r="S107" s="19" t="str">
        <f t="shared" si="17"/>
        <v/>
      </c>
      <c r="X107" s="19" t="str">
        <f t="shared" si="9"/>
        <v/>
      </c>
      <c r="AB107" s="19" t="str">
        <f t="shared" si="10"/>
        <v/>
      </c>
      <c r="AD107" s="25" t="s">
        <v>585</v>
      </c>
      <c r="AE107">
        <v>7.371838E-2</v>
      </c>
      <c r="AF107" s="19">
        <f t="shared" si="11"/>
        <v>69.855753209617347</v>
      </c>
      <c r="AH107" t="s">
        <v>524</v>
      </c>
      <c r="AI107">
        <v>1.8281300000000001E-3</v>
      </c>
      <c r="AJ107" s="19">
        <f t="shared" si="12"/>
        <v>1.7323413525242657</v>
      </c>
      <c r="AN107" s="19" t="str">
        <f t="shared" si="13"/>
        <v/>
      </c>
      <c r="AR107" s="19" t="str">
        <f t="shared" si="14"/>
        <v/>
      </c>
    </row>
    <row r="108" spans="1:44" x14ac:dyDescent="0.25">
      <c r="A108" s="35" t="s">
        <v>65</v>
      </c>
      <c r="B108">
        <v>0.18033223000000001</v>
      </c>
      <c r="C108">
        <v>0.29360000000000003</v>
      </c>
      <c r="D108" s="36">
        <v>2.4832984718016227</v>
      </c>
      <c r="F108" t="s">
        <v>299</v>
      </c>
      <c r="G108">
        <v>0.21090304000000001</v>
      </c>
      <c r="H108">
        <v>0.26824219999999999</v>
      </c>
      <c r="I108" s="19">
        <f t="shared" si="15"/>
        <v>2.9042794897524224</v>
      </c>
      <c r="K108" t="s">
        <v>299</v>
      </c>
      <c r="L108">
        <v>1.57249E-3</v>
      </c>
      <c r="M108">
        <v>2E-3</v>
      </c>
      <c r="N108" s="19">
        <f t="shared" si="16"/>
        <v>2.1654265651366553E-2</v>
      </c>
      <c r="S108" s="19" t="str">
        <f t="shared" si="17"/>
        <v/>
      </c>
      <c r="X108" s="19" t="str">
        <f t="shared" si="9"/>
        <v/>
      </c>
      <c r="AB108" s="19" t="str">
        <f t="shared" si="10"/>
        <v/>
      </c>
      <c r="AD108" s="25" t="s">
        <v>586</v>
      </c>
      <c r="AE108">
        <v>7.371838E-2</v>
      </c>
      <c r="AF108" s="19">
        <f t="shared" si="11"/>
        <v>1.0151526457455291</v>
      </c>
      <c r="AH108" t="s">
        <v>525</v>
      </c>
      <c r="AI108">
        <v>1.8281300000000001E-3</v>
      </c>
      <c r="AJ108" s="19">
        <f t="shared" si="12"/>
        <v>2.5174603759154424E-2</v>
      </c>
      <c r="AN108" s="19" t="str">
        <f t="shared" si="13"/>
        <v/>
      </c>
      <c r="AR108" s="19" t="str">
        <f t="shared" si="14"/>
        <v/>
      </c>
    </row>
    <row r="109" spans="1:44" x14ac:dyDescent="0.25">
      <c r="A109" s="35" t="s">
        <v>66</v>
      </c>
      <c r="B109">
        <v>0.1813379</v>
      </c>
      <c r="C109">
        <v>0.24031669999999999</v>
      </c>
      <c r="D109" s="36">
        <v>361.63125154443696</v>
      </c>
      <c r="F109" t="s">
        <v>66</v>
      </c>
      <c r="G109">
        <v>0.23624369000000001</v>
      </c>
      <c r="H109">
        <v>0.31308009999999997</v>
      </c>
      <c r="I109" s="19">
        <f t="shared" si="15"/>
        <v>471.12656143131687</v>
      </c>
      <c r="K109" t="s">
        <v>66</v>
      </c>
      <c r="L109">
        <v>1.59173E-3</v>
      </c>
      <c r="M109">
        <v>2.1094E-3</v>
      </c>
      <c r="N109" s="19">
        <f t="shared" si="16"/>
        <v>3.1742912652061519</v>
      </c>
      <c r="S109" s="19" t="str">
        <f t="shared" si="17"/>
        <v/>
      </c>
      <c r="X109" s="19" t="str">
        <f t="shared" si="9"/>
        <v/>
      </c>
      <c r="AB109" s="19" t="str">
        <f t="shared" si="10"/>
        <v/>
      </c>
      <c r="AD109" s="25" t="s">
        <v>511</v>
      </c>
      <c r="AE109">
        <v>7.371838E-2</v>
      </c>
      <c r="AF109" s="19">
        <f t="shared" si="11"/>
        <v>147.01212499553813</v>
      </c>
      <c r="AH109" t="s">
        <v>526</v>
      </c>
      <c r="AI109">
        <v>1.8281300000000001E-3</v>
      </c>
      <c r="AJ109" s="19">
        <f t="shared" si="12"/>
        <v>3.6457295462555352</v>
      </c>
      <c r="AN109" s="19" t="str">
        <f t="shared" si="13"/>
        <v/>
      </c>
      <c r="AR109" s="19" t="str">
        <f t="shared" si="14"/>
        <v/>
      </c>
    </row>
    <row r="110" spans="1:44" x14ac:dyDescent="0.25">
      <c r="A110" s="35" t="s">
        <v>67</v>
      </c>
      <c r="B110">
        <v>0.15385288</v>
      </c>
      <c r="C110">
        <v>0.19493559999999999</v>
      </c>
      <c r="D110" s="36">
        <v>3.2058695828211152</v>
      </c>
      <c r="F110" t="s">
        <v>528</v>
      </c>
      <c r="G110">
        <v>5.4507519999999997E-2</v>
      </c>
      <c r="H110">
        <v>6.6970799999999997E-2</v>
      </c>
      <c r="I110" s="19">
        <f t="shared" si="15"/>
        <v>1.1357863460405393</v>
      </c>
      <c r="K110" t="s">
        <v>528</v>
      </c>
      <c r="L110">
        <v>2.7118300000000001E-3</v>
      </c>
      <c r="M110">
        <v>3.3318000000000002E-3</v>
      </c>
      <c r="N110" s="19">
        <f t="shared" si="16"/>
        <v>5.6507056031591903E-2</v>
      </c>
      <c r="S110" s="19" t="str">
        <f t="shared" si="17"/>
        <v/>
      </c>
      <c r="X110" s="19" t="str">
        <f t="shared" si="9"/>
        <v/>
      </c>
      <c r="AB110" s="19" t="str">
        <f t="shared" si="10"/>
        <v/>
      </c>
      <c r="AD110" s="25" t="s">
        <v>587</v>
      </c>
      <c r="AE110">
        <v>7.371838E-2</v>
      </c>
      <c r="AF110" s="19">
        <f t="shared" si="11"/>
        <v>1.5360876711365328</v>
      </c>
      <c r="AH110" t="s">
        <v>599</v>
      </c>
      <c r="AI110">
        <v>1.8281300000000001E-3</v>
      </c>
      <c r="AJ110" s="19">
        <f t="shared" si="12"/>
        <v>3.8093185908790045E-2</v>
      </c>
      <c r="AN110" s="19" t="str">
        <f t="shared" si="13"/>
        <v/>
      </c>
      <c r="AR110" s="19" t="str">
        <f t="shared" si="14"/>
        <v/>
      </c>
    </row>
    <row r="111" spans="1:44" x14ac:dyDescent="0.25">
      <c r="A111" s="35" t="s">
        <v>68</v>
      </c>
      <c r="B111">
        <v>0.16976953</v>
      </c>
      <c r="C111">
        <v>0.22406870000000001</v>
      </c>
      <c r="D111" s="36">
        <v>11.858660629412167</v>
      </c>
      <c r="F111" t="s">
        <v>68</v>
      </c>
      <c r="G111">
        <v>0.18956298999999999</v>
      </c>
      <c r="H111">
        <v>0.2501929</v>
      </c>
      <c r="I111" s="19">
        <f t="shared" si="15"/>
        <v>13.241264002478255</v>
      </c>
      <c r="K111" t="s">
        <v>68</v>
      </c>
      <c r="L111">
        <v>1.9582200000000001E-3</v>
      </c>
      <c r="M111">
        <v>1.9537999999999999E-3</v>
      </c>
      <c r="N111" s="19">
        <f t="shared" si="16"/>
        <v>0.13678465398194536</v>
      </c>
      <c r="S111" s="19" t="str">
        <f t="shared" si="17"/>
        <v/>
      </c>
      <c r="X111" s="19" t="str">
        <f t="shared" si="9"/>
        <v/>
      </c>
      <c r="AB111" s="19" t="str">
        <f t="shared" si="10"/>
        <v/>
      </c>
      <c r="AD111" s="25" t="s">
        <v>588</v>
      </c>
      <c r="AE111">
        <v>7.371838E-2</v>
      </c>
      <c r="AF111" s="19">
        <f t="shared" si="11"/>
        <v>5.1493412897476079</v>
      </c>
      <c r="AH111" t="s">
        <v>527</v>
      </c>
      <c r="AI111">
        <v>1.8281300000000001E-3</v>
      </c>
      <c r="AJ111" s="19">
        <f t="shared" si="12"/>
        <v>0.12769766904842855</v>
      </c>
      <c r="AN111" s="19" t="str">
        <f t="shared" si="13"/>
        <v/>
      </c>
      <c r="AR111" s="19" t="str">
        <f t="shared" si="14"/>
        <v/>
      </c>
    </row>
    <row r="112" spans="1:44" x14ac:dyDescent="0.25">
      <c r="A112" s="35" t="s">
        <v>69</v>
      </c>
      <c r="B112">
        <v>0.23758778999999999</v>
      </c>
      <c r="C112">
        <v>0.29249999999999998</v>
      </c>
      <c r="D112" s="36">
        <v>247.50765040369291</v>
      </c>
      <c r="F112" t="s">
        <v>69</v>
      </c>
      <c r="G112">
        <v>0.20509715000000001</v>
      </c>
      <c r="H112">
        <v>0.2525</v>
      </c>
      <c r="I112" s="19">
        <f t="shared" si="15"/>
        <v>213.66044821155904</v>
      </c>
      <c r="K112" t="s">
        <v>69</v>
      </c>
      <c r="L112">
        <v>2.03067E-3</v>
      </c>
      <c r="M112">
        <v>2.5000000000000001E-3</v>
      </c>
      <c r="N112" s="19">
        <f t="shared" si="16"/>
        <v>2.115455345770366</v>
      </c>
      <c r="P112" t="s">
        <v>69</v>
      </c>
      <c r="Q112">
        <v>4.0613300000000001E-3</v>
      </c>
      <c r="R112">
        <v>5.0000000000000001E-3</v>
      </c>
      <c r="S112" s="19">
        <f t="shared" si="17"/>
        <v>4.2309002740167339</v>
      </c>
      <c r="U112" t="s">
        <v>69</v>
      </c>
      <c r="V112">
        <v>2.4367980000000001E-2</v>
      </c>
      <c r="W112">
        <v>0.03</v>
      </c>
      <c r="X112" s="19">
        <f t="shared" si="9"/>
        <v>25.385401644100401</v>
      </c>
      <c r="AB112" s="19" t="str">
        <f t="shared" si="10"/>
        <v/>
      </c>
      <c r="AD112" s="29" t="s">
        <v>639</v>
      </c>
      <c r="AE112">
        <v>7.0335099999999998E-2</v>
      </c>
      <c r="AF112" s="19">
        <f t="shared" si="11"/>
        <v>73.271759217545565</v>
      </c>
      <c r="AH112" s="29" t="s">
        <v>639</v>
      </c>
      <c r="AI112">
        <v>1.7378000000000001E-3</v>
      </c>
      <c r="AJ112" s="19">
        <f t="shared" si="12"/>
        <v>1.8103573204310606</v>
      </c>
      <c r="AN112" s="19" t="str">
        <f t="shared" si="13"/>
        <v/>
      </c>
      <c r="AP112" s="29" t="s">
        <v>639</v>
      </c>
      <c r="AQ112">
        <v>1.0550199999999999E-2</v>
      </c>
      <c r="AR112" s="19">
        <f t="shared" si="14"/>
        <v>10.990696168725846</v>
      </c>
    </row>
    <row r="113" spans="1:44" x14ac:dyDescent="0.25">
      <c r="A113" s="35" t="s">
        <v>675</v>
      </c>
      <c r="B113">
        <v>0.18084048</v>
      </c>
      <c r="C113">
        <v>0.24078640000000001</v>
      </c>
      <c r="D113" s="36">
        <v>9.2220100199895807</v>
      </c>
      <c r="F113" t="s">
        <v>675</v>
      </c>
      <c r="G113">
        <v>0.1195237</v>
      </c>
      <c r="H113">
        <v>0.24051220000000001</v>
      </c>
      <c r="I113" s="19">
        <f t="shared" si="15"/>
        <v>6.0951439579580224</v>
      </c>
      <c r="K113" t="s">
        <v>70</v>
      </c>
      <c r="L113">
        <v>2.58997E-3</v>
      </c>
      <c r="N113" s="19">
        <f t="shared" si="16"/>
        <v>0.13207623255297937</v>
      </c>
      <c r="S113" s="19" t="str">
        <f t="shared" si="17"/>
        <v/>
      </c>
      <c r="X113" s="19" t="str">
        <f t="shared" si="9"/>
        <v/>
      </c>
      <c r="AB113" s="19" t="str">
        <f t="shared" si="10"/>
        <v/>
      </c>
      <c r="AD113" s="25" t="s">
        <v>65</v>
      </c>
      <c r="AE113">
        <v>4.0365610000000003E-2</v>
      </c>
      <c r="AF113" s="19">
        <f t="shared" si="11"/>
        <v>2.0584553850055678</v>
      </c>
      <c r="AJ113" s="19" t="str">
        <f t="shared" si="12"/>
        <v/>
      </c>
      <c r="AN113" s="19" t="str">
        <f t="shared" si="13"/>
        <v/>
      </c>
      <c r="AP113" s="25" t="s">
        <v>65</v>
      </c>
      <c r="AQ113">
        <v>1.0696000000000001E-4</v>
      </c>
      <c r="AR113" s="19">
        <f t="shared" si="14"/>
        <v>5.4544546206584145E-3</v>
      </c>
    </row>
    <row r="114" spans="1:44" x14ac:dyDescent="0.25">
      <c r="A114" s="35" t="s">
        <v>71</v>
      </c>
      <c r="B114">
        <v>0.11348598</v>
      </c>
      <c r="C114">
        <v>0.1513139</v>
      </c>
      <c r="D114" s="36">
        <v>7.5436832683003425</v>
      </c>
      <c r="F114" t="s">
        <v>71</v>
      </c>
      <c r="G114">
        <v>0.17524572999999999</v>
      </c>
      <c r="H114">
        <v>0.38900079999999998</v>
      </c>
      <c r="I114" s="19">
        <f t="shared" si="15"/>
        <v>11.649000883123003</v>
      </c>
      <c r="K114" t="s">
        <v>675</v>
      </c>
      <c r="L114">
        <v>2.3944399999999998E-3</v>
      </c>
      <c r="M114">
        <v>3.1909999999999998E-3</v>
      </c>
      <c r="N114" s="19">
        <f t="shared" si="16"/>
        <v>0.15916412727765203</v>
      </c>
      <c r="S114" s="19" t="str">
        <f t="shared" si="17"/>
        <v/>
      </c>
      <c r="X114" s="19" t="str">
        <f t="shared" si="9"/>
        <v/>
      </c>
      <c r="Z114" t="s">
        <v>300</v>
      </c>
      <c r="AA114">
        <v>1.77899E-3</v>
      </c>
      <c r="AB114" s="19">
        <f t="shared" si="10"/>
        <v>0.1182537005670095</v>
      </c>
      <c r="AD114" s="25" t="s">
        <v>66</v>
      </c>
      <c r="AE114">
        <v>7.4688599999999994E-2</v>
      </c>
      <c r="AF114" s="19">
        <f t="shared" si="11"/>
        <v>4.9647290542212961</v>
      </c>
      <c r="AJ114" s="19" t="str">
        <f t="shared" si="12"/>
        <v/>
      </c>
      <c r="AN114" s="19" t="str">
        <f t="shared" si="13"/>
        <v/>
      </c>
      <c r="AP114" s="25" t="s">
        <v>66</v>
      </c>
      <c r="AQ114">
        <v>9.5503399999999992E-3</v>
      </c>
      <c r="AR114" s="19">
        <f t="shared" si="14"/>
        <v>0.63483383643142077</v>
      </c>
    </row>
    <row r="115" spans="1:44" x14ac:dyDescent="0.25">
      <c r="A115" s="35" t="s">
        <v>512</v>
      </c>
      <c r="B115">
        <v>1.7666000000000001E-4</v>
      </c>
      <c r="C115">
        <v>0.2328334</v>
      </c>
      <c r="D115" s="36">
        <v>0.90019299620426663</v>
      </c>
      <c r="F115" t="s">
        <v>302</v>
      </c>
      <c r="G115">
        <v>3.7900000000000001E-6</v>
      </c>
      <c r="H115">
        <v>4.9950999999999997E-3</v>
      </c>
      <c r="I115" s="19">
        <f t="shared" si="15"/>
        <v>1.931241625503323E-2</v>
      </c>
      <c r="K115" t="s">
        <v>302</v>
      </c>
      <c r="L115">
        <v>1.9E-6</v>
      </c>
      <c r="M115">
        <v>2.5041E-3</v>
      </c>
      <c r="N115" s="19">
        <f t="shared" si="16"/>
        <v>9.6816862492251025E-3</v>
      </c>
      <c r="S115" s="19" t="str">
        <f t="shared" si="17"/>
        <v/>
      </c>
      <c r="U115" t="s">
        <v>302</v>
      </c>
      <c r="V115">
        <v>2.0829999999999999E-5</v>
      </c>
      <c r="X115" s="19">
        <f t="shared" si="9"/>
        <v>0.1061418550375573</v>
      </c>
      <c r="AB115" s="19" t="str">
        <f t="shared" si="10"/>
        <v/>
      </c>
      <c r="AD115" s="25" t="s">
        <v>67</v>
      </c>
      <c r="AE115">
        <v>2.7118130000000001E-2</v>
      </c>
      <c r="AF115" s="19">
        <f t="shared" si="11"/>
        <v>138.18380332931511</v>
      </c>
      <c r="AJ115" s="19" t="str">
        <f t="shared" si="12"/>
        <v/>
      </c>
      <c r="AN115" s="19" t="str">
        <f t="shared" si="13"/>
        <v/>
      </c>
      <c r="AR115" s="19" t="str">
        <f t="shared" si="14"/>
        <v/>
      </c>
    </row>
    <row r="116" spans="1:44" x14ac:dyDescent="0.25">
      <c r="A116" s="35" t="s">
        <v>648</v>
      </c>
      <c r="B116">
        <v>0.25145909999999999</v>
      </c>
      <c r="C116">
        <v>0.32862930000000001</v>
      </c>
      <c r="D116" s="36">
        <v>590.65462256805733</v>
      </c>
      <c r="F116" t="s">
        <v>304</v>
      </c>
      <c r="G116">
        <v>0.12572955</v>
      </c>
      <c r="H116">
        <v>0.16431470000000001</v>
      </c>
      <c r="I116" s="19">
        <f t="shared" si="15"/>
        <v>295.32731128402867</v>
      </c>
      <c r="K116" t="s">
        <v>304</v>
      </c>
      <c r="L116">
        <v>1.8221699999999999E-3</v>
      </c>
      <c r="M116">
        <v>2.3814000000000001E-3</v>
      </c>
      <c r="N116" s="19">
        <f t="shared" si="16"/>
        <v>4.2801120882276162</v>
      </c>
      <c r="S116" s="19" t="str">
        <f t="shared" si="17"/>
        <v/>
      </c>
      <c r="U116" t="s">
        <v>469</v>
      </c>
      <c r="V116">
        <v>1.4577339999999999E-2</v>
      </c>
      <c r="W116">
        <v>1.9050999999999998E-2</v>
      </c>
      <c r="X116" s="19">
        <f t="shared" si="9"/>
        <v>34.240849727634618</v>
      </c>
      <c r="Z116" t="s">
        <v>68</v>
      </c>
      <c r="AA116">
        <v>1.4803699999999999E-3</v>
      </c>
      <c r="AB116" s="19">
        <f t="shared" si="10"/>
        <v>3.4772548840390947</v>
      </c>
      <c r="AD116" s="25" t="s">
        <v>68</v>
      </c>
      <c r="AE116">
        <v>3.8001260000000002E-2</v>
      </c>
      <c r="AF116" s="19">
        <f t="shared" si="11"/>
        <v>89.26151363148368</v>
      </c>
      <c r="AJ116" s="19" t="str">
        <f t="shared" si="12"/>
        <v/>
      </c>
      <c r="AN116" s="19" t="str">
        <f t="shared" si="13"/>
        <v/>
      </c>
      <c r="AP116" t="s">
        <v>68</v>
      </c>
      <c r="AQ116">
        <v>8.1920000000000002E-5</v>
      </c>
      <c r="AR116" s="19">
        <f t="shared" si="14"/>
        <v>0.19242265116185997</v>
      </c>
    </row>
    <row r="117" spans="1:44" x14ac:dyDescent="0.25">
      <c r="A117" s="35" t="s">
        <v>635</v>
      </c>
      <c r="B117" s="55">
        <v>0.21490039999999999</v>
      </c>
      <c r="C117"/>
      <c r="D117" s="36">
        <v>373.66165726295361</v>
      </c>
      <c r="F117" t="s">
        <v>635</v>
      </c>
      <c r="G117" s="55">
        <v>0.2074039</v>
      </c>
      <c r="H117">
        <v>0.2074039</v>
      </c>
      <c r="I117" s="19">
        <f t="shared" si="15"/>
        <v>360.62699276874264</v>
      </c>
      <c r="K117" t="s">
        <v>635</v>
      </c>
      <c r="L117">
        <v>2.4987999999999998E-3</v>
      </c>
      <c r="M117">
        <v>2.4987999999999998E-3</v>
      </c>
      <c r="N117" s="19">
        <f t="shared" si="16"/>
        <v>4.3448302058473063</v>
      </c>
      <c r="S117" s="19" t="str">
        <f t="shared" si="17"/>
        <v/>
      </c>
      <c r="X117" s="19" t="str">
        <f t="shared" si="9"/>
        <v/>
      </c>
      <c r="Z117" t="s">
        <v>69</v>
      </c>
      <c r="AA117">
        <v>2.0306600000000001E-3</v>
      </c>
      <c r="AB117" s="19">
        <f t="shared" si="10"/>
        <v>3.5308439674267214</v>
      </c>
      <c r="AD117" s="25" t="s">
        <v>69</v>
      </c>
      <c r="AE117">
        <v>0.10356391</v>
      </c>
      <c r="AF117" s="19">
        <f t="shared" si="11"/>
        <v>180.07347703043536</v>
      </c>
      <c r="AJ117" s="19" t="str">
        <f t="shared" si="12"/>
        <v/>
      </c>
      <c r="AN117" s="19" t="str">
        <f t="shared" si="13"/>
        <v/>
      </c>
      <c r="AP117" t="s">
        <v>69</v>
      </c>
      <c r="AQ117">
        <v>1.6245320000000001E-2</v>
      </c>
      <c r="AR117" s="19">
        <f t="shared" si="14"/>
        <v>28.246821290081385</v>
      </c>
    </row>
    <row r="118" spans="1:44" x14ac:dyDescent="0.25">
      <c r="A118" s="35" t="s">
        <v>637</v>
      </c>
      <c r="B118">
        <v>0.17987579000000001</v>
      </c>
      <c r="C118">
        <v>0.2346104</v>
      </c>
      <c r="D118" s="36">
        <v>39.637835348940456</v>
      </c>
      <c r="F118" t="s">
        <v>72</v>
      </c>
      <c r="G118">
        <v>0.13398129</v>
      </c>
      <c r="H118">
        <v>0.17475060000000001</v>
      </c>
      <c r="I118" s="19">
        <f t="shared" si="15"/>
        <v>29.524419672367483</v>
      </c>
      <c r="K118" t="s">
        <v>72</v>
      </c>
      <c r="L118">
        <v>2.7800000000000001E-6</v>
      </c>
      <c r="M118">
        <v>3.7867E-3</v>
      </c>
      <c r="N118" s="19">
        <f t="shared" si="16"/>
        <v>6.1260707886288902E-4</v>
      </c>
      <c r="S118" s="19" t="str">
        <f t="shared" si="17"/>
        <v/>
      </c>
      <c r="X118" s="19" t="str">
        <f t="shared" si="9"/>
        <v/>
      </c>
      <c r="Z118" t="s">
        <v>70</v>
      </c>
      <c r="AA118">
        <v>2.3862230000000002E-2</v>
      </c>
      <c r="AB118" s="19">
        <f t="shared" si="10"/>
        <v>5.258334897645466</v>
      </c>
      <c r="AD118" s="25" t="s">
        <v>70</v>
      </c>
      <c r="AE118">
        <v>4.137151E-2</v>
      </c>
      <c r="AF118" s="19">
        <f t="shared" si="11"/>
        <v>9.1167193846211507</v>
      </c>
      <c r="AJ118" s="19" t="str">
        <f t="shared" si="12"/>
        <v/>
      </c>
      <c r="AN118" s="19" t="str">
        <f t="shared" si="13"/>
        <v/>
      </c>
      <c r="AP118" t="s">
        <v>70</v>
      </c>
      <c r="AQ118">
        <v>6.9999999999999999E-6</v>
      </c>
      <c r="AR118" s="19">
        <f t="shared" si="14"/>
        <v>1.542535810086411E-3</v>
      </c>
    </row>
    <row r="119" spans="1:44" x14ac:dyDescent="0.25">
      <c r="A119" s="35" t="s">
        <v>73</v>
      </c>
      <c r="B119">
        <v>0.17202000000000001</v>
      </c>
      <c r="C119">
        <v>0.22936000000000001</v>
      </c>
      <c r="D119" s="36">
        <v>6.4150270657283635</v>
      </c>
      <c r="F119" t="s">
        <v>73</v>
      </c>
      <c r="G119">
        <v>0.19368165000000001</v>
      </c>
      <c r="H119">
        <v>0.25824219999999998</v>
      </c>
      <c r="I119" s="19">
        <f t="shared" si="15"/>
        <v>7.2228405236886868</v>
      </c>
      <c r="K119" t="s">
        <v>73</v>
      </c>
      <c r="L119">
        <v>1.5E-3</v>
      </c>
      <c r="M119">
        <v>2E-3</v>
      </c>
      <c r="N119" s="19">
        <f t="shared" si="16"/>
        <v>5.5938499003560897E-2</v>
      </c>
      <c r="S119" s="19" t="str">
        <f t="shared" si="17"/>
        <v/>
      </c>
      <c r="X119" s="19" t="str">
        <f t="shared" si="9"/>
        <v/>
      </c>
      <c r="AB119" s="19" t="str">
        <f t="shared" si="10"/>
        <v/>
      </c>
      <c r="AD119" s="25" t="s">
        <v>71</v>
      </c>
      <c r="AE119">
        <v>3.5688539999999998E-2</v>
      </c>
      <c r="AF119" s="19">
        <f t="shared" si="11"/>
        <v>1.330908906152362</v>
      </c>
      <c r="AJ119" s="19" t="str">
        <f t="shared" si="12"/>
        <v/>
      </c>
      <c r="AN119" s="19" t="str">
        <f t="shared" si="13"/>
        <v/>
      </c>
      <c r="AP119" t="s">
        <v>71</v>
      </c>
      <c r="AQ119">
        <v>8.3416900000000006E-3</v>
      </c>
      <c r="AR119" s="19">
        <f t="shared" si="14"/>
        <v>0.31108107850200928</v>
      </c>
    </row>
    <row r="120" spans="1:44" x14ac:dyDescent="0.25">
      <c r="A120" s="35" t="s">
        <v>74</v>
      </c>
      <c r="B120"/>
      <c r="C120">
        <v>0.17</v>
      </c>
      <c r="D120" s="36">
        <v>0</v>
      </c>
      <c r="I120" s="19" t="str">
        <f t="shared" si="15"/>
        <v/>
      </c>
      <c r="K120" s="58" t="s">
        <v>750</v>
      </c>
      <c r="M120" s="58">
        <v>2.5083000000000002E-3</v>
      </c>
      <c r="N120" s="19" t="str">
        <f t="shared" si="16"/>
        <v/>
      </c>
      <c r="S120" s="19" t="str">
        <f t="shared" si="17"/>
        <v/>
      </c>
      <c r="X120" s="19" t="str">
        <f t="shared" si="9"/>
        <v/>
      </c>
      <c r="Z120" t="s">
        <v>302</v>
      </c>
      <c r="AA120">
        <v>1.6674999999999999E-4</v>
      </c>
      <c r="AB120" s="19" t="str">
        <f t="shared" si="10"/>
        <v/>
      </c>
      <c r="AD120" s="25" t="s">
        <v>512</v>
      </c>
      <c r="AE120">
        <v>7.0740000000000004E-5</v>
      </c>
      <c r="AF120" s="19" t="str">
        <f t="shared" si="11"/>
        <v/>
      </c>
      <c r="AJ120" s="19" t="str">
        <f t="shared" si="12"/>
        <v/>
      </c>
      <c r="AN120" s="19" t="str">
        <f t="shared" si="13"/>
        <v/>
      </c>
      <c r="AR120" s="19" t="str">
        <f t="shared" si="14"/>
        <v/>
      </c>
    </row>
    <row r="121" spans="1:44" x14ac:dyDescent="0.25">
      <c r="A121" s="35" t="s">
        <v>306</v>
      </c>
      <c r="B121">
        <v>0.13005696999999999</v>
      </c>
      <c r="C121">
        <v>0.17340929999999999</v>
      </c>
      <c r="D121" s="36">
        <v>0</v>
      </c>
      <c r="F121" t="s">
        <v>306</v>
      </c>
      <c r="G121">
        <v>0.15934792</v>
      </c>
      <c r="H121">
        <v>0.17956250000000001</v>
      </c>
      <c r="I121" s="19">
        <f t="shared" si="15"/>
        <v>0</v>
      </c>
      <c r="K121" t="s">
        <v>306</v>
      </c>
      <c r="L121">
        <v>9.5893200000000001E-3</v>
      </c>
      <c r="M121">
        <v>1.2785700000000001E-2</v>
      </c>
      <c r="N121" s="19">
        <f t="shared" si="16"/>
        <v>0</v>
      </c>
      <c r="S121" s="19" t="str">
        <f t="shared" si="17"/>
        <v/>
      </c>
      <c r="X121" s="19" t="str">
        <f t="shared" si="9"/>
        <v/>
      </c>
      <c r="Z121" t="s">
        <v>304</v>
      </c>
      <c r="AA121">
        <v>2.0285E-4</v>
      </c>
      <c r="AB121" s="19">
        <f t="shared" si="10"/>
        <v>0</v>
      </c>
      <c r="AD121" s="25" t="s">
        <v>648</v>
      </c>
      <c r="AE121">
        <v>5.5576109999999998E-2</v>
      </c>
      <c r="AF121" s="19">
        <f t="shared" si="11"/>
        <v>0</v>
      </c>
      <c r="AJ121" s="19" t="str">
        <f t="shared" si="12"/>
        <v/>
      </c>
      <c r="AN121" s="19" t="str">
        <f t="shared" si="13"/>
        <v/>
      </c>
      <c r="AP121" s="25" t="s">
        <v>648</v>
      </c>
      <c r="AQ121">
        <v>1.4577339999999999E-2</v>
      </c>
      <c r="AR121" s="19">
        <f t="shared" si="14"/>
        <v>0</v>
      </c>
    </row>
    <row r="122" spans="1:44" x14ac:dyDescent="0.25">
      <c r="A122" s="35" t="s">
        <v>75</v>
      </c>
      <c r="B122">
        <v>0.13472990000000001</v>
      </c>
      <c r="C122">
        <v>0.17963989999999999</v>
      </c>
      <c r="D122" s="36">
        <v>0</v>
      </c>
      <c r="F122" t="s">
        <v>305</v>
      </c>
      <c r="G122">
        <v>0.1421028</v>
      </c>
      <c r="H122">
        <v>0.18947040000000001</v>
      </c>
      <c r="I122" s="19">
        <f t="shared" si="15"/>
        <v>0</v>
      </c>
      <c r="K122" t="s">
        <v>305</v>
      </c>
      <c r="L122">
        <v>9.8337000000000008E-3</v>
      </c>
      <c r="M122">
        <v>1.3111599999999999E-2</v>
      </c>
      <c r="N122" s="19">
        <f t="shared" si="16"/>
        <v>0</v>
      </c>
      <c r="S122" s="19" t="str">
        <f t="shared" si="17"/>
        <v/>
      </c>
      <c r="X122" s="19" t="str">
        <f t="shared" si="9"/>
        <v/>
      </c>
      <c r="AB122" s="19" t="str">
        <f t="shared" si="10"/>
        <v/>
      </c>
      <c r="AD122" s="29" t="s">
        <v>635</v>
      </c>
      <c r="AE122">
        <v>7.5284539999999997E-2</v>
      </c>
      <c r="AF122" s="19">
        <f t="shared" si="11"/>
        <v>0</v>
      </c>
      <c r="AH122" s="29" t="s">
        <v>635</v>
      </c>
      <c r="AI122">
        <v>1.8821199999999999E-3</v>
      </c>
      <c r="AJ122" s="19">
        <f t="shared" si="12"/>
        <v>0</v>
      </c>
      <c r="AN122" s="19" t="str">
        <f t="shared" si="13"/>
        <v/>
      </c>
      <c r="AP122" s="32" t="s">
        <v>635</v>
      </c>
      <c r="AQ122">
        <v>1.4993100000000001E-2</v>
      </c>
      <c r="AR122" s="19">
        <f t="shared" si="14"/>
        <v>0</v>
      </c>
    </row>
    <row r="123" spans="1:44" x14ac:dyDescent="0.25">
      <c r="A123" s="35" t="s">
        <v>76</v>
      </c>
      <c r="B123">
        <v>0.17500170000000001</v>
      </c>
      <c r="C123">
        <v>0.22936000000000001</v>
      </c>
      <c r="D123" s="36">
        <v>0.75945954915536651</v>
      </c>
      <c r="F123" t="s">
        <v>76</v>
      </c>
      <c r="G123">
        <v>0.20150915999999999</v>
      </c>
      <c r="H123">
        <v>0.26410109999999998</v>
      </c>
      <c r="I123" s="19">
        <f t="shared" si="15"/>
        <v>0.87449468093325156</v>
      </c>
      <c r="K123" t="s">
        <v>76</v>
      </c>
      <c r="L123">
        <v>1.526E-3</v>
      </c>
      <c r="M123">
        <v>2E-3</v>
      </c>
      <c r="N123" s="19">
        <f t="shared" si="16"/>
        <v>6.6224229365262699E-3</v>
      </c>
      <c r="S123" s="19" t="str">
        <f t="shared" si="17"/>
        <v/>
      </c>
      <c r="X123" s="19" t="str">
        <f t="shared" si="9"/>
        <v/>
      </c>
      <c r="AB123" s="19" t="str">
        <f t="shared" si="10"/>
        <v/>
      </c>
      <c r="AD123" s="25" t="s">
        <v>637</v>
      </c>
      <c r="AE123">
        <v>4.6375810000000003E-2</v>
      </c>
      <c r="AF123" s="19">
        <f t="shared" si="11"/>
        <v>0.20125834065791898</v>
      </c>
      <c r="AJ123" s="19" t="str">
        <f t="shared" si="12"/>
        <v/>
      </c>
      <c r="AN123" s="19" t="str">
        <f t="shared" si="13"/>
        <v/>
      </c>
      <c r="AP123" s="25" t="s">
        <v>637</v>
      </c>
      <c r="AQ123">
        <v>1.111E-5</v>
      </c>
      <c r="AR123" s="19">
        <f t="shared" si="14"/>
        <v>4.8214363581131628E-5</v>
      </c>
    </row>
    <row r="124" spans="1:44" x14ac:dyDescent="0.25">
      <c r="A124" s="35" t="s">
        <v>77</v>
      </c>
      <c r="B124"/>
      <c r="C124"/>
      <c r="D124" s="36">
        <v>0</v>
      </c>
      <c r="I124" s="19" t="str">
        <f t="shared" si="15"/>
        <v/>
      </c>
      <c r="N124" s="19" t="str">
        <f t="shared" si="16"/>
        <v/>
      </c>
      <c r="S124" s="19" t="str">
        <f t="shared" si="17"/>
        <v/>
      </c>
      <c r="X124" s="19" t="str">
        <f t="shared" si="9"/>
        <v/>
      </c>
      <c r="AB124" s="19" t="str">
        <f t="shared" si="10"/>
        <v/>
      </c>
      <c r="AD124" s="25" t="s">
        <v>73</v>
      </c>
      <c r="AE124">
        <v>3.8504999999999998E-2</v>
      </c>
      <c r="AF124" s="19" t="str">
        <f t="shared" si="11"/>
        <v/>
      </c>
      <c r="AJ124" s="19" t="str">
        <f t="shared" si="12"/>
        <v/>
      </c>
      <c r="AN124" s="19" t="str">
        <f t="shared" si="13"/>
        <v/>
      </c>
      <c r="AP124" s="25" t="s">
        <v>73</v>
      </c>
      <c r="AQ124">
        <v>8.9999999999999993E-3</v>
      </c>
      <c r="AR124" s="19" t="str">
        <f t="shared" si="14"/>
        <v/>
      </c>
    </row>
    <row r="125" spans="1:44" x14ac:dyDescent="0.25">
      <c r="A125" s="35" t="s">
        <v>78</v>
      </c>
      <c r="B125">
        <v>0.29299702999999999</v>
      </c>
      <c r="C125">
        <v>0.39066269999999997</v>
      </c>
      <c r="D125" s="36">
        <v>0</v>
      </c>
      <c r="F125" t="s">
        <v>78</v>
      </c>
      <c r="G125">
        <v>0.15307005000000001</v>
      </c>
      <c r="H125">
        <v>0.20409340000000001</v>
      </c>
      <c r="I125" s="19">
        <f t="shared" si="15"/>
        <v>0</v>
      </c>
      <c r="K125" t="s">
        <v>78</v>
      </c>
      <c r="L125">
        <v>5.1529499999999999E-3</v>
      </c>
      <c r="M125">
        <v>6.8706000000000001E-3</v>
      </c>
      <c r="N125" s="19">
        <f t="shared" si="16"/>
        <v>0</v>
      </c>
      <c r="S125" s="19" t="str">
        <f t="shared" si="17"/>
        <v/>
      </c>
      <c r="X125" s="19" t="str">
        <f t="shared" si="9"/>
        <v/>
      </c>
      <c r="AB125" s="19" t="str">
        <f t="shared" si="10"/>
        <v/>
      </c>
      <c r="AD125" s="25" t="s">
        <v>74</v>
      </c>
      <c r="AE125">
        <v>3.7499999999999999E-2</v>
      </c>
      <c r="AF125" s="19">
        <f t="shared" si="11"/>
        <v>0</v>
      </c>
      <c r="AJ125" s="19" t="str">
        <f t="shared" si="12"/>
        <v/>
      </c>
      <c r="AN125" s="19" t="str">
        <f t="shared" si="13"/>
        <v/>
      </c>
      <c r="AR125" s="19" t="str">
        <f t="shared" si="14"/>
        <v/>
      </c>
    </row>
    <row r="126" spans="1:44" x14ac:dyDescent="0.25">
      <c r="A126" s="35" t="s">
        <v>79</v>
      </c>
      <c r="B126">
        <v>0.29299702999999999</v>
      </c>
      <c r="C126">
        <v>0.39066269999999997</v>
      </c>
      <c r="D126" s="36">
        <v>2.484169650470045</v>
      </c>
      <c r="F126" t="s">
        <v>532</v>
      </c>
      <c r="G126">
        <v>0.15307005000000001</v>
      </c>
      <c r="H126">
        <v>0.20409340000000001</v>
      </c>
      <c r="I126" s="19">
        <f t="shared" si="15"/>
        <v>1.2978014575981618</v>
      </c>
      <c r="K126" t="s">
        <v>532</v>
      </c>
      <c r="L126">
        <v>5.1529499999999999E-3</v>
      </c>
      <c r="M126">
        <v>6.8706000000000001E-3</v>
      </c>
      <c r="N126" s="19">
        <f t="shared" si="16"/>
        <v>4.3689186884896473E-2</v>
      </c>
      <c r="S126" s="19" t="str">
        <f t="shared" si="17"/>
        <v/>
      </c>
      <c r="X126" s="19" t="str">
        <f t="shared" si="9"/>
        <v/>
      </c>
      <c r="AB126" s="19" t="str">
        <f t="shared" si="10"/>
        <v/>
      </c>
      <c r="AD126" s="25" t="s">
        <v>306</v>
      </c>
      <c r="AE126">
        <v>4.9816899999999997E-2</v>
      </c>
      <c r="AF126" s="19">
        <f t="shared" si="11"/>
        <v>0.42237162288130081</v>
      </c>
      <c r="AJ126" s="19" t="str">
        <f t="shared" si="12"/>
        <v/>
      </c>
      <c r="AN126" s="19" t="str">
        <f t="shared" si="13"/>
        <v/>
      </c>
      <c r="AR126" s="19" t="str">
        <f t="shared" si="14"/>
        <v/>
      </c>
    </row>
    <row r="127" spans="1:44" x14ac:dyDescent="0.25">
      <c r="A127" s="35" t="s">
        <v>622</v>
      </c>
      <c r="B127">
        <v>9.1198929999999997E-2</v>
      </c>
      <c r="C127">
        <v>0.1128658</v>
      </c>
      <c r="D127" s="36">
        <v>1.1852995067754657</v>
      </c>
      <c r="F127" t="s">
        <v>533</v>
      </c>
      <c r="G127">
        <v>1.7428000000000001E-3</v>
      </c>
      <c r="H127" s="54"/>
      <c r="I127" s="19">
        <f t="shared" si="15"/>
        <v>2.2650923430881063E-2</v>
      </c>
      <c r="K127" t="s">
        <v>533</v>
      </c>
      <c r="L127">
        <v>2.0766059999999999E-2</v>
      </c>
      <c r="M127">
        <v>2.52737E-2</v>
      </c>
      <c r="N127" s="19">
        <f t="shared" si="16"/>
        <v>0.26989352479979456</v>
      </c>
      <c r="S127" s="19" t="str">
        <f t="shared" si="17"/>
        <v/>
      </c>
      <c r="U127" t="s">
        <v>425</v>
      </c>
      <c r="V127">
        <v>1.292191E-2</v>
      </c>
      <c r="W127">
        <v>1.59919E-2</v>
      </c>
      <c r="X127" s="19">
        <f t="shared" si="9"/>
        <v>0.16794422423154481</v>
      </c>
      <c r="AB127" s="19" t="str">
        <f t="shared" si="10"/>
        <v/>
      </c>
      <c r="AD127" s="25" t="s">
        <v>75</v>
      </c>
      <c r="AE127">
        <v>3.9626500000000002E-2</v>
      </c>
      <c r="AF127" s="19">
        <f t="shared" si="11"/>
        <v>0.51501997781375286</v>
      </c>
      <c r="AJ127" s="19" t="str">
        <f t="shared" si="12"/>
        <v/>
      </c>
      <c r="AN127" s="19" t="str">
        <f t="shared" si="13"/>
        <v/>
      </c>
      <c r="AR127" s="19" t="str">
        <f t="shared" si="14"/>
        <v/>
      </c>
    </row>
    <row r="128" spans="1:44" x14ac:dyDescent="0.25">
      <c r="A128" s="35" t="s">
        <v>80</v>
      </c>
      <c r="B128" s="55">
        <v>0.30420044000000002</v>
      </c>
      <c r="C128">
        <v>0.30404550000000002</v>
      </c>
      <c r="D128" s="36">
        <v>0.20828902483051231</v>
      </c>
      <c r="F128" t="s">
        <v>80</v>
      </c>
      <c r="G128">
        <v>0.35108882000000002</v>
      </c>
      <c r="H128">
        <v>0.36181819999999998</v>
      </c>
      <c r="I128" s="19">
        <f t="shared" si="15"/>
        <v>0.24039395849228642</v>
      </c>
      <c r="K128" t="s">
        <v>80</v>
      </c>
      <c r="L128">
        <v>2.7418E-3</v>
      </c>
      <c r="M128">
        <v>2.7404999999999999E-3</v>
      </c>
      <c r="N128" s="19">
        <f t="shared" si="16"/>
        <v>1.8773373512553061E-3</v>
      </c>
      <c r="S128" s="19" t="str">
        <f t="shared" si="17"/>
        <v/>
      </c>
      <c r="X128" s="19" t="str">
        <f t="shared" si="9"/>
        <v/>
      </c>
      <c r="Z128" t="s">
        <v>76</v>
      </c>
      <c r="AA128">
        <v>1.526E-3</v>
      </c>
      <c r="AB128" s="19">
        <f t="shared" si="10"/>
        <v>1.0448671668304022E-3</v>
      </c>
      <c r="AD128" s="25" t="s">
        <v>76</v>
      </c>
      <c r="AE128">
        <v>3.9172419999999999E-2</v>
      </c>
      <c r="AF128" s="19">
        <f t="shared" si="11"/>
        <v>2.6821740172536426E-2</v>
      </c>
      <c r="AJ128" s="19" t="str">
        <f t="shared" si="12"/>
        <v/>
      </c>
      <c r="AN128" s="19" t="str">
        <f t="shared" si="13"/>
        <v/>
      </c>
      <c r="AP128" t="s">
        <v>76</v>
      </c>
      <c r="AQ128">
        <v>9.1559999999999992E-3</v>
      </c>
      <c r="AR128" s="19">
        <f t="shared" si="14"/>
        <v>6.269203000982413E-3</v>
      </c>
    </row>
    <row r="129" spans="1:44" x14ac:dyDescent="0.25">
      <c r="A129" s="35" t="s">
        <v>665</v>
      </c>
      <c r="B129" s="55">
        <v>1.14668E-3</v>
      </c>
      <c r="C129">
        <v>1.1467000000000001E-3</v>
      </c>
      <c r="D129" s="36">
        <v>0.47719086286758972</v>
      </c>
      <c r="F129" t="s">
        <v>309</v>
      </c>
      <c r="G129" s="55">
        <v>1.0459099999999999E-3</v>
      </c>
      <c r="H129">
        <v>1.0459E-3</v>
      </c>
      <c r="I129" s="19">
        <f t="shared" si="15"/>
        <v>0.43525542904894199</v>
      </c>
      <c r="N129" s="19" t="str">
        <f t="shared" si="16"/>
        <v/>
      </c>
      <c r="S129" s="19" t="str">
        <f t="shared" si="17"/>
        <v/>
      </c>
      <c r="U129" t="s">
        <v>309</v>
      </c>
      <c r="V129" s="55">
        <v>1.6247000000000001E-4</v>
      </c>
      <c r="X129" s="19">
        <f t="shared" si="9"/>
        <v>6.7611887789180342E-2</v>
      </c>
      <c r="AB129" s="19" t="str">
        <f t="shared" si="10"/>
        <v/>
      </c>
      <c r="AD129" s="25"/>
      <c r="AF129" s="19" t="str">
        <f t="shared" si="11"/>
        <v/>
      </c>
      <c r="AJ129" s="19" t="str">
        <f t="shared" si="12"/>
        <v/>
      </c>
      <c r="AN129" s="19" t="str">
        <f t="shared" si="13"/>
        <v/>
      </c>
      <c r="AR129" s="19"/>
    </row>
    <row r="130" spans="1:44" x14ac:dyDescent="0.25">
      <c r="A130" s="35" t="s">
        <v>82</v>
      </c>
      <c r="B130">
        <v>0.13761224999999999</v>
      </c>
      <c r="C130">
        <v>0.17249999999999999</v>
      </c>
      <c r="D130" s="36">
        <v>102.19654679164577</v>
      </c>
      <c r="F130" t="s">
        <v>82</v>
      </c>
      <c r="G130">
        <v>0.13561787</v>
      </c>
      <c r="H130">
        <v>0.17</v>
      </c>
      <c r="I130" s="19">
        <f t="shared" si="15"/>
        <v>100.71543774074135</v>
      </c>
      <c r="K130" t="s">
        <v>82</v>
      </c>
      <c r="L130">
        <v>1.99438E-3</v>
      </c>
      <c r="M130">
        <v>2.5000000000000001E-3</v>
      </c>
      <c r="N130" s="19">
        <f t="shared" si="16"/>
        <v>1.4811090509044254</v>
      </c>
      <c r="P130" t="s">
        <v>82</v>
      </c>
      <c r="Q130">
        <v>5.9831399999999996E-3</v>
      </c>
      <c r="R130">
        <v>7.4999999999999997E-3</v>
      </c>
      <c r="S130" s="19">
        <f t="shared" si="17"/>
        <v>4.4433271527132758</v>
      </c>
      <c r="U130" t="s">
        <v>82</v>
      </c>
      <c r="V130">
        <v>2.3932559999999999E-2</v>
      </c>
      <c r="W130">
        <v>0.03</v>
      </c>
      <c r="X130" s="19">
        <f t="shared" si="9"/>
        <v>17.773308610853103</v>
      </c>
      <c r="Z130" t="s">
        <v>78</v>
      </c>
      <c r="AA130">
        <v>4.9218700000000001E-3</v>
      </c>
      <c r="AB130" s="19">
        <f t="shared" si="10"/>
        <v>3.6551841697043512</v>
      </c>
      <c r="AD130" s="25" t="s">
        <v>78</v>
      </c>
      <c r="AE130">
        <v>0.10436929</v>
      </c>
      <c r="AF130" s="19">
        <f t="shared" si="11"/>
        <v>77.508950177733809</v>
      </c>
      <c r="AJ130" s="19" t="str">
        <f t="shared" si="12"/>
        <v/>
      </c>
      <c r="AN130" s="19" t="str">
        <f t="shared" si="13"/>
        <v/>
      </c>
      <c r="AP130" t="s">
        <v>78</v>
      </c>
      <c r="AQ130">
        <v>1.9263450000000001E-2</v>
      </c>
      <c r="AR130" s="19">
        <f t="shared" si="14"/>
        <v>14.305834468178007</v>
      </c>
    </row>
    <row r="131" spans="1:44" x14ac:dyDescent="0.25">
      <c r="A131" s="35" t="s">
        <v>621</v>
      </c>
      <c r="B131">
        <v>7.9537679999999999E-2</v>
      </c>
      <c r="C131">
        <v>9.2499999999999999E-2</v>
      </c>
      <c r="D131" s="36">
        <v>16.130589929603072</v>
      </c>
      <c r="F131" t="s">
        <v>310</v>
      </c>
      <c r="G131">
        <v>1.289795E-2</v>
      </c>
      <c r="H131">
        <v>1.4999999999999999E-2</v>
      </c>
      <c r="I131" s="19">
        <f t="shared" si="15"/>
        <v>2.6157607612206437</v>
      </c>
      <c r="K131" t="s">
        <v>310</v>
      </c>
      <c r="L131">
        <v>0.19557738999999999</v>
      </c>
      <c r="M131">
        <v>0.22750000000000001</v>
      </c>
      <c r="N131" s="19">
        <f t="shared" si="16"/>
        <v>39.663951445303063</v>
      </c>
      <c r="S131" s="19" t="str">
        <f t="shared" si="17"/>
        <v/>
      </c>
      <c r="X131" s="19" t="str">
        <f t="shared" si="9"/>
        <v/>
      </c>
      <c r="Z131" t="s">
        <v>307</v>
      </c>
      <c r="AA131">
        <v>4.9218700000000001E-3</v>
      </c>
      <c r="AB131" s="19">
        <f t="shared" si="10"/>
        <v>0.99817679691959182</v>
      </c>
      <c r="AD131" s="25" t="s">
        <v>79</v>
      </c>
      <c r="AE131">
        <v>0.10436929</v>
      </c>
      <c r="AF131" s="19">
        <f t="shared" si="11"/>
        <v>21.16654921584113</v>
      </c>
      <c r="AJ131" s="19" t="str">
        <f t="shared" si="12"/>
        <v/>
      </c>
      <c r="AN131" s="19" t="str">
        <f t="shared" si="13"/>
        <v/>
      </c>
      <c r="AP131" s="25" t="s">
        <v>79</v>
      </c>
      <c r="AQ131">
        <v>1.9263450000000001E-2</v>
      </c>
      <c r="AR131" s="19">
        <f t="shared" si="14"/>
        <v>3.9067120461573981</v>
      </c>
    </row>
    <row r="132" spans="1:44" x14ac:dyDescent="0.25">
      <c r="A132" s="35" t="s">
        <v>83</v>
      </c>
      <c r="B132">
        <v>0.17202000000000001</v>
      </c>
      <c r="C132">
        <v>0.22936000000000001</v>
      </c>
      <c r="D132" s="36">
        <v>8.7849261606493361</v>
      </c>
      <c r="F132" t="s">
        <v>83</v>
      </c>
      <c r="G132">
        <v>0.16427775999999999</v>
      </c>
      <c r="H132">
        <v>0.21903700000000001</v>
      </c>
      <c r="I132" s="19">
        <f t="shared" si="15"/>
        <v>8.3895360506736019</v>
      </c>
      <c r="K132" t="s">
        <v>83</v>
      </c>
      <c r="L132">
        <v>2.5965699999999999E-3</v>
      </c>
      <c r="M132">
        <v>3.4621000000000001E-3</v>
      </c>
      <c r="N132" s="19">
        <f t="shared" si="16"/>
        <v>0.13260478851852833</v>
      </c>
      <c r="S132" s="19" t="str">
        <f t="shared" si="17"/>
        <v/>
      </c>
      <c r="X132" s="19" t="str">
        <f t="shared" si="9"/>
        <v/>
      </c>
      <c r="Z132" t="s">
        <v>308</v>
      </c>
      <c r="AA132">
        <v>4.420052E-2</v>
      </c>
      <c r="AB132" s="19">
        <f t="shared" si="10"/>
        <v>2.2572858066637842</v>
      </c>
      <c r="AD132" t="s">
        <v>533</v>
      </c>
      <c r="AE132">
        <v>3.3547210000000001E-2</v>
      </c>
      <c r="AF132" s="19">
        <f t="shared" si="11"/>
        <v>1.7132296404243519</v>
      </c>
      <c r="AJ132" s="19" t="str">
        <f t="shared" si="12"/>
        <v/>
      </c>
      <c r="AN132" s="19" t="str">
        <f t="shared" si="13"/>
        <v/>
      </c>
      <c r="AR132" s="19" t="str">
        <f t="shared" si="14"/>
        <v/>
      </c>
    </row>
    <row r="133" spans="1:44" x14ac:dyDescent="0.25">
      <c r="A133" s="35" t="s">
        <v>84</v>
      </c>
      <c r="B133"/>
      <c r="C133"/>
      <c r="D133" s="36">
        <v>1.690904353274562</v>
      </c>
      <c r="I133" s="19" t="str">
        <f t="shared" si="15"/>
        <v/>
      </c>
      <c r="K133" t="s">
        <v>84</v>
      </c>
      <c r="L133">
        <v>2.2116499999999999E-3</v>
      </c>
      <c r="N133" s="19" t="str">
        <f t="shared" si="16"/>
        <v/>
      </c>
      <c r="S133" s="19" t="str">
        <f t="shared" si="17"/>
        <v/>
      </c>
      <c r="X133" s="19" t="str">
        <f t="shared" si="9"/>
        <v/>
      </c>
      <c r="AB133" s="19" t="str">
        <f t="shared" si="10"/>
        <v/>
      </c>
      <c r="AD133" s="25" t="s">
        <v>80</v>
      </c>
      <c r="AE133">
        <v>5.366605E-2</v>
      </c>
      <c r="AF133" s="19" t="str">
        <f t="shared" si="11"/>
        <v/>
      </c>
      <c r="AJ133" s="19" t="str">
        <f t="shared" si="12"/>
        <v/>
      </c>
      <c r="AN133" s="19" t="str">
        <f t="shared" si="13"/>
        <v/>
      </c>
      <c r="AP133" t="s">
        <v>80</v>
      </c>
      <c r="AQ133">
        <v>4.5219999999999997E-5</v>
      </c>
      <c r="AR133" s="19" t="str">
        <f t="shared" si="14"/>
        <v/>
      </c>
    </row>
    <row r="134" spans="1:44" x14ac:dyDescent="0.25">
      <c r="A134" s="35" t="s">
        <v>85</v>
      </c>
      <c r="B134"/>
      <c r="C134"/>
      <c r="D134" s="36">
        <v>16.781227770840221</v>
      </c>
      <c r="I134" s="19" t="str">
        <f t="shared" si="15"/>
        <v/>
      </c>
      <c r="K134" t="s">
        <v>85</v>
      </c>
      <c r="L134">
        <v>2.2116499999999999E-3</v>
      </c>
      <c r="N134" s="19" t="str">
        <f t="shared" si="16"/>
        <v/>
      </c>
      <c r="S134" s="19" t="str">
        <f t="shared" si="17"/>
        <v/>
      </c>
      <c r="X134" s="19" t="str">
        <f t="shared" si="9"/>
        <v/>
      </c>
      <c r="Z134" t="s">
        <v>309</v>
      </c>
      <c r="AA134">
        <v>4.0779999999999999E-5</v>
      </c>
      <c r="AB134" s="19" t="str">
        <f t="shared" si="10"/>
        <v/>
      </c>
      <c r="AD134" s="25" t="s">
        <v>81</v>
      </c>
      <c r="AE134">
        <v>4.2180000000000001E-4</v>
      </c>
      <c r="AF134" s="19" t="str">
        <f t="shared" si="11"/>
        <v/>
      </c>
      <c r="AJ134" s="19" t="str">
        <f t="shared" si="12"/>
        <v/>
      </c>
      <c r="AN134" s="19" t="str">
        <f t="shared" si="13"/>
        <v/>
      </c>
      <c r="AR134" s="19" t="str">
        <f t="shared" si="14"/>
        <v/>
      </c>
    </row>
    <row r="135" spans="1:44" x14ac:dyDescent="0.25">
      <c r="A135" s="35" t="s">
        <v>638</v>
      </c>
      <c r="B135">
        <v>0.19536524999999999</v>
      </c>
      <c r="C135">
        <v>0.26048700000000002</v>
      </c>
      <c r="D135" s="36">
        <v>42.573170478894717</v>
      </c>
      <c r="F135" t="s">
        <v>638</v>
      </c>
      <c r="G135">
        <v>0.18855008000000001</v>
      </c>
      <c r="H135">
        <v>0.25140010000000002</v>
      </c>
      <c r="I135" s="19">
        <f t="shared" si="15"/>
        <v>41.088037405061741</v>
      </c>
      <c r="K135" t="s">
        <v>638</v>
      </c>
      <c r="L135">
        <v>2.2718299999999999E-3</v>
      </c>
      <c r="M135">
        <v>3.0290999999999998E-3</v>
      </c>
      <c r="N135" s="19">
        <f t="shared" si="16"/>
        <v>0.49506760229399749</v>
      </c>
      <c r="S135" s="19" t="str">
        <f t="shared" si="17"/>
        <v/>
      </c>
      <c r="X135" s="19" t="str">
        <f t="shared" si="9"/>
        <v/>
      </c>
      <c r="Z135" t="s">
        <v>82</v>
      </c>
      <c r="AA135">
        <v>5.883422E-2</v>
      </c>
      <c r="AB135" s="19">
        <f t="shared" si="10"/>
        <v>12.82090483365285</v>
      </c>
      <c r="AD135" s="25" t="s">
        <v>82</v>
      </c>
      <c r="AE135">
        <v>5.185389E-2</v>
      </c>
      <c r="AF135" s="19">
        <f t="shared" si="11"/>
        <v>11.299780789899197</v>
      </c>
      <c r="AJ135" s="19" t="str">
        <f t="shared" si="12"/>
        <v/>
      </c>
      <c r="AN135" s="19" t="str">
        <f t="shared" si="13"/>
        <v/>
      </c>
      <c r="AR135" s="19" t="str">
        <f t="shared" si="14"/>
        <v/>
      </c>
    </row>
    <row r="136" spans="1:44" x14ac:dyDescent="0.25">
      <c r="A136" s="35" t="s">
        <v>86</v>
      </c>
      <c r="B136">
        <v>0.14156505999999999</v>
      </c>
      <c r="C136">
        <v>0.18169950000000001</v>
      </c>
      <c r="D136" s="36">
        <v>152.74505457228415</v>
      </c>
      <c r="F136" t="s">
        <v>311</v>
      </c>
      <c r="G136">
        <v>8.4580000000000007E-5</v>
      </c>
      <c r="I136" s="19">
        <f t="shared" si="15"/>
        <v>9.1259642144211256E-2</v>
      </c>
      <c r="K136" t="s">
        <v>311</v>
      </c>
      <c r="L136">
        <v>1.94779E-3</v>
      </c>
      <c r="M136">
        <v>2.5000000000000001E-3</v>
      </c>
      <c r="N136" s="19">
        <f t="shared" si="16"/>
        <v>2.1016152562316535</v>
      </c>
      <c r="S136" s="19" t="str">
        <f t="shared" si="17"/>
        <v/>
      </c>
      <c r="U136" t="s">
        <v>426</v>
      </c>
      <c r="V136">
        <v>2.0058240000000001E-2</v>
      </c>
      <c r="W136">
        <v>2.5744900000000001E-2</v>
      </c>
      <c r="X136" s="19">
        <f t="shared" ref="X136:X199" si="18">IF($B136=0,"",IF(V136="","",($D136/$B136)*V136))</f>
        <v>21.642324479105039</v>
      </c>
      <c r="AB136" s="19" t="str">
        <f>IF($B136=0,"",IF(AA136="","",($D136/$B136)*AA136))</f>
        <v/>
      </c>
      <c r="AD136"/>
      <c r="AF136" s="19" t="str">
        <f>IF($B136=0,"",IF(AE136="","",($D136/$B136)*AE136))</f>
        <v/>
      </c>
      <c r="AJ136" s="19" t="str">
        <f>IF($B136=0,"",IF(AI136="","",($D136/$B136)*AI136))</f>
        <v/>
      </c>
      <c r="AL136" s="25" t="s">
        <v>621</v>
      </c>
      <c r="AM136">
        <v>0.17111280000000001</v>
      </c>
      <c r="AN136" s="19">
        <f>IF($B136=0,"",IF(AM136="","",($D136/$B136)*AM136))</f>
        <v>184.62630520565136</v>
      </c>
      <c r="AP136" t="s">
        <v>310</v>
      </c>
      <c r="AQ136">
        <v>1.7197259999999999E-2</v>
      </c>
      <c r="AR136" s="19">
        <f>IF($B136=0,"",IF(AQ136="","",($D136/$B136)*AQ136))</f>
        <v>18.555400726660658</v>
      </c>
    </row>
    <row r="137" spans="1:44" x14ac:dyDescent="0.25">
      <c r="A137" s="35" t="s">
        <v>87</v>
      </c>
      <c r="B137">
        <v>0.23765625000000001</v>
      </c>
      <c r="C137">
        <v>0.29249999999999998</v>
      </c>
      <c r="D137" s="36">
        <v>315.64484418477468</v>
      </c>
      <c r="F137" t="s">
        <v>87</v>
      </c>
      <c r="G137">
        <v>0.20515625000000001</v>
      </c>
      <c r="H137">
        <v>0.2525</v>
      </c>
      <c r="I137" s="19">
        <f t="shared" ref="I137:I200" si="19">IF($B137=0,"",IF(G137="","",($D137/$B137)*G137))</f>
        <v>272.47973728771149</v>
      </c>
      <c r="K137" t="s">
        <v>87</v>
      </c>
      <c r="L137">
        <v>2.0312500000000001E-3</v>
      </c>
      <c r="M137">
        <v>2.5000000000000001E-3</v>
      </c>
      <c r="N137" s="19">
        <f t="shared" ref="N137:N200" si="20">IF($B137=0,"",IF(L137="","",($D137/$B137)*L137))</f>
        <v>2.6978191810664502</v>
      </c>
      <c r="P137" t="s">
        <v>87</v>
      </c>
      <c r="Q137">
        <v>4.0625000000000001E-3</v>
      </c>
      <c r="R137">
        <v>5.0000000000000001E-3</v>
      </c>
      <c r="S137" s="19">
        <f t="shared" ref="S137:S200" si="21">IF($B137=0,"",IF(Q137="","",($D137/$B137)*Q137))</f>
        <v>5.3956383621329005</v>
      </c>
      <c r="U137" t="s">
        <v>87</v>
      </c>
      <c r="V137">
        <v>2.4375000000000001E-2</v>
      </c>
      <c r="W137">
        <v>0.03</v>
      </c>
      <c r="X137" s="19">
        <f t="shared" si="18"/>
        <v>32.373830172797405</v>
      </c>
      <c r="AB137" s="19" t="str">
        <f>IF($B137=0,"",IF(AA137="","",($D137/$B137)*AA137))</f>
        <v/>
      </c>
      <c r="AD137" t="s">
        <v>83</v>
      </c>
      <c r="AE137">
        <v>4.4657889999999999E-2</v>
      </c>
      <c r="AF137" s="19">
        <f>IF($B137=0,"",IF(AE137="","",($D137/$B137)*AE137))</f>
        <v>59.312695250685842</v>
      </c>
      <c r="AJ137" s="19" t="str">
        <f>IF($B137=0,"",IF(AI137="","",($D137/$B137)*AI137))</f>
        <v/>
      </c>
      <c r="AN137" s="19" t="str">
        <f>IF($B137=0,"",IF(AM137="","",($D137/$B137)*AM137))</f>
        <v/>
      </c>
      <c r="AP137" t="s">
        <v>83</v>
      </c>
      <c r="AQ137">
        <v>1.043813E-2</v>
      </c>
      <c r="AR137" s="19">
        <f>IF($B137=0,"",IF(AQ137="","",($D137/$B137)*AQ137))</f>
        <v>13.863476838628996</v>
      </c>
    </row>
    <row r="138" spans="1:44" x14ac:dyDescent="0.25">
      <c r="A138" s="35" t="s">
        <v>88</v>
      </c>
      <c r="B138">
        <v>0.16931745000000001</v>
      </c>
      <c r="C138">
        <v>0.2257566</v>
      </c>
      <c r="D138" s="36">
        <v>10.076375343944786</v>
      </c>
      <c r="F138" t="s">
        <v>88</v>
      </c>
      <c r="G138">
        <v>0.19496392000000001</v>
      </c>
      <c r="H138">
        <v>0.25995190000000001</v>
      </c>
      <c r="I138" s="19">
        <f t="shared" si="19"/>
        <v>11.602641289759701</v>
      </c>
      <c r="K138" t="s">
        <v>88</v>
      </c>
      <c r="L138">
        <v>1.47645E-3</v>
      </c>
      <c r="M138">
        <v>1.9686E-3</v>
      </c>
      <c r="N138" s="19">
        <f t="shared" si="20"/>
        <v>8.7866102262745382E-2</v>
      </c>
      <c r="S138" s="19" t="str">
        <f t="shared" si="21"/>
        <v/>
      </c>
      <c r="X138" s="19" t="str">
        <f t="shared" si="18"/>
        <v/>
      </c>
      <c r="AB138" s="19" t="str">
        <f>IF($B138=0,"",IF(AA138="","",($D138/$B138)*AA138))</f>
        <v/>
      </c>
      <c r="AD138"/>
      <c r="AF138" s="19" t="str">
        <f>IF($B138=0,"",IF(AE138="","",($D138/$B138)*AE138))</f>
        <v/>
      </c>
      <c r="AJ138" s="19" t="str">
        <f>IF($B138=0,"",IF(AI138="","",($D138/$B138)*AI138))</f>
        <v/>
      </c>
      <c r="AN138" s="19" t="str">
        <f>IF($B138=0,"",IF(AM138="","",($D138/$B138)*AM138))</f>
        <v/>
      </c>
      <c r="AR138" s="19" t="str">
        <f>IF($B138=0,"",IF(AQ138="","",($D138/$B138)*AQ138))</f>
        <v/>
      </c>
    </row>
    <row r="139" spans="1:44" x14ac:dyDescent="0.25">
      <c r="A139" s="35" t="s">
        <v>89</v>
      </c>
      <c r="B139">
        <v>0.24539725000000001</v>
      </c>
      <c r="C139">
        <v>0.3271963</v>
      </c>
      <c r="D139" s="36">
        <v>52.56754867254265</v>
      </c>
      <c r="F139" t="s">
        <v>89</v>
      </c>
      <c r="G139">
        <v>0.12269861999999999</v>
      </c>
      <c r="H139">
        <v>0.1635982</v>
      </c>
      <c r="I139" s="19">
        <f t="shared" si="19"/>
        <v>26.283773265200871</v>
      </c>
      <c r="K139" t="s">
        <v>89</v>
      </c>
      <c r="L139">
        <v>1.7782399999999999E-3</v>
      </c>
      <c r="M139">
        <v>2.3709999999999998E-3</v>
      </c>
      <c r="N139" s="19">
        <f t="shared" si="20"/>
        <v>0.38092406394718048</v>
      </c>
      <c r="S139" s="19" t="str">
        <f t="shared" si="21"/>
        <v/>
      </c>
      <c r="U139" t="s">
        <v>89</v>
      </c>
      <c r="V139">
        <v>1.4225929999999999E-2</v>
      </c>
      <c r="W139">
        <v>1.8967899999999999E-2</v>
      </c>
      <c r="X139" s="19">
        <f t="shared" si="18"/>
        <v>3.0473946537183467</v>
      </c>
      <c r="AB139" s="19" t="str">
        <f>IF($B139=0,"",IF(AA139="","",($D139/$B139)*AA139))</f>
        <v/>
      </c>
      <c r="AD139"/>
      <c r="AF139" s="19" t="str">
        <f>IF($B139=0,"",IF(AE139="","",($D139/$B139)*AE139))</f>
        <v/>
      </c>
      <c r="AJ139" s="19" t="str">
        <f>IF($B139=0,"",IF(AI139="","",($D139/$B139)*AI139))</f>
        <v/>
      </c>
      <c r="AN139" s="19" t="str">
        <f>IF($B139=0,"",IF(AM139="","",($D139/$B139)*AM139))</f>
        <v/>
      </c>
      <c r="AR139" s="19" t="str">
        <f>IF($B139=0,"",IF(AQ139="","",($D139/$B139)*AQ139))</f>
        <v/>
      </c>
    </row>
    <row r="140" spans="1:44" x14ac:dyDescent="0.25">
      <c r="A140" s="35" t="s">
        <v>90</v>
      </c>
      <c r="B140">
        <v>0.13926453</v>
      </c>
      <c r="C140">
        <v>0.197075</v>
      </c>
      <c r="D140" s="36">
        <v>0</v>
      </c>
      <c r="F140" t="s">
        <v>90</v>
      </c>
      <c r="G140">
        <v>0.11703252</v>
      </c>
      <c r="H140">
        <v>0.17027539999999999</v>
      </c>
      <c r="I140" s="19">
        <f t="shared" si="19"/>
        <v>0</v>
      </c>
      <c r="K140" t="s">
        <v>90</v>
      </c>
      <c r="L140">
        <v>1.8125000000000001E-3</v>
      </c>
      <c r="M140">
        <v>2.6362999999999998E-3</v>
      </c>
      <c r="N140" s="19">
        <f t="shared" si="20"/>
        <v>0</v>
      </c>
      <c r="S140" s="19" t="str">
        <f t="shared" si="21"/>
        <v/>
      </c>
      <c r="X140" s="19" t="str">
        <f t="shared" si="18"/>
        <v/>
      </c>
      <c r="AB140" s="19" t="str">
        <f>IF($B140=0,"",IF(AA140="","",($D140/$B140)*AA140))</f>
        <v/>
      </c>
      <c r="AD140" s="29" t="s">
        <v>638</v>
      </c>
      <c r="AE140">
        <v>9.0867530000000002E-2</v>
      </c>
      <c r="AF140" s="19">
        <f>IF($B140=0,"",IF(AE140="","",($D140/$B140)*AE140))</f>
        <v>0</v>
      </c>
      <c r="AH140" s="29" t="s">
        <v>638</v>
      </c>
      <c r="AI140">
        <v>2.2716699999999999E-3</v>
      </c>
      <c r="AJ140" s="19">
        <f>IF($B140=0,"",IF(AI140="","",($D140/$B140)*AI140))</f>
        <v>0</v>
      </c>
      <c r="AN140" s="19" t="str">
        <f>IF($B140=0,"",IF(AM140="","",($D140/$B140)*AM140))</f>
        <v/>
      </c>
      <c r="AP140" s="32" t="s">
        <v>638</v>
      </c>
      <c r="AQ140">
        <v>1.3630130000000001E-2</v>
      </c>
      <c r="AR140" s="19">
        <f>IF($B140=0,"",IF(AQ140="","",($D140/$B140)*AQ140))</f>
        <v>0</v>
      </c>
    </row>
    <row r="141" spans="1:44" x14ac:dyDescent="0.25">
      <c r="A141" s="35" t="s">
        <v>91</v>
      </c>
      <c r="B141">
        <v>0.14492716999999999</v>
      </c>
      <c r="C141">
        <v>0.178123</v>
      </c>
      <c r="D141" s="36">
        <v>0</v>
      </c>
      <c r="I141" s="19" t="str">
        <f t="shared" si="19"/>
        <v/>
      </c>
      <c r="K141" t="s">
        <v>394</v>
      </c>
      <c r="L141">
        <v>2.0340900000000001E-3</v>
      </c>
      <c r="M141">
        <v>2.5000000000000001E-3</v>
      </c>
      <c r="N141" s="19">
        <f t="shared" si="20"/>
        <v>0</v>
      </c>
      <c r="S141" s="19" t="str">
        <f t="shared" si="21"/>
        <v/>
      </c>
      <c r="U141" t="s">
        <v>394</v>
      </c>
      <c r="V141">
        <v>2.0534529999999999E-2</v>
      </c>
      <c r="W141">
        <v>2.5238E-2</v>
      </c>
      <c r="X141" s="19">
        <f t="shared" si="18"/>
        <v>0</v>
      </c>
      <c r="Z141" t="s">
        <v>311</v>
      </c>
      <c r="AA141">
        <v>3.3000000000000002E-6</v>
      </c>
      <c r="AB141" s="19" t="e">
        <f>IF(#REF!=0,"",IF(AA141="","",(#REF!/#REF!)*AA141))</f>
        <v>#REF!</v>
      </c>
      <c r="AD141" s="25" t="s">
        <v>86</v>
      </c>
      <c r="AE141">
        <v>5.2074210000000003E-2</v>
      </c>
      <c r="AF141" s="19" t="e">
        <f>IF(#REF!=0,"",IF(AE141="","",(#REF!/#REF!)*AE141))</f>
        <v>#REF!</v>
      </c>
      <c r="AJ141" s="19" t="e">
        <f>IF(#REF!=0,"",IF(AI141="","",(#REF!/#REF!)*AI141))</f>
        <v>#REF!</v>
      </c>
      <c r="AN141" s="19" t="e">
        <f>IF(#REF!=0,"",IF(AM141="","",(#REF!/#REF!)*AM141))</f>
        <v>#REF!</v>
      </c>
      <c r="AR141" s="19" t="e">
        <f>IF(#REF!=0,"",IF(AQ141="","",(#REF!/#REF!)*AQ141))</f>
        <v>#REF!</v>
      </c>
    </row>
    <row r="142" spans="1:44" x14ac:dyDescent="0.25">
      <c r="A142" s="35" t="s">
        <v>92</v>
      </c>
      <c r="B142">
        <v>0.1832831</v>
      </c>
      <c r="C142">
        <v>0.20134009999999999</v>
      </c>
      <c r="D142" s="36">
        <v>0</v>
      </c>
      <c r="F142" t="s">
        <v>92</v>
      </c>
      <c r="G142">
        <v>6.5914260000000002E-2</v>
      </c>
      <c r="H142">
        <v>7.2408100000000003E-2</v>
      </c>
      <c r="I142" s="19">
        <f t="shared" si="19"/>
        <v>0</v>
      </c>
      <c r="K142" t="s">
        <v>92</v>
      </c>
      <c r="L142">
        <v>2.2986E-4</v>
      </c>
      <c r="M142">
        <v>2.5250000000000001E-4</v>
      </c>
      <c r="N142" s="19">
        <f t="shared" si="20"/>
        <v>0</v>
      </c>
      <c r="S142" s="19" t="str">
        <f t="shared" si="21"/>
        <v/>
      </c>
      <c r="X142" s="19" t="str">
        <f t="shared" si="18"/>
        <v/>
      </c>
      <c r="Z142" t="s">
        <v>87</v>
      </c>
      <c r="AA142">
        <v>2.0312500000000001E-3</v>
      </c>
      <c r="AB142" s="19" t="e">
        <f>IF(#REF!=0,"",IF(AA142="","",(#REF!/#REF!)*AA142))</f>
        <v>#REF!</v>
      </c>
      <c r="AD142" s="25" t="s">
        <v>87</v>
      </c>
      <c r="AE142">
        <v>0.10359375</v>
      </c>
      <c r="AF142" s="19" t="e">
        <f>IF(#REF!=0,"",IF(AE142="","",(#REF!/#REF!)*AE142))</f>
        <v>#REF!</v>
      </c>
      <c r="AJ142" s="19" t="e">
        <f>IF(#REF!=0,"",IF(AI142="","",(#REF!/#REF!)*AI142))</f>
        <v>#REF!</v>
      </c>
      <c r="AN142" s="19" t="e">
        <f>IF(#REF!=0,"",IF(AM142="","",(#REF!/#REF!)*AM142))</f>
        <v>#REF!</v>
      </c>
      <c r="AP142" t="s">
        <v>87</v>
      </c>
      <c r="AQ142">
        <v>1.6250000000000001E-2</v>
      </c>
      <c r="AR142" s="19" t="e">
        <f>IF(#REF!=0,"",IF(AQ142="","",(#REF!/#REF!)*AQ142))</f>
        <v>#REF!</v>
      </c>
    </row>
    <row r="143" spans="1:44" x14ac:dyDescent="0.25">
      <c r="A143" s="35" t="s">
        <v>93</v>
      </c>
      <c r="B143">
        <v>0.16260039000000001</v>
      </c>
      <c r="C143">
        <v>0.21089910000000001</v>
      </c>
      <c r="D143" s="36">
        <v>0</v>
      </c>
      <c r="F143" t="s">
        <v>93</v>
      </c>
      <c r="G143">
        <v>5.9799699999999997E-2</v>
      </c>
      <c r="H143">
        <v>7.5638899999999995E-2</v>
      </c>
      <c r="I143" s="19">
        <f t="shared" si="19"/>
        <v>0</v>
      </c>
      <c r="K143" t="s">
        <v>93</v>
      </c>
      <c r="L143">
        <v>2.0897999999999999E-4</v>
      </c>
      <c r="M143">
        <v>2.6429999999999997E-4</v>
      </c>
      <c r="N143" s="19">
        <f t="shared" si="20"/>
        <v>0</v>
      </c>
      <c r="S143" s="19" t="str">
        <f t="shared" si="21"/>
        <v/>
      </c>
      <c r="X143" s="19" t="str">
        <f t="shared" si="18"/>
        <v/>
      </c>
      <c r="Z143" t="s">
        <v>88</v>
      </c>
      <c r="AA143">
        <v>1.47645E-3</v>
      </c>
      <c r="AB143" s="19">
        <f t="shared" ref="AB143:AB170" si="22">IF($B141=0,"",IF(AA143="","",($D141/$B141)*AA143))</f>
        <v>0</v>
      </c>
      <c r="AD143" s="25" t="s">
        <v>88</v>
      </c>
      <c r="AE143">
        <v>3.7900049999999998E-2</v>
      </c>
      <c r="AF143" s="19">
        <f t="shared" ref="AF143:AF170" si="23">IF($B141=0,"",IF(AE143="","",($D141/$B141)*AE143))</f>
        <v>0</v>
      </c>
      <c r="AJ143" s="19" t="str">
        <f t="shared" ref="AJ143:AJ170" si="24">IF($B141=0,"",IF(AI143="","",($D141/$B141)*AI143))</f>
        <v/>
      </c>
      <c r="AN143" s="19" t="str">
        <f t="shared" ref="AN143:AN170" si="25">IF($B141=0,"",IF(AM143="","",($D141/$B141)*AM143))</f>
        <v/>
      </c>
      <c r="AP143" t="s">
        <v>88</v>
      </c>
      <c r="AQ143">
        <v>8.8586199999999993E-3</v>
      </c>
      <c r="AR143" s="19">
        <f t="shared" ref="AR143:AR170" si="26">IF($B141=0,"",IF(AQ143="","",($D141/$B141)*AQ143))</f>
        <v>0</v>
      </c>
    </row>
    <row r="144" spans="1:44" x14ac:dyDescent="0.25">
      <c r="A144" s="35" t="s">
        <v>94</v>
      </c>
      <c r="B144">
        <v>0.21502499999999999</v>
      </c>
      <c r="C144">
        <v>0.28670000000000001</v>
      </c>
      <c r="D144" s="36">
        <v>0.11421974264186369</v>
      </c>
      <c r="F144" t="s">
        <v>94</v>
      </c>
      <c r="G144">
        <v>0.2400948</v>
      </c>
      <c r="H144">
        <v>0.32012639999999998</v>
      </c>
      <c r="I144" s="19">
        <f t="shared" si="19"/>
        <v>0.12753664116102656</v>
      </c>
      <c r="K144" t="s">
        <v>94</v>
      </c>
      <c r="L144">
        <v>1.8749999999999999E-3</v>
      </c>
      <c r="M144">
        <v>2.5000000000000001E-3</v>
      </c>
      <c r="N144" s="19">
        <f t="shared" si="20"/>
        <v>9.9598659436574534E-4</v>
      </c>
      <c r="S144" s="19" t="str">
        <f t="shared" si="21"/>
        <v/>
      </c>
      <c r="X144" s="19" t="str">
        <f t="shared" si="18"/>
        <v/>
      </c>
      <c r="Z144" t="s">
        <v>89</v>
      </c>
      <c r="AA144">
        <v>4.8094000000000001E-4</v>
      </c>
      <c r="AB144" s="19">
        <f t="shared" si="22"/>
        <v>0</v>
      </c>
      <c r="AD144" s="25" t="s">
        <v>89</v>
      </c>
      <c r="AE144">
        <v>5.4236350000000003E-2</v>
      </c>
      <c r="AF144" s="19">
        <f t="shared" si="23"/>
        <v>0</v>
      </c>
      <c r="AJ144" s="19" t="str">
        <f t="shared" si="24"/>
        <v/>
      </c>
      <c r="AN144" s="19" t="str">
        <f t="shared" si="25"/>
        <v/>
      </c>
      <c r="AP144" t="s">
        <v>89</v>
      </c>
      <c r="AQ144">
        <v>1.4225929999999999E-2</v>
      </c>
      <c r="AR144" s="19">
        <f t="shared" si="26"/>
        <v>0</v>
      </c>
    </row>
    <row r="145" spans="1:44" x14ac:dyDescent="0.25">
      <c r="A145" s="35" t="s">
        <v>95</v>
      </c>
      <c r="B145">
        <v>3.7351580000000002E-2</v>
      </c>
      <c r="C145">
        <v>0.46544000000000002</v>
      </c>
      <c r="D145" s="36">
        <v>58.017715750571803</v>
      </c>
      <c r="I145" s="19" t="str">
        <f t="shared" si="19"/>
        <v/>
      </c>
      <c r="K145" t="s">
        <v>395</v>
      </c>
      <c r="L145">
        <v>4.2946999999999999E-4</v>
      </c>
      <c r="M145">
        <v>5.352E-4</v>
      </c>
      <c r="N145" s="19">
        <f t="shared" si="20"/>
        <v>0.66709007713724744</v>
      </c>
      <c r="P145" t="s">
        <v>395</v>
      </c>
      <c r="Q145">
        <v>8.5895000000000003E-4</v>
      </c>
      <c r="R145">
        <v>1.0702999999999999E-3</v>
      </c>
      <c r="S145" s="19">
        <f t="shared" si="21"/>
        <v>1.3341956871423819</v>
      </c>
      <c r="U145" t="s">
        <v>395</v>
      </c>
      <c r="V145">
        <v>3.4357699999999999E-3</v>
      </c>
      <c r="W145">
        <v>4.2813E-3</v>
      </c>
      <c r="X145" s="19">
        <f t="shared" si="18"/>
        <v>5.3367361499658665</v>
      </c>
      <c r="Z145" t="s">
        <v>90</v>
      </c>
      <c r="AA145">
        <v>7.3521840000000005E-2</v>
      </c>
      <c r="AB145" s="19">
        <f t="shared" si="22"/>
        <v>0</v>
      </c>
      <c r="AD145" s="25" t="s">
        <v>90</v>
      </c>
      <c r="AE145">
        <v>3.1173010000000001E-2</v>
      </c>
      <c r="AF145" s="19">
        <f t="shared" si="23"/>
        <v>0</v>
      </c>
      <c r="AJ145" s="19" t="str">
        <f t="shared" si="24"/>
        <v/>
      </c>
      <c r="AN145" s="19" t="str">
        <f t="shared" si="25"/>
        <v/>
      </c>
      <c r="AP145" t="s">
        <v>90</v>
      </c>
      <c r="AQ145">
        <v>7.2862500000000002E-3</v>
      </c>
      <c r="AR145" s="19">
        <f t="shared" si="26"/>
        <v>0</v>
      </c>
    </row>
    <row r="146" spans="1:44" s="46" customFormat="1" x14ac:dyDescent="0.25">
      <c r="A146" s="45" t="s">
        <v>96</v>
      </c>
      <c r="D146" s="47">
        <v>13.137110795106402</v>
      </c>
      <c r="I146" s="48" t="str">
        <f t="shared" si="19"/>
        <v/>
      </c>
      <c r="K146" s="46" t="s">
        <v>396</v>
      </c>
      <c r="L146" s="46">
        <v>2.2148E-4</v>
      </c>
      <c r="M146" s="46">
        <v>1.5602000000000001E-3</v>
      </c>
      <c r="N146" s="48" t="str">
        <f t="shared" si="20"/>
        <v/>
      </c>
      <c r="S146" s="48" t="str">
        <f t="shared" si="21"/>
        <v/>
      </c>
      <c r="X146" s="48" t="str">
        <f t="shared" si="18"/>
        <v/>
      </c>
      <c r="Z146" s="46" t="s">
        <v>394</v>
      </c>
      <c r="AA146" s="46">
        <v>7.0232989999999995E-2</v>
      </c>
      <c r="AB146" s="48">
        <f t="shared" si="22"/>
        <v>3.7307262145185843E-2</v>
      </c>
      <c r="AD146" s="49" t="s">
        <v>91</v>
      </c>
      <c r="AE146" s="46">
        <v>5.3311020000000001E-2</v>
      </c>
      <c r="AF146" s="48">
        <f t="shared" si="23"/>
        <v>2.8318432667714211E-2</v>
      </c>
      <c r="AJ146" s="48" t="str">
        <f t="shared" si="24"/>
        <v/>
      </c>
      <c r="AN146" s="48" t="str">
        <f t="shared" si="25"/>
        <v/>
      </c>
      <c r="AR146" s="48" t="str">
        <f t="shared" si="26"/>
        <v/>
      </c>
    </row>
    <row r="147" spans="1:44" s="46" customFormat="1" x14ac:dyDescent="0.25">
      <c r="A147" s="45" t="s">
        <v>97</v>
      </c>
      <c r="D147" s="47">
        <v>5.0117650483152509</v>
      </c>
      <c r="I147" s="48" t="str">
        <f t="shared" si="19"/>
        <v/>
      </c>
      <c r="K147" s="46" t="s">
        <v>396</v>
      </c>
      <c r="L147" s="46">
        <v>1.4766000000000001E-4</v>
      </c>
      <c r="M147" s="46">
        <v>1.5602000000000001E-3</v>
      </c>
      <c r="N147" s="48" t="str">
        <f t="shared" si="20"/>
        <v/>
      </c>
      <c r="S147" s="48" t="str">
        <f t="shared" si="21"/>
        <v/>
      </c>
      <c r="X147" s="48" t="str">
        <f t="shared" si="18"/>
        <v/>
      </c>
      <c r="AB147" s="48" t="str">
        <f t="shared" si="22"/>
        <v/>
      </c>
      <c r="AD147" s="49" t="s">
        <v>92</v>
      </c>
      <c r="AE147" s="46">
        <v>2.5705820000000001E-2</v>
      </c>
      <c r="AF147" s="48">
        <f t="shared" si="23"/>
        <v>39.928510598356574</v>
      </c>
      <c r="AJ147" s="48" t="str">
        <f t="shared" si="24"/>
        <v/>
      </c>
      <c r="AN147" s="48" t="str">
        <f t="shared" si="25"/>
        <v/>
      </c>
      <c r="AR147" s="48" t="str">
        <f t="shared" si="26"/>
        <v/>
      </c>
    </row>
    <row r="148" spans="1:44" s="46" customFormat="1" x14ac:dyDescent="0.25">
      <c r="A148" s="45" t="s">
        <v>98</v>
      </c>
      <c r="D148" s="47">
        <v>14.887390828199713</v>
      </c>
      <c r="I148" s="48" t="str">
        <f t="shared" si="19"/>
        <v/>
      </c>
      <c r="K148" s="46" t="s">
        <v>396</v>
      </c>
      <c r="L148" s="46">
        <v>2.2148E-4</v>
      </c>
      <c r="M148" s="46">
        <v>1.5602000000000001E-3</v>
      </c>
      <c r="N148" s="48" t="str">
        <f t="shared" si="20"/>
        <v/>
      </c>
      <c r="S148" s="48" t="str">
        <f t="shared" si="21"/>
        <v/>
      </c>
      <c r="X148" s="48" t="str">
        <f t="shared" si="18"/>
        <v/>
      </c>
      <c r="AB148" s="48" t="str">
        <f t="shared" si="22"/>
        <v/>
      </c>
      <c r="AD148" s="49" t="s">
        <v>93</v>
      </c>
      <c r="AE148" s="46">
        <v>2.850215E-2</v>
      </c>
      <c r="AF148" s="48" t="str">
        <f t="shared" si="23"/>
        <v/>
      </c>
      <c r="AJ148" s="48" t="str">
        <f t="shared" si="24"/>
        <v/>
      </c>
      <c r="AN148" s="48" t="str">
        <f t="shared" si="25"/>
        <v/>
      </c>
      <c r="AR148" s="48" t="str">
        <f t="shared" si="26"/>
        <v/>
      </c>
    </row>
    <row r="149" spans="1:44" s="46" customFormat="1" x14ac:dyDescent="0.25">
      <c r="A149" s="45" t="s">
        <v>99</v>
      </c>
      <c r="D149" s="47">
        <v>31.210972137303646</v>
      </c>
      <c r="I149" s="48" t="str">
        <f t="shared" si="19"/>
        <v/>
      </c>
      <c r="K149" s="46" t="s">
        <v>398</v>
      </c>
      <c r="L149" s="46">
        <v>2.2148E-4</v>
      </c>
      <c r="M149" s="46">
        <v>1.5602000000000001E-3</v>
      </c>
      <c r="N149" s="48" t="str">
        <f t="shared" si="20"/>
        <v/>
      </c>
      <c r="S149" s="48" t="str">
        <f t="shared" si="21"/>
        <v/>
      </c>
      <c r="X149" s="48" t="str">
        <f t="shared" si="18"/>
        <v/>
      </c>
      <c r="AB149" s="48" t="str">
        <f t="shared" si="22"/>
        <v/>
      </c>
      <c r="AD149" s="49" t="s">
        <v>94</v>
      </c>
      <c r="AE149" s="46">
        <v>4.813125E-2</v>
      </c>
      <c r="AF149" s="48" t="str">
        <f t="shared" si="23"/>
        <v/>
      </c>
      <c r="AJ149" s="48" t="str">
        <f t="shared" si="24"/>
        <v/>
      </c>
      <c r="AN149" s="48" t="str">
        <f t="shared" si="25"/>
        <v/>
      </c>
      <c r="AP149" s="46" t="s">
        <v>94</v>
      </c>
      <c r="AQ149" s="46">
        <v>1.125E-2</v>
      </c>
      <c r="AR149" s="48" t="str">
        <f t="shared" si="26"/>
        <v/>
      </c>
    </row>
    <row r="150" spans="1:44" s="46" customFormat="1" x14ac:dyDescent="0.25">
      <c r="A150" s="45" t="s">
        <v>100</v>
      </c>
      <c r="D150" s="47">
        <v>1.7698628064832049</v>
      </c>
      <c r="I150" s="48" t="str">
        <f t="shared" si="19"/>
        <v/>
      </c>
      <c r="K150" s="46" t="s">
        <v>398</v>
      </c>
      <c r="L150" s="46">
        <v>2.2148E-4</v>
      </c>
      <c r="M150" s="46">
        <v>1.5602000000000001E-3</v>
      </c>
      <c r="N150" s="48" t="str">
        <f t="shared" si="20"/>
        <v/>
      </c>
      <c r="S150" s="48" t="str">
        <f t="shared" si="21"/>
        <v/>
      </c>
      <c r="X150" s="48" t="str">
        <f t="shared" si="18"/>
        <v/>
      </c>
      <c r="Z150" s="46" t="s">
        <v>395</v>
      </c>
      <c r="AA150" s="46">
        <v>2.572199E-2</v>
      </c>
      <c r="AB150" s="48" t="str">
        <f t="shared" si="22"/>
        <v/>
      </c>
      <c r="AD150" s="49" t="s">
        <v>95</v>
      </c>
      <c r="AE150" s="46">
        <v>1.6096200000000001E-2</v>
      </c>
      <c r="AF150" s="48" t="str">
        <f t="shared" si="23"/>
        <v/>
      </c>
      <c r="AJ150" s="48" t="str">
        <f t="shared" si="24"/>
        <v/>
      </c>
      <c r="AN150" s="48" t="str">
        <f t="shared" si="25"/>
        <v/>
      </c>
      <c r="AR150" s="48" t="str">
        <f t="shared" si="26"/>
        <v/>
      </c>
    </row>
    <row r="151" spans="1:44" s="46" customFormat="1" x14ac:dyDescent="0.25">
      <c r="A151" s="45" t="s">
        <v>513</v>
      </c>
      <c r="D151" s="47">
        <v>9.1009053391990715</v>
      </c>
      <c r="I151" s="48" t="str">
        <f t="shared" si="19"/>
        <v/>
      </c>
      <c r="K151" s="46" t="s">
        <v>398</v>
      </c>
      <c r="L151" s="46">
        <v>1.0969199999999999E-3</v>
      </c>
      <c r="M151" s="46">
        <v>1.5602000000000001E-3</v>
      </c>
      <c r="N151" s="48" t="str">
        <f t="shared" si="20"/>
        <v/>
      </c>
      <c r="S151" s="48" t="str">
        <f t="shared" si="21"/>
        <v/>
      </c>
      <c r="X151" s="48" t="str">
        <f t="shared" si="18"/>
        <v/>
      </c>
      <c r="Z151" s="46" t="s">
        <v>396</v>
      </c>
      <c r="AA151" s="46">
        <v>1.4320800000000001E-3</v>
      </c>
      <c r="AB151" s="48" t="str">
        <f t="shared" si="22"/>
        <v/>
      </c>
      <c r="AF151" s="48" t="str">
        <f t="shared" si="23"/>
        <v/>
      </c>
      <c r="AJ151" s="48" t="str">
        <f t="shared" si="24"/>
        <v/>
      </c>
      <c r="AN151" s="48" t="str">
        <f t="shared" si="25"/>
        <v/>
      </c>
      <c r="AR151" s="48" t="str">
        <f t="shared" si="26"/>
        <v/>
      </c>
    </row>
    <row r="152" spans="1:44" s="46" customFormat="1" x14ac:dyDescent="0.25">
      <c r="A152" s="45" t="s">
        <v>514</v>
      </c>
      <c r="D152" s="47">
        <v>2.2269365074284648</v>
      </c>
      <c r="I152" s="48" t="str">
        <f t="shared" si="19"/>
        <v/>
      </c>
      <c r="K152" s="46" t="s">
        <v>398</v>
      </c>
      <c r="L152" s="46">
        <v>2.2148E-4</v>
      </c>
      <c r="M152" s="46">
        <v>1.5602000000000001E-3</v>
      </c>
      <c r="N152" s="48" t="str">
        <f t="shared" si="20"/>
        <v/>
      </c>
      <c r="S152" s="48" t="str">
        <f t="shared" si="21"/>
        <v/>
      </c>
      <c r="X152" s="48" t="str">
        <f t="shared" si="18"/>
        <v/>
      </c>
      <c r="Z152" s="46" t="s">
        <v>396</v>
      </c>
      <c r="AA152" s="46">
        <v>1.4320800000000001E-3</v>
      </c>
      <c r="AB152" s="48" t="str">
        <f t="shared" si="22"/>
        <v/>
      </c>
      <c r="AF152" s="48" t="str">
        <f t="shared" si="23"/>
        <v/>
      </c>
      <c r="AJ152" s="48" t="str">
        <f t="shared" si="24"/>
        <v/>
      </c>
      <c r="AN152" s="48" t="str">
        <f t="shared" si="25"/>
        <v/>
      </c>
      <c r="AR152" s="48" t="str">
        <f t="shared" si="26"/>
        <v/>
      </c>
    </row>
    <row r="153" spans="1:44" s="46" customFormat="1" x14ac:dyDescent="0.25">
      <c r="A153" s="45" t="s">
        <v>515</v>
      </c>
      <c r="D153" s="47">
        <v>7.7914392407212851</v>
      </c>
      <c r="I153" s="48" t="str">
        <f t="shared" si="19"/>
        <v/>
      </c>
      <c r="K153" s="46" t="s">
        <v>398</v>
      </c>
      <c r="L153" s="46">
        <v>1.0725400000000001E-3</v>
      </c>
      <c r="M153" s="46">
        <v>1.5602000000000001E-3</v>
      </c>
      <c r="N153" s="48" t="str">
        <f t="shared" si="20"/>
        <v/>
      </c>
      <c r="S153" s="48" t="str">
        <f t="shared" si="21"/>
        <v/>
      </c>
      <c r="X153" s="48" t="str">
        <f t="shared" si="18"/>
        <v/>
      </c>
      <c r="Z153" s="46" t="s">
        <v>396</v>
      </c>
      <c r="AA153" s="46">
        <v>1.4320800000000001E-3</v>
      </c>
      <c r="AB153" s="48" t="str">
        <f t="shared" si="22"/>
        <v/>
      </c>
      <c r="AF153" s="48" t="str">
        <f t="shared" si="23"/>
        <v/>
      </c>
      <c r="AJ153" s="48" t="str">
        <f t="shared" si="24"/>
        <v/>
      </c>
      <c r="AN153" s="48" t="str">
        <f t="shared" si="25"/>
        <v/>
      </c>
      <c r="AR153" s="48" t="str">
        <f t="shared" si="26"/>
        <v/>
      </c>
    </row>
    <row r="154" spans="1:44" x14ac:dyDescent="0.25">
      <c r="A154" s="35" t="s">
        <v>102</v>
      </c>
      <c r="B154">
        <v>5.1782630000000003E-2</v>
      </c>
      <c r="C154">
        <v>6.9043499999999994E-2</v>
      </c>
      <c r="D154" s="36">
        <v>11.189043480610756</v>
      </c>
      <c r="F154" t="s">
        <v>314</v>
      </c>
      <c r="G154">
        <v>2.5891319999999999E-2</v>
      </c>
      <c r="H154">
        <v>3.4521799999999998E-2</v>
      </c>
      <c r="I154" s="19">
        <f t="shared" si="19"/>
        <v>5.5945228206911635</v>
      </c>
      <c r="K154" t="s">
        <v>314</v>
      </c>
      <c r="L154">
        <v>3.7523999999999999E-4</v>
      </c>
      <c r="M154">
        <v>5.0029999999999996E-4</v>
      </c>
      <c r="N154" s="19">
        <f t="shared" si="20"/>
        <v>8.1080792452302625E-2</v>
      </c>
      <c r="S154" s="19" t="str">
        <f t="shared" si="21"/>
        <v/>
      </c>
      <c r="U154" t="s">
        <v>427</v>
      </c>
      <c r="V154">
        <v>3.0018900000000001E-3</v>
      </c>
      <c r="W154">
        <v>4.0025E-3</v>
      </c>
      <c r="X154" s="19">
        <f t="shared" si="18"/>
        <v>0.64863985730370632</v>
      </c>
      <c r="Z154" t="s">
        <v>396</v>
      </c>
      <c r="AA154">
        <v>1.4639099999999999E-3</v>
      </c>
      <c r="AB154" s="19" t="str">
        <f t="shared" si="22"/>
        <v/>
      </c>
      <c r="AD154"/>
      <c r="AF154" s="19" t="str">
        <f t="shared" si="23"/>
        <v/>
      </c>
      <c r="AJ154" s="19" t="str">
        <f t="shared" si="24"/>
        <v/>
      </c>
      <c r="AN154" s="19" t="str">
        <f t="shared" si="25"/>
        <v/>
      </c>
      <c r="AR154" s="19" t="str">
        <f t="shared" si="26"/>
        <v/>
      </c>
    </row>
    <row r="155" spans="1:44" x14ac:dyDescent="0.25">
      <c r="A155" s="35" t="s">
        <v>103</v>
      </c>
      <c r="B155">
        <v>0.11525347</v>
      </c>
      <c r="C155">
        <v>0.15367130000000001</v>
      </c>
      <c r="D155" s="36">
        <v>0</v>
      </c>
      <c r="F155" t="s">
        <v>103</v>
      </c>
      <c r="G155">
        <v>0.22217094000000001</v>
      </c>
      <c r="H155">
        <v>0.29784300000000002</v>
      </c>
      <c r="I155" s="19">
        <f t="shared" si="19"/>
        <v>0</v>
      </c>
      <c r="K155" t="s">
        <v>103</v>
      </c>
      <c r="L155">
        <v>3.5116100000000001E-3</v>
      </c>
      <c r="M155">
        <v>4.7077000000000004E-3</v>
      </c>
      <c r="N155" s="19">
        <f t="shared" si="20"/>
        <v>0</v>
      </c>
      <c r="S155" s="19" t="str">
        <f t="shared" si="21"/>
        <v/>
      </c>
      <c r="X155" s="19" t="str">
        <f t="shared" si="18"/>
        <v/>
      </c>
      <c r="Z155" t="s">
        <v>396</v>
      </c>
      <c r="AA155">
        <v>1.4320800000000001E-3</v>
      </c>
      <c r="AB155" s="19" t="str">
        <f t="shared" si="22"/>
        <v/>
      </c>
      <c r="AD155"/>
      <c r="AF155" s="19" t="str">
        <f t="shared" si="23"/>
        <v/>
      </c>
      <c r="AJ155" s="19" t="str">
        <f t="shared" si="24"/>
        <v/>
      </c>
      <c r="AN155" s="19" t="str">
        <f t="shared" si="25"/>
        <v/>
      </c>
      <c r="AR155" s="19" t="str">
        <f t="shared" si="26"/>
        <v/>
      </c>
    </row>
    <row r="156" spans="1:44" x14ac:dyDescent="0.25">
      <c r="A156" s="35" t="s">
        <v>104</v>
      </c>
      <c r="B156">
        <v>4.6936199999999999E-3</v>
      </c>
      <c r="C156"/>
      <c r="D156" s="36">
        <v>1.9378618877926268</v>
      </c>
      <c r="I156" s="19" t="str">
        <f t="shared" si="19"/>
        <v/>
      </c>
      <c r="N156" s="19" t="str">
        <f t="shared" si="20"/>
        <v/>
      </c>
      <c r="S156" s="19" t="str">
        <f t="shared" si="21"/>
        <v/>
      </c>
      <c r="U156" t="s">
        <v>104</v>
      </c>
      <c r="V156">
        <v>3.9524999999999999E-4</v>
      </c>
      <c r="W156">
        <v>7.7355800000000002E-2</v>
      </c>
      <c r="X156" s="19">
        <f t="shared" si="18"/>
        <v>0.16318745683503047</v>
      </c>
      <c r="Z156" t="s">
        <v>397</v>
      </c>
      <c r="AA156">
        <v>1.4320800000000001E-3</v>
      </c>
      <c r="AB156" s="19">
        <f t="shared" si="22"/>
        <v>0.30943977522410604</v>
      </c>
      <c r="AD156"/>
      <c r="AF156" s="19" t="str">
        <f t="shared" si="23"/>
        <v/>
      </c>
      <c r="AJ156" s="19" t="str">
        <f t="shared" si="24"/>
        <v/>
      </c>
      <c r="AN156" s="19" t="str">
        <f t="shared" si="25"/>
        <v/>
      </c>
      <c r="AR156" s="19" t="str">
        <f t="shared" si="26"/>
        <v/>
      </c>
    </row>
    <row r="157" spans="1:44" s="46" customFormat="1" x14ac:dyDescent="0.25">
      <c r="A157" s="45" t="s">
        <v>105</v>
      </c>
      <c r="D157" s="47">
        <v>23.246817204955104</v>
      </c>
      <c r="I157" s="48" t="str">
        <f t="shared" si="19"/>
        <v/>
      </c>
      <c r="K157" s="46" t="s">
        <v>105</v>
      </c>
      <c r="L157" s="46">
        <v>1.78539E-3</v>
      </c>
      <c r="N157" s="48" t="str">
        <f t="shared" si="20"/>
        <v/>
      </c>
      <c r="S157" s="48" t="str">
        <f t="shared" si="21"/>
        <v/>
      </c>
      <c r="X157" s="48" t="str">
        <f t="shared" si="18"/>
        <v/>
      </c>
      <c r="Z157" s="46" t="s">
        <v>398</v>
      </c>
      <c r="AA157" s="46">
        <v>1.40026E-3</v>
      </c>
      <c r="AB157" s="48">
        <f t="shared" si="22"/>
        <v>0</v>
      </c>
      <c r="AF157" s="48" t="str">
        <f t="shared" si="23"/>
        <v/>
      </c>
      <c r="AJ157" s="48" t="str">
        <f t="shared" si="24"/>
        <v/>
      </c>
      <c r="AN157" s="48" t="str">
        <f t="shared" si="25"/>
        <v/>
      </c>
      <c r="AR157" s="48" t="str">
        <f t="shared" si="26"/>
        <v/>
      </c>
    </row>
    <row r="158" spans="1:44" s="46" customFormat="1" x14ac:dyDescent="0.25">
      <c r="A158" s="45" t="s">
        <v>106</v>
      </c>
      <c r="D158" s="47">
        <v>18.025671344694416</v>
      </c>
      <c r="I158" s="48" t="str">
        <f t="shared" si="19"/>
        <v/>
      </c>
      <c r="K158" s="46" t="s">
        <v>106</v>
      </c>
      <c r="L158" s="46">
        <v>1.78539E-3</v>
      </c>
      <c r="N158" s="48" t="str">
        <f t="shared" si="20"/>
        <v/>
      </c>
      <c r="S158" s="48" t="str">
        <f t="shared" si="21"/>
        <v/>
      </c>
      <c r="X158" s="48" t="str">
        <f t="shared" si="18"/>
        <v/>
      </c>
      <c r="Z158" s="46" t="s">
        <v>398</v>
      </c>
      <c r="AA158" s="46">
        <v>1.40026E-3</v>
      </c>
      <c r="AB158" s="48">
        <f t="shared" si="22"/>
        <v>0.5781274340488799</v>
      </c>
      <c r="AF158" s="48" t="str">
        <f t="shared" si="23"/>
        <v/>
      </c>
      <c r="AJ158" s="48" t="str">
        <f t="shared" si="24"/>
        <v/>
      </c>
      <c r="AN158" s="48" t="str">
        <f t="shared" si="25"/>
        <v/>
      </c>
      <c r="AR158" s="48" t="str">
        <f t="shared" si="26"/>
        <v/>
      </c>
    </row>
    <row r="159" spans="1:44" x14ac:dyDescent="0.25">
      <c r="A159" s="35" t="s">
        <v>669</v>
      </c>
      <c r="B159">
        <v>2.3908800000000002E-3</v>
      </c>
      <c r="C159"/>
      <c r="D159" s="36">
        <v>0.90854748968896648</v>
      </c>
      <c r="F159" t="s">
        <v>315</v>
      </c>
      <c r="G159">
        <v>1.1954400000000001E-3</v>
      </c>
      <c r="I159" s="19">
        <f t="shared" si="19"/>
        <v>0.45427374484448324</v>
      </c>
      <c r="K159" t="s">
        <v>315</v>
      </c>
      <c r="L159">
        <v>1.7329999999999998E-5</v>
      </c>
      <c r="N159" s="19">
        <f t="shared" si="20"/>
        <v>6.5854948790026215E-3</v>
      </c>
      <c r="S159" s="19" t="str">
        <f t="shared" si="21"/>
        <v/>
      </c>
      <c r="U159" s="11" t="s">
        <v>107</v>
      </c>
      <c r="V159">
        <v>1.3860000000000001E-4</v>
      </c>
      <c r="X159" s="19">
        <f t="shared" si="18"/>
        <v>5.2668758813027322E-2</v>
      </c>
      <c r="AB159" s="19" t="str">
        <f t="shared" si="22"/>
        <v/>
      </c>
      <c r="AD159" s="25" t="s">
        <v>101</v>
      </c>
      <c r="AE159">
        <v>6.8000000000000005E-2</v>
      </c>
      <c r="AF159" s="19" t="str">
        <f t="shared" si="23"/>
        <v/>
      </c>
      <c r="AJ159" s="19" t="str">
        <f t="shared" si="24"/>
        <v/>
      </c>
      <c r="AN159" s="19" t="str">
        <f t="shared" si="25"/>
        <v/>
      </c>
      <c r="AP159" s="25" t="s">
        <v>101</v>
      </c>
      <c r="AQ159">
        <v>1.6E-2</v>
      </c>
      <c r="AR159" s="19" t="str">
        <f t="shared" si="26"/>
        <v/>
      </c>
    </row>
    <row r="160" spans="1:44" x14ac:dyDescent="0.25">
      <c r="A160" s="35" t="s">
        <v>108</v>
      </c>
      <c r="B160">
        <v>0.22371615</v>
      </c>
      <c r="C160">
        <v>0.28670000000000001</v>
      </c>
      <c r="D160" s="36">
        <v>37.079015838431239</v>
      </c>
      <c r="F160" t="s">
        <v>108</v>
      </c>
      <c r="G160">
        <v>0.26763059</v>
      </c>
      <c r="H160">
        <v>0.34250960000000003</v>
      </c>
      <c r="I160" s="19">
        <f t="shared" si="19"/>
        <v>44.357454235908754</v>
      </c>
      <c r="K160" t="s">
        <v>108</v>
      </c>
      <c r="L160">
        <v>1.9986000000000001E-3</v>
      </c>
      <c r="M160">
        <v>2.5579000000000001E-3</v>
      </c>
      <c r="N160" s="19">
        <f t="shared" si="20"/>
        <v>0.33125065425401201</v>
      </c>
      <c r="S160" s="19" t="str">
        <f t="shared" si="21"/>
        <v/>
      </c>
      <c r="U160" s="11"/>
      <c r="X160" s="19" t="str">
        <f t="shared" si="18"/>
        <v/>
      </c>
      <c r="AB160" s="19" t="str">
        <f t="shared" si="22"/>
        <v/>
      </c>
      <c r="AD160" s="25" t="s">
        <v>102</v>
      </c>
      <c r="AE160">
        <v>1.144471E-2</v>
      </c>
      <c r="AF160" s="19" t="str">
        <f t="shared" si="23"/>
        <v/>
      </c>
      <c r="AJ160" s="19" t="str">
        <f t="shared" si="24"/>
        <v/>
      </c>
      <c r="AN160" s="19" t="str">
        <f t="shared" si="25"/>
        <v/>
      </c>
      <c r="AP160" s="25" t="s">
        <v>102</v>
      </c>
      <c r="AQ160">
        <v>3.0018900000000001E-3</v>
      </c>
      <c r="AR160" s="19" t="str">
        <f t="shared" si="26"/>
        <v/>
      </c>
    </row>
    <row r="161" spans="1:44" x14ac:dyDescent="0.25">
      <c r="A161" s="35" t="s">
        <v>109</v>
      </c>
      <c r="B161"/>
      <c r="C161">
        <v>0.15574370000000001</v>
      </c>
      <c r="D161" s="36">
        <v>0</v>
      </c>
      <c r="I161" s="19" t="str">
        <f t="shared" si="19"/>
        <v/>
      </c>
      <c r="N161" s="19" t="str">
        <f t="shared" si="20"/>
        <v/>
      </c>
      <c r="S161" s="19" t="str">
        <f t="shared" si="21"/>
        <v/>
      </c>
      <c r="U161" s="11"/>
      <c r="X161" s="19" t="str">
        <f t="shared" si="18"/>
        <v/>
      </c>
      <c r="AB161" s="19" t="str">
        <f t="shared" si="22"/>
        <v/>
      </c>
      <c r="AD161" s="25" t="s">
        <v>103</v>
      </c>
      <c r="AE161">
        <v>6.0395780000000003E-2</v>
      </c>
      <c r="AF161" s="19">
        <f t="shared" si="23"/>
        <v>22.950727057320773</v>
      </c>
      <c r="AJ161" s="19" t="str">
        <f t="shared" si="24"/>
        <v/>
      </c>
      <c r="AN161" s="19" t="str">
        <f t="shared" si="25"/>
        <v/>
      </c>
      <c r="AP161" t="s">
        <v>103</v>
      </c>
      <c r="AQ161">
        <v>1.411666E-2</v>
      </c>
      <c r="AR161" s="19">
        <f t="shared" si="26"/>
        <v>5.3644080864755423</v>
      </c>
    </row>
    <row r="162" spans="1:44" x14ac:dyDescent="0.25">
      <c r="A162" s="35" t="s">
        <v>662</v>
      </c>
      <c r="B162">
        <v>0.17921556</v>
      </c>
      <c r="C162">
        <v>0.2389541</v>
      </c>
      <c r="D162" s="36">
        <v>0</v>
      </c>
      <c r="I162" s="19" t="str">
        <f t="shared" si="19"/>
        <v/>
      </c>
      <c r="K162" t="s">
        <v>692</v>
      </c>
      <c r="L162">
        <v>7.5606700000000002E-3</v>
      </c>
      <c r="M162">
        <v>1.0080799999999999E-2</v>
      </c>
      <c r="N162" s="19">
        <f t="shared" si="20"/>
        <v>0</v>
      </c>
      <c r="S162" s="19" t="str">
        <f t="shared" si="21"/>
        <v/>
      </c>
      <c r="U162" s="11"/>
      <c r="X162" s="19" t="str">
        <f t="shared" si="18"/>
        <v/>
      </c>
      <c r="AB162" s="19" t="str">
        <f t="shared" si="22"/>
        <v/>
      </c>
      <c r="AD162"/>
      <c r="AF162" s="19" t="str">
        <f t="shared" si="23"/>
        <v/>
      </c>
      <c r="AJ162" s="19" t="str">
        <f t="shared" si="24"/>
        <v/>
      </c>
      <c r="AN162" s="19" t="str">
        <f t="shared" si="25"/>
        <v/>
      </c>
      <c r="AR162" s="19" t="str">
        <f t="shared" si="26"/>
        <v/>
      </c>
    </row>
    <row r="163" spans="1:44" x14ac:dyDescent="0.25">
      <c r="A163" s="35" t="s">
        <v>589</v>
      </c>
      <c r="B163">
        <v>0.22205920000000001</v>
      </c>
      <c r="C163">
        <v>0.29742400000000002</v>
      </c>
      <c r="D163" s="36">
        <v>401.95432075743594</v>
      </c>
      <c r="F163" t="s">
        <v>316</v>
      </c>
      <c r="G163">
        <v>0.1110297</v>
      </c>
      <c r="H163">
        <v>0.13992270000000001</v>
      </c>
      <c r="I163" s="19">
        <f t="shared" si="19"/>
        <v>200.97734139095286</v>
      </c>
      <c r="K163" t="s">
        <v>316</v>
      </c>
      <c r="L163">
        <v>1.6091E-3</v>
      </c>
      <c r="M163">
        <v>2.1551999999999999E-3</v>
      </c>
      <c r="N163" s="19">
        <f t="shared" si="20"/>
        <v>2.9126678720394836</v>
      </c>
      <c r="S163" s="19" t="str">
        <f t="shared" si="21"/>
        <v/>
      </c>
      <c r="U163" s="11" t="s">
        <v>589</v>
      </c>
      <c r="V163">
        <v>1.28729E-2</v>
      </c>
      <c r="W163">
        <v>1.7242E-2</v>
      </c>
      <c r="X163" s="19">
        <f t="shared" si="18"/>
        <v>23.301523988550784</v>
      </c>
      <c r="AB163" s="19" t="str">
        <f t="shared" si="22"/>
        <v/>
      </c>
      <c r="AD163"/>
      <c r="AF163" s="19" t="str">
        <f t="shared" si="23"/>
        <v/>
      </c>
      <c r="AJ163" s="19" t="str">
        <f t="shared" si="24"/>
        <v/>
      </c>
      <c r="AN163" s="19" t="str">
        <f t="shared" si="25"/>
        <v/>
      </c>
      <c r="AR163" s="19" t="str">
        <f t="shared" si="26"/>
        <v/>
      </c>
    </row>
    <row r="164" spans="1:44" s="46" customFormat="1" x14ac:dyDescent="0.25">
      <c r="A164" s="45" t="s">
        <v>664</v>
      </c>
      <c r="D164" s="47">
        <v>4.6290803761290862</v>
      </c>
      <c r="I164" s="48" t="str">
        <f t="shared" si="19"/>
        <v/>
      </c>
      <c r="K164" s="46" t="s">
        <v>399</v>
      </c>
      <c r="L164" s="46">
        <v>1.53659E-3</v>
      </c>
      <c r="N164" s="48" t="str">
        <f t="shared" si="20"/>
        <v/>
      </c>
      <c r="S164" s="48" t="str">
        <f t="shared" si="21"/>
        <v/>
      </c>
      <c r="U164" s="51"/>
      <c r="X164" s="48" t="str">
        <f t="shared" si="18"/>
        <v/>
      </c>
      <c r="AB164" s="48" t="str">
        <f t="shared" si="22"/>
        <v/>
      </c>
      <c r="AF164" s="48" t="str">
        <f t="shared" si="23"/>
        <v/>
      </c>
      <c r="AJ164" s="48" t="str">
        <f t="shared" si="24"/>
        <v/>
      </c>
      <c r="AN164" s="48" t="str">
        <f t="shared" si="25"/>
        <v/>
      </c>
      <c r="AR164" s="48" t="str">
        <f t="shared" si="26"/>
        <v/>
      </c>
    </row>
    <row r="165" spans="1:44" x14ac:dyDescent="0.25">
      <c r="A165" s="35" t="s">
        <v>110</v>
      </c>
      <c r="B165">
        <v>0.31158129000000001</v>
      </c>
      <c r="C165">
        <v>0.36688989999999999</v>
      </c>
      <c r="D165" s="36">
        <v>1.4134505913448245</v>
      </c>
      <c r="F165" t="s">
        <v>318</v>
      </c>
      <c r="G165">
        <v>0.13320698</v>
      </c>
      <c r="H165">
        <v>0.15588260000000001</v>
      </c>
      <c r="I165" s="19">
        <f t="shared" si="19"/>
        <v>0.6042772486507717</v>
      </c>
      <c r="K165" t="s">
        <v>318</v>
      </c>
      <c r="L165">
        <v>5.2997299999999999E-3</v>
      </c>
      <c r="M165">
        <v>6.2021000000000003E-3</v>
      </c>
      <c r="N165" s="19">
        <f t="shared" si="20"/>
        <v>2.4041579975703633E-2</v>
      </c>
      <c r="S165" s="19" t="str">
        <f t="shared" si="21"/>
        <v/>
      </c>
      <c r="X165" s="19" t="str">
        <f t="shared" si="18"/>
        <v/>
      </c>
      <c r="AB165" s="19" t="str">
        <f t="shared" si="22"/>
        <v/>
      </c>
      <c r="AD165" s="11" t="s">
        <v>107</v>
      </c>
      <c r="AE165">
        <v>5.2842000000000004E-4</v>
      </c>
      <c r="AF165" s="19">
        <f t="shared" si="23"/>
        <v>0.95650485174513955</v>
      </c>
      <c r="AJ165" s="19" t="str">
        <f t="shared" si="24"/>
        <v/>
      </c>
      <c r="AN165" s="19" t="str">
        <f t="shared" si="25"/>
        <v/>
      </c>
      <c r="AP165" s="11" t="s">
        <v>107</v>
      </c>
      <c r="AQ165">
        <v>1.3860000000000001E-4</v>
      </c>
      <c r="AR165" s="19">
        <f t="shared" si="26"/>
        <v>0.25088295759410384</v>
      </c>
    </row>
    <row r="166" spans="1:44" x14ac:dyDescent="0.25">
      <c r="A166" s="35" t="s">
        <v>745</v>
      </c>
      <c r="B166">
        <v>0.23661155</v>
      </c>
      <c r="C166">
        <v>0.29650510000000002</v>
      </c>
      <c r="D166" s="36">
        <v>672.23985577527174</v>
      </c>
      <c r="F166" t="s">
        <v>319</v>
      </c>
      <c r="G166">
        <v>0.17582457000000001</v>
      </c>
      <c r="H166">
        <v>0.2203309</v>
      </c>
      <c r="I166" s="19">
        <f t="shared" si="19"/>
        <v>499.537252423008</v>
      </c>
      <c r="K166" t="s">
        <v>319</v>
      </c>
      <c r="L166">
        <v>2.1816499999999998E-3</v>
      </c>
      <c r="M166">
        <v>2.7339E-3</v>
      </c>
      <c r="N166" s="19">
        <f t="shared" si="20"/>
        <v>6.1983114575434772</v>
      </c>
      <c r="P166" t="s">
        <v>319</v>
      </c>
      <c r="Q166">
        <v>4.36324E-3</v>
      </c>
      <c r="R166">
        <v>5.4676999999999998E-3</v>
      </c>
      <c r="S166" s="19">
        <f t="shared" si="21"/>
        <v>12.396452448381732</v>
      </c>
      <c r="U166" t="s">
        <v>538</v>
      </c>
      <c r="V166">
        <v>1.7497929999999998E-2</v>
      </c>
      <c r="W166">
        <v>2.1927200000000001E-2</v>
      </c>
      <c r="X166" s="19">
        <f t="shared" si="18"/>
        <v>49.713574589092538</v>
      </c>
      <c r="Z166" s="25" t="s">
        <v>108</v>
      </c>
      <c r="AA166">
        <v>3.0469650000000001E-2</v>
      </c>
      <c r="AB166" s="19" t="str">
        <f t="shared" si="22"/>
        <v/>
      </c>
      <c r="AD166" s="25" t="s">
        <v>108</v>
      </c>
      <c r="AE166">
        <v>2.449407E-2</v>
      </c>
      <c r="AF166" s="19" t="str">
        <f t="shared" si="23"/>
        <v/>
      </c>
      <c r="AJ166" s="19" t="str">
        <f t="shared" si="24"/>
        <v/>
      </c>
      <c r="AN166" s="19" t="str">
        <f t="shared" si="25"/>
        <v/>
      </c>
      <c r="AP166" t="s">
        <v>108</v>
      </c>
      <c r="AQ166">
        <v>1.1368E-4</v>
      </c>
      <c r="AR166" s="19" t="str">
        <f t="shared" si="26"/>
        <v/>
      </c>
    </row>
    <row r="167" spans="1:44" x14ac:dyDescent="0.25">
      <c r="A167" s="35" t="s">
        <v>111</v>
      </c>
      <c r="B167">
        <v>0.23715396999999999</v>
      </c>
      <c r="C167">
        <v>0.29249999999999998</v>
      </c>
      <c r="D167" s="36">
        <v>0</v>
      </c>
      <c r="F167" t="s">
        <v>111</v>
      </c>
      <c r="G167">
        <v>2.4976299999999998E-3</v>
      </c>
      <c r="H167">
        <v>0.2525</v>
      </c>
      <c r="I167" s="19">
        <f t="shared" si="19"/>
        <v>0</v>
      </c>
      <c r="K167" t="s">
        <v>111</v>
      </c>
      <c r="L167">
        <v>2.02696E-3</v>
      </c>
      <c r="M167">
        <v>2.5000000000000001E-3</v>
      </c>
      <c r="N167" s="19">
        <f t="shared" si="20"/>
        <v>0</v>
      </c>
      <c r="P167" t="s">
        <v>111</v>
      </c>
      <c r="Q167">
        <v>4.05391E-3</v>
      </c>
      <c r="R167">
        <v>5.0000000000000001E-3</v>
      </c>
      <c r="S167" s="19">
        <f t="shared" si="21"/>
        <v>0</v>
      </c>
      <c r="U167" t="s">
        <v>111</v>
      </c>
      <c r="V167">
        <v>2.4323480000000001E-2</v>
      </c>
      <c r="W167">
        <v>0.03</v>
      </c>
      <c r="X167" s="19">
        <f t="shared" si="18"/>
        <v>0</v>
      </c>
      <c r="Z167" s="25" t="s">
        <v>109</v>
      </c>
      <c r="AA167">
        <v>3.0469650000000001E-2</v>
      </c>
      <c r="AB167" s="19">
        <f t="shared" si="22"/>
        <v>0.13822185796383935</v>
      </c>
      <c r="AD167"/>
      <c r="AF167" s="19" t="str">
        <f t="shared" si="23"/>
        <v/>
      </c>
      <c r="AJ167" s="19" t="str">
        <f t="shared" si="24"/>
        <v/>
      </c>
      <c r="AN167" s="19" t="str">
        <f t="shared" si="25"/>
        <v/>
      </c>
      <c r="AR167" s="19" t="str">
        <f t="shared" si="26"/>
        <v/>
      </c>
    </row>
    <row r="168" spans="1:44" x14ac:dyDescent="0.25">
      <c r="A168" s="35" t="s">
        <v>112</v>
      </c>
      <c r="B168">
        <v>0.23656920000000001</v>
      </c>
      <c r="C168">
        <v>0.29249999999999998</v>
      </c>
      <c r="D168" s="36">
        <v>249.33074613570517</v>
      </c>
      <c r="F168" t="s">
        <v>320</v>
      </c>
      <c r="G168" s="46">
        <v>2.3020880000000001E-2</v>
      </c>
      <c r="H168" s="46">
        <v>0.27250000000000002</v>
      </c>
      <c r="I168" s="19">
        <f t="shared" si="19"/>
        <v>24.262723917993263</v>
      </c>
      <c r="K168" t="s">
        <v>320</v>
      </c>
      <c r="L168">
        <v>2.0219600000000002E-3</v>
      </c>
      <c r="M168">
        <v>2.5000000000000001E-3</v>
      </c>
      <c r="N168" s="19">
        <f t="shared" si="20"/>
        <v>2.1310330992223436</v>
      </c>
      <c r="P168" t="s">
        <v>320</v>
      </c>
      <c r="Q168">
        <v>4.0439200000000003E-3</v>
      </c>
      <c r="R168">
        <v>5.0000000000000001E-3</v>
      </c>
      <c r="S168" s="19">
        <f t="shared" si="21"/>
        <v>4.2620661984446873</v>
      </c>
      <c r="U168" t="s">
        <v>320</v>
      </c>
      <c r="V168">
        <v>2.4263509999999999E-2</v>
      </c>
      <c r="W168">
        <v>0.03</v>
      </c>
      <c r="X168" s="19">
        <f t="shared" si="18"/>
        <v>25.572386651225699</v>
      </c>
      <c r="AB168" s="19" t="str">
        <f t="shared" si="22"/>
        <v/>
      </c>
      <c r="AD168" s="11" t="s">
        <v>589</v>
      </c>
      <c r="AE168">
        <v>4.9078299999999998E-2</v>
      </c>
      <c r="AF168" s="19">
        <f t="shared" si="23"/>
        <v>139.43693498350152</v>
      </c>
      <c r="AJ168" s="19" t="str">
        <f t="shared" si="24"/>
        <v/>
      </c>
      <c r="AN168" s="19" t="str">
        <f t="shared" si="25"/>
        <v/>
      </c>
      <c r="AP168" s="11" t="s">
        <v>589</v>
      </c>
      <c r="AQ168">
        <v>1.28729E-2</v>
      </c>
      <c r="AR168" s="19">
        <f t="shared" si="26"/>
        <v>36.573347494699625</v>
      </c>
    </row>
    <row r="169" spans="1:44" x14ac:dyDescent="0.25">
      <c r="A169" s="35" t="s">
        <v>113</v>
      </c>
      <c r="B169">
        <v>0.11940868</v>
      </c>
      <c r="C169">
        <v>0.15574370000000001</v>
      </c>
      <c r="D169" s="36">
        <v>0</v>
      </c>
      <c r="F169" t="s">
        <v>113</v>
      </c>
      <c r="G169">
        <v>7.0764179999999996E-2</v>
      </c>
      <c r="H169">
        <v>9.2297100000000007E-2</v>
      </c>
      <c r="I169" s="19">
        <f t="shared" si="19"/>
        <v>0</v>
      </c>
      <c r="K169" t="s">
        <v>113</v>
      </c>
      <c r="L169">
        <v>1.5334000000000001E-3</v>
      </c>
      <c r="M169">
        <v>2E-3</v>
      </c>
      <c r="N169" s="19">
        <f t="shared" si="20"/>
        <v>0</v>
      </c>
      <c r="S169" s="19" t="str">
        <f t="shared" si="21"/>
        <v/>
      </c>
      <c r="X169" s="19" t="str">
        <f t="shared" si="18"/>
        <v/>
      </c>
      <c r="AB169" s="19" t="str">
        <f t="shared" si="22"/>
        <v/>
      </c>
      <c r="AD169" s="25" t="s">
        <v>110</v>
      </c>
      <c r="AE169">
        <v>6.633849E-2</v>
      </c>
      <c r="AF169" s="19">
        <f t="shared" si="23"/>
        <v>0</v>
      </c>
      <c r="AJ169" s="19" t="str">
        <f t="shared" si="24"/>
        <v/>
      </c>
      <c r="AN169" s="19" t="str">
        <f t="shared" si="25"/>
        <v/>
      </c>
      <c r="AR169" s="19" t="str">
        <f t="shared" si="26"/>
        <v/>
      </c>
    </row>
    <row r="170" spans="1:44" x14ac:dyDescent="0.25">
      <c r="A170" s="35" t="s">
        <v>600</v>
      </c>
      <c r="B170"/>
      <c r="C170"/>
      <c r="D170" s="36">
        <v>3.5862496806655351</v>
      </c>
      <c r="I170" s="19" t="str">
        <f t="shared" si="19"/>
        <v/>
      </c>
      <c r="K170" t="s">
        <v>400</v>
      </c>
      <c r="L170">
        <v>1.25E-4</v>
      </c>
      <c r="N170" s="19" t="str">
        <f t="shared" si="20"/>
        <v/>
      </c>
      <c r="S170" s="19" t="str">
        <f t="shared" si="21"/>
        <v/>
      </c>
      <c r="X170" s="19" t="str">
        <f t="shared" si="18"/>
        <v/>
      </c>
      <c r="Z170" t="s">
        <v>319</v>
      </c>
      <c r="AA170">
        <v>1.9949999999999998E-3</v>
      </c>
      <c r="AB170" s="19">
        <f t="shared" si="22"/>
        <v>2.1026187624624497</v>
      </c>
      <c r="AD170" s="25" t="s">
        <v>646</v>
      </c>
      <c r="AE170">
        <v>9.1009339999999994E-2</v>
      </c>
      <c r="AF170" s="19">
        <f t="shared" si="23"/>
        <v>95.918769846277854</v>
      </c>
      <c r="AJ170" s="19" t="str">
        <f t="shared" si="24"/>
        <v/>
      </c>
      <c r="AN170" s="19" t="str">
        <f t="shared" si="25"/>
        <v/>
      </c>
      <c r="AP170" s="25" t="s">
        <v>646</v>
      </c>
      <c r="AQ170">
        <v>8.7713700000000006E-3</v>
      </c>
      <c r="AR170" s="19">
        <f t="shared" si="26"/>
        <v>9.2445349045114078</v>
      </c>
    </row>
    <row r="171" spans="1:44" x14ac:dyDescent="0.25">
      <c r="A171" s="35" t="s">
        <v>114</v>
      </c>
      <c r="B171">
        <v>0.11488731000000001</v>
      </c>
      <c r="C171">
        <v>0.14335020000000001</v>
      </c>
      <c r="D171" s="36">
        <v>3.5144912355012572</v>
      </c>
      <c r="F171" t="s">
        <v>321</v>
      </c>
      <c r="G171">
        <v>0.16649080999999999</v>
      </c>
      <c r="H171">
        <v>0.1977371</v>
      </c>
      <c r="I171" s="19">
        <f t="shared" si="19"/>
        <v>5.0930820169477808</v>
      </c>
      <c r="K171" t="s">
        <v>321</v>
      </c>
      <c r="L171">
        <v>1.0018E-3</v>
      </c>
      <c r="M171">
        <v>1.2501000000000001E-3</v>
      </c>
      <c r="N171" s="19">
        <f t="shared" si="20"/>
        <v>3.0645833031734827E-2</v>
      </c>
      <c r="S171" s="19" t="str">
        <f t="shared" si="21"/>
        <v/>
      </c>
      <c r="X171" s="19" t="str">
        <f t="shared" si="18"/>
        <v/>
      </c>
      <c r="Z171" t="s">
        <v>111</v>
      </c>
      <c r="AA171">
        <v>2.02695E-3</v>
      </c>
      <c r="AB171" s="19" t="e">
        <f>IF(#REF!=0,"",IF(AA171="","",(#REF!/#REF!)*AA171))</f>
        <v>#REF!</v>
      </c>
      <c r="AD171" t="s">
        <v>111</v>
      </c>
      <c r="AE171">
        <v>0.10337481</v>
      </c>
      <c r="AF171" s="19" t="e">
        <f>IF(#REF!=0,"",IF(AE171="","",(#REF!/#REF!)*AE171))</f>
        <v>#REF!</v>
      </c>
      <c r="AJ171" s="19" t="e">
        <f>IF(#REF!=0,"",IF(AI171="","",(#REF!/#REF!)*AI171))</f>
        <v>#REF!</v>
      </c>
      <c r="AN171" s="19" t="e">
        <f>IF(#REF!=0,"",IF(AM171="","",(#REF!/#REF!)*AM171))</f>
        <v>#REF!</v>
      </c>
      <c r="AP171" t="s">
        <v>111</v>
      </c>
      <c r="AQ171">
        <v>1.621566E-2</v>
      </c>
      <c r="AR171" s="19" t="e">
        <f>IF(#REF!=0,"",IF(AQ171="","",(#REF!/#REF!)*AQ171))</f>
        <v>#REF!</v>
      </c>
    </row>
    <row r="172" spans="1:44" x14ac:dyDescent="0.25">
      <c r="A172" s="35" t="s">
        <v>115</v>
      </c>
      <c r="B172">
        <v>2.007395E-2</v>
      </c>
      <c r="C172">
        <v>2.67184E-2</v>
      </c>
      <c r="D172" s="36">
        <v>0.42095103708880971</v>
      </c>
      <c r="F172" t="s">
        <v>322</v>
      </c>
      <c r="G172">
        <v>3.400682E-2</v>
      </c>
      <c r="H172">
        <v>4.5262999999999998E-2</v>
      </c>
      <c r="I172" s="19">
        <f t="shared" si="19"/>
        <v>0.71312353309101972</v>
      </c>
      <c r="N172" s="19" t="str">
        <f t="shared" si="20"/>
        <v/>
      </c>
      <c r="S172" s="19" t="str">
        <f t="shared" si="21"/>
        <v/>
      </c>
      <c r="U172" t="s">
        <v>428</v>
      </c>
      <c r="V172">
        <v>2.7469600000000001E-3</v>
      </c>
      <c r="W172">
        <v>3.6562000000000001E-3</v>
      </c>
      <c r="X172" s="19">
        <f t="shared" si="18"/>
        <v>5.7603793017392033E-2</v>
      </c>
      <c r="Z172" t="s">
        <v>320</v>
      </c>
      <c r="AA172">
        <v>2.0219600000000002E-3</v>
      </c>
      <c r="AB172" s="19">
        <f t="shared" ref="AB172:AB203" si="27">IF($B169=0,"",IF(AA172="","",($D169/$B169)*AA172))</f>
        <v>0</v>
      </c>
      <c r="AD172" s="25" t="s">
        <v>112</v>
      </c>
      <c r="AE172">
        <v>0.10311991</v>
      </c>
      <c r="AF172" s="19">
        <f t="shared" ref="AF172:AF203" si="28">IF($B169=0,"",IF(AE172="","",($D169/$B169)*AE172))</f>
        <v>0</v>
      </c>
      <c r="AJ172" s="19" t="str">
        <f t="shared" ref="AJ172:AJ203" si="29">IF($B169=0,"",IF(AI172="","",($D169/$B169)*AI172))</f>
        <v/>
      </c>
      <c r="AN172" s="19" t="str">
        <f t="shared" ref="AN172:AN203" si="30">IF($B169=0,"",IF(AM172="","",($D169/$B169)*AM172))</f>
        <v/>
      </c>
      <c r="AP172" s="25" t="s">
        <v>112</v>
      </c>
      <c r="AQ172">
        <v>1.617567E-2</v>
      </c>
      <c r="AR172" s="19">
        <f t="shared" ref="AR172:AR203" si="31">IF($B169=0,"",IF(AQ172="","",($D169/$B169)*AQ172))</f>
        <v>0</v>
      </c>
    </row>
    <row r="173" spans="1:44" x14ac:dyDescent="0.25">
      <c r="A173" s="35" t="s">
        <v>116</v>
      </c>
      <c r="B173">
        <v>0.23765625000000001</v>
      </c>
      <c r="C173">
        <v>0.29249999999999998</v>
      </c>
      <c r="D173" s="36">
        <v>172.85502828911129</v>
      </c>
      <c r="F173" t="s">
        <v>116</v>
      </c>
      <c r="G173">
        <v>0.18890625</v>
      </c>
      <c r="H173">
        <v>0.23250000000000001</v>
      </c>
      <c r="I173" s="19">
        <f t="shared" si="19"/>
        <v>137.39758658878077</v>
      </c>
      <c r="K173" t="s">
        <v>116</v>
      </c>
      <c r="L173">
        <v>2.0312500000000001E-3</v>
      </c>
      <c r="M173">
        <v>2.5000000000000001E-3</v>
      </c>
      <c r="N173" s="19">
        <f t="shared" si="20"/>
        <v>1.4773934041804384</v>
      </c>
      <c r="P173" t="s">
        <v>116</v>
      </c>
      <c r="Q173">
        <v>4.0625000000000001E-3</v>
      </c>
      <c r="R173">
        <v>5.0000000000000001E-3</v>
      </c>
      <c r="S173" s="19">
        <f t="shared" si="21"/>
        <v>2.9547868083608768</v>
      </c>
      <c r="U173" t="s">
        <v>116</v>
      </c>
      <c r="V173">
        <v>2.4375000000000001E-2</v>
      </c>
      <c r="W173">
        <v>0.03</v>
      </c>
      <c r="X173" s="19">
        <f t="shared" si="18"/>
        <v>17.72872085016526</v>
      </c>
      <c r="Z173" t="s">
        <v>113</v>
      </c>
      <c r="AA173">
        <v>2.907096E-2</v>
      </c>
      <c r="AB173" s="19" t="str">
        <f t="shared" si="27"/>
        <v/>
      </c>
      <c r="AD173" t="s">
        <v>113</v>
      </c>
      <c r="AE173">
        <v>2.449407E-2</v>
      </c>
      <c r="AF173" s="19" t="str">
        <f t="shared" si="28"/>
        <v/>
      </c>
      <c r="AJ173" s="19" t="str">
        <f t="shared" si="29"/>
        <v/>
      </c>
      <c r="AN173" s="19" t="str">
        <f t="shared" si="30"/>
        <v/>
      </c>
      <c r="AP173" t="s">
        <v>113</v>
      </c>
      <c r="AQ173">
        <v>3.3349999999999997E-5</v>
      </c>
      <c r="AR173" s="19" t="str">
        <f t="shared" si="31"/>
        <v/>
      </c>
    </row>
    <row r="174" spans="1:44" x14ac:dyDescent="0.25">
      <c r="A174" s="35" t="s">
        <v>623</v>
      </c>
      <c r="B174">
        <v>0.2250595</v>
      </c>
      <c r="C174">
        <v>0.2250595</v>
      </c>
      <c r="D174" s="36">
        <v>6.4493653361337895</v>
      </c>
      <c r="F174" t="s">
        <v>539</v>
      </c>
      <c r="G174">
        <v>0.29674889999999998</v>
      </c>
      <c r="H174" s="46">
        <v>0.18210609999999999</v>
      </c>
      <c r="I174" s="19">
        <f t="shared" si="19"/>
        <v>8.5037159915303828</v>
      </c>
      <c r="K174" t="s">
        <v>539</v>
      </c>
      <c r="L174">
        <v>1.9624999999999998E-3</v>
      </c>
      <c r="M174">
        <v>1.9624999999999998E-3</v>
      </c>
      <c r="N174" s="19">
        <f t="shared" si="20"/>
        <v>5.6237925846998507E-2</v>
      </c>
      <c r="S174" s="19" t="str">
        <f t="shared" si="21"/>
        <v/>
      </c>
      <c r="X174" s="19" t="str">
        <f t="shared" si="18"/>
        <v/>
      </c>
      <c r="AB174" s="19" t="str">
        <f t="shared" si="27"/>
        <v/>
      </c>
      <c r="AD174"/>
      <c r="AF174" s="19" t="str">
        <f t="shared" si="28"/>
        <v/>
      </c>
      <c r="AJ174" s="19" t="str">
        <f t="shared" si="29"/>
        <v/>
      </c>
      <c r="AN174" s="19" t="str">
        <f t="shared" si="30"/>
        <v/>
      </c>
      <c r="AR174" s="19" t="str">
        <f t="shared" si="31"/>
        <v/>
      </c>
    </row>
    <row r="175" spans="1:44" x14ac:dyDescent="0.25">
      <c r="A175" s="35" t="s">
        <v>630</v>
      </c>
      <c r="B175">
        <v>0.19254370000000001</v>
      </c>
      <c r="C175">
        <v>0.19254370000000001</v>
      </c>
      <c r="D175" s="36">
        <v>1.0311958413095133</v>
      </c>
      <c r="F175" t="s">
        <v>519</v>
      </c>
      <c r="G175">
        <v>0.23806089999999999</v>
      </c>
      <c r="H175" s="46">
        <v>0.22130520000000001</v>
      </c>
      <c r="I175" s="19">
        <f t="shared" si="19"/>
        <v>1.2749698383193004</v>
      </c>
      <c r="K175" t="s">
        <v>519</v>
      </c>
      <c r="L175">
        <v>1.6789000000000001E-3</v>
      </c>
      <c r="M175">
        <v>1.6789000000000001E-3</v>
      </c>
      <c r="N175" s="19">
        <f t="shared" si="20"/>
        <v>8.9915935861549449E-3</v>
      </c>
      <c r="S175" s="19" t="str">
        <f t="shared" si="21"/>
        <v/>
      </c>
      <c r="X175" s="19" t="str">
        <f t="shared" si="18"/>
        <v/>
      </c>
      <c r="AB175" s="19" t="str">
        <f t="shared" si="27"/>
        <v/>
      </c>
      <c r="AD175" s="25" t="s">
        <v>114</v>
      </c>
      <c r="AE175">
        <v>1.4606829999999999E-2</v>
      </c>
      <c r="AF175" s="19">
        <f t="shared" si="28"/>
        <v>0.30630544746200611</v>
      </c>
      <c r="AI175" s="11"/>
      <c r="AJ175" s="19" t="str">
        <f t="shared" si="29"/>
        <v/>
      </c>
      <c r="AN175" s="19" t="str">
        <f t="shared" si="30"/>
        <v/>
      </c>
      <c r="AP175" s="25" t="s">
        <v>114</v>
      </c>
      <c r="AQ175">
        <v>3.6517099999999999E-3</v>
      </c>
      <c r="AR175" s="19">
        <f t="shared" si="31"/>
        <v>7.6576414290539588E-2</v>
      </c>
    </row>
    <row r="176" spans="1:44" x14ac:dyDescent="0.25">
      <c r="A176" s="35" t="s">
        <v>117</v>
      </c>
      <c r="B176">
        <v>0.19173782</v>
      </c>
      <c r="C176">
        <v>0.2589861</v>
      </c>
      <c r="D176" s="36">
        <v>228.49087511585472</v>
      </c>
      <c r="F176" t="s">
        <v>117</v>
      </c>
      <c r="G176">
        <v>9.5868900000000007E-2</v>
      </c>
      <c r="H176">
        <v>0.129493</v>
      </c>
      <c r="I176" s="19">
        <f t="shared" si="19"/>
        <v>114.24542564108826</v>
      </c>
      <c r="K176" t="s">
        <v>117</v>
      </c>
      <c r="L176">
        <v>1.3894000000000001E-3</v>
      </c>
      <c r="M176">
        <v>1.8767E-3</v>
      </c>
      <c r="N176" s="19">
        <f t="shared" si="20"/>
        <v>1.6557256251581902</v>
      </c>
      <c r="S176" s="19" t="str">
        <f t="shared" si="21"/>
        <v/>
      </c>
      <c r="U176" t="s">
        <v>117</v>
      </c>
      <c r="V176">
        <v>1.111524E-2</v>
      </c>
      <c r="W176">
        <v>1.50137E-2</v>
      </c>
      <c r="X176" s="19">
        <f t="shared" si="18"/>
        <v>13.245852668621939</v>
      </c>
      <c r="Z176" t="s">
        <v>322</v>
      </c>
      <c r="AA176">
        <v>6.8948000000000002E-4</v>
      </c>
      <c r="AB176" s="19">
        <f t="shared" si="27"/>
        <v>0.50148096212397719</v>
      </c>
      <c r="AD176"/>
      <c r="AF176" s="19" t="str">
        <f t="shared" si="28"/>
        <v/>
      </c>
      <c r="AJ176" s="19" t="str">
        <f t="shared" si="29"/>
        <v/>
      </c>
      <c r="AN176" s="19" t="str">
        <f t="shared" si="30"/>
        <v/>
      </c>
      <c r="AR176" s="19" t="str">
        <f t="shared" si="31"/>
        <v/>
      </c>
    </row>
    <row r="177" spans="1:44" x14ac:dyDescent="0.25">
      <c r="A177" s="35" t="s">
        <v>659</v>
      </c>
      <c r="B177">
        <v>7.7194659999999998E-2</v>
      </c>
      <c r="C177">
        <v>9.52292E-2</v>
      </c>
      <c r="D177" s="36">
        <v>229.1162308310748</v>
      </c>
      <c r="I177" s="19" t="str">
        <f t="shared" si="19"/>
        <v/>
      </c>
      <c r="K177" t="s">
        <v>401</v>
      </c>
      <c r="L177">
        <v>6.8360000000000003E-4</v>
      </c>
      <c r="M177">
        <v>8.4329999999999995E-4</v>
      </c>
      <c r="N177" s="19">
        <f t="shared" si="20"/>
        <v>2.0289467612931094</v>
      </c>
      <c r="S177" s="19" t="str">
        <f t="shared" si="21"/>
        <v/>
      </c>
      <c r="U177" t="s">
        <v>401</v>
      </c>
      <c r="V177">
        <v>1.093765E-2</v>
      </c>
      <c r="W177">
        <v>1.3493E-2</v>
      </c>
      <c r="X177" s="19">
        <f t="shared" si="18"/>
        <v>32.463296582296046</v>
      </c>
      <c r="Z177" t="s">
        <v>116</v>
      </c>
      <c r="AA177">
        <v>2.0312500000000001E-3</v>
      </c>
      <c r="AB177" s="19">
        <f t="shared" si="27"/>
        <v>5.8208044268390179E-2</v>
      </c>
      <c r="AD177" t="s">
        <v>116</v>
      </c>
      <c r="AE177">
        <v>0.10359375</v>
      </c>
      <c r="AF177" s="19">
        <f t="shared" si="28"/>
        <v>2.968610257687899</v>
      </c>
      <c r="AJ177" s="19" t="str">
        <f t="shared" si="29"/>
        <v/>
      </c>
      <c r="AN177" s="19" t="str">
        <f t="shared" si="30"/>
        <v/>
      </c>
      <c r="AP177" t="s">
        <v>116</v>
      </c>
      <c r="AQ177">
        <v>1.6250000000000001E-2</v>
      </c>
      <c r="AR177" s="19">
        <f t="shared" si="31"/>
        <v>0.46566435414712143</v>
      </c>
    </row>
    <row r="178" spans="1:44" x14ac:dyDescent="0.25">
      <c r="A178" s="35" t="s">
        <v>119</v>
      </c>
      <c r="B178">
        <v>0.21502499999999999</v>
      </c>
      <c r="C178">
        <v>0.28670000000000001</v>
      </c>
      <c r="D178" s="36">
        <v>230.41211829031985</v>
      </c>
      <c r="F178" t="s">
        <v>119</v>
      </c>
      <c r="G178">
        <v>0.2400948</v>
      </c>
      <c r="H178">
        <v>0.32012639999999998</v>
      </c>
      <c r="I178" s="19">
        <f t="shared" si="19"/>
        <v>257.27590493426663</v>
      </c>
      <c r="K178" t="s">
        <v>119</v>
      </c>
      <c r="L178">
        <v>1.8749999999999999E-3</v>
      </c>
      <c r="M178">
        <v>2.5000000000000001E-3</v>
      </c>
      <c r="N178" s="19">
        <f t="shared" si="20"/>
        <v>2.0091743834175082</v>
      </c>
      <c r="S178" s="19" t="str">
        <f t="shared" si="21"/>
        <v/>
      </c>
      <c r="X178" s="19" t="str">
        <f t="shared" si="18"/>
        <v/>
      </c>
      <c r="AB178" s="19" t="str">
        <f t="shared" si="27"/>
        <v/>
      </c>
      <c r="AD178" t="s">
        <v>117</v>
      </c>
      <c r="AE178">
        <v>4.2376839999999999E-2</v>
      </c>
      <c r="AF178" s="19">
        <f t="shared" si="28"/>
        <v>0.22695534144113066</v>
      </c>
      <c r="AJ178" s="19" t="str">
        <f t="shared" si="29"/>
        <v/>
      </c>
      <c r="AN178" s="19" t="str">
        <f t="shared" si="30"/>
        <v/>
      </c>
      <c r="AP178" t="s">
        <v>117</v>
      </c>
      <c r="AQ178">
        <v>1.111524E-2</v>
      </c>
      <c r="AR178" s="19">
        <f t="shared" si="31"/>
        <v>5.9529287445692344E-2</v>
      </c>
    </row>
    <row r="179" spans="1:44" x14ac:dyDescent="0.25">
      <c r="A179" s="35" t="s">
        <v>120</v>
      </c>
      <c r="B179">
        <v>4.2358000000000001E-4</v>
      </c>
      <c r="C179">
        <v>0.14335000000000001</v>
      </c>
      <c r="D179" s="36">
        <v>7.2083479220614262</v>
      </c>
      <c r="F179" t="s">
        <v>324</v>
      </c>
      <c r="G179">
        <v>6.1381999999999995E-4</v>
      </c>
      <c r="H179" s="46">
        <v>0.197738</v>
      </c>
      <c r="I179" s="19">
        <f t="shared" si="19"/>
        <v>10.445790928560706</v>
      </c>
      <c r="K179" t="s">
        <v>324</v>
      </c>
      <c r="L179">
        <v>9.7336999999999999E-4</v>
      </c>
      <c r="M179">
        <v>1.25E-3</v>
      </c>
      <c r="N179" s="19">
        <f t="shared" si="20"/>
        <v>16.564496947204614</v>
      </c>
      <c r="S179" s="19" t="str">
        <f t="shared" si="21"/>
        <v/>
      </c>
      <c r="X179" s="19" t="str">
        <f t="shared" si="18"/>
        <v/>
      </c>
      <c r="Z179" t="s">
        <v>401</v>
      </c>
      <c r="AA179">
        <v>3.7609120000000003E-2</v>
      </c>
      <c r="AB179" s="19">
        <f t="shared" si="27"/>
        <v>44.818183189613791</v>
      </c>
      <c r="AD179" s="25" t="s">
        <v>118</v>
      </c>
      <c r="AE179">
        <v>2.8395779999999999E-2</v>
      </c>
      <c r="AF179" s="19">
        <f t="shared" si="28"/>
        <v>33.838794150247899</v>
      </c>
      <c r="AJ179" s="19" t="str">
        <f t="shared" si="29"/>
        <v/>
      </c>
      <c r="AN179" s="19" t="str">
        <f t="shared" si="30"/>
        <v/>
      </c>
      <c r="AR179" s="19" t="str">
        <f t="shared" si="31"/>
        <v/>
      </c>
    </row>
    <row r="180" spans="1:44" x14ac:dyDescent="0.25">
      <c r="A180" s="35" t="s">
        <v>590</v>
      </c>
      <c r="B180">
        <v>0.10933484</v>
      </c>
      <c r="C180">
        <v>0.14303089999999999</v>
      </c>
      <c r="D180" s="36">
        <v>177.17409324468829</v>
      </c>
      <c r="F180" t="s">
        <v>590</v>
      </c>
      <c r="G180">
        <v>0.12052412</v>
      </c>
      <c r="H180">
        <v>0.1570541</v>
      </c>
      <c r="I180" s="19">
        <f t="shared" si="19"/>
        <v>195.30601293342542</v>
      </c>
      <c r="K180" t="s">
        <v>590</v>
      </c>
      <c r="L180">
        <v>1.1812700000000001E-3</v>
      </c>
      <c r="M180">
        <v>2.2128999999999998E-3</v>
      </c>
      <c r="N180" s="19">
        <f t="shared" si="20"/>
        <v>1.9142154607548056</v>
      </c>
      <c r="S180" s="19" t="str">
        <f t="shared" si="21"/>
        <v/>
      </c>
      <c r="X180" s="19" t="str">
        <f t="shared" si="18"/>
        <v/>
      </c>
      <c r="AB180" s="19" t="str">
        <f t="shared" si="27"/>
        <v/>
      </c>
      <c r="AD180" s="25" t="s">
        <v>623</v>
      </c>
      <c r="AE180">
        <v>3.7097169999999999E-2</v>
      </c>
      <c r="AF180" s="19">
        <f t="shared" si="28"/>
        <v>110.10559234148609</v>
      </c>
      <c r="AJ180" s="19" t="str">
        <f t="shared" si="29"/>
        <v/>
      </c>
      <c r="AN180" s="19" t="str">
        <f t="shared" si="30"/>
        <v/>
      </c>
      <c r="AP180" s="25" t="s">
        <v>623</v>
      </c>
      <c r="AQ180">
        <v>5.5645599999999996E-3</v>
      </c>
      <c r="AR180" s="19">
        <f t="shared" si="31"/>
        <v>16.51579284672496</v>
      </c>
    </row>
    <row r="181" spans="1:44" x14ac:dyDescent="0.25">
      <c r="A181" s="35" t="s">
        <v>676</v>
      </c>
      <c r="B181">
        <v>0.18447625000000001</v>
      </c>
      <c r="C181">
        <v>0.2448679</v>
      </c>
      <c r="D181" s="36">
        <v>24.158068614335981</v>
      </c>
      <c r="F181" t="s">
        <v>676</v>
      </c>
      <c r="G181">
        <v>0.17804102999999999</v>
      </c>
      <c r="H181">
        <v>0.23632590000000001</v>
      </c>
      <c r="I181" s="19">
        <f t="shared" si="19"/>
        <v>23.315345031715736</v>
      </c>
      <c r="K181" t="s">
        <v>676</v>
      </c>
      <c r="L181">
        <v>2.1450699999999998E-3</v>
      </c>
      <c r="M181">
        <v>2.8473000000000001E-3</v>
      </c>
      <c r="N181" s="19">
        <f t="shared" si="20"/>
        <v>0.28090742435708488</v>
      </c>
      <c r="S181" s="19" t="str">
        <f t="shared" si="21"/>
        <v/>
      </c>
      <c r="X181" s="19" t="str">
        <f t="shared" si="18"/>
        <v/>
      </c>
      <c r="Z181" t="s">
        <v>119</v>
      </c>
      <c r="AA181">
        <v>1.8749999999999999E-3</v>
      </c>
      <c r="AB181" s="19">
        <f t="shared" si="27"/>
        <v>2.0091743834175082</v>
      </c>
      <c r="AD181" s="25" t="s">
        <v>119</v>
      </c>
      <c r="AE181">
        <v>4.813125E-2</v>
      </c>
      <c r="AF181" s="19">
        <f t="shared" si="28"/>
        <v>51.575506422327443</v>
      </c>
      <c r="AJ181" s="19" t="str">
        <f t="shared" si="29"/>
        <v/>
      </c>
      <c r="AN181" s="19" t="str">
        <f t="shared" si="30"/>
        <v/>
      </c>
      <c r="AP181" s="25" t="s">
        <v>119</v>
      </c>
      <c r="AQ181">
        <v>1.125E-2</v>
      </c>
      <c r="AR181" s="19">
        <f t="shared" si="31"/>
        <v>12.055046300505049</v>
      </c>
    </row>
    <row r="182" spans="1:44" x14ac:dyDescent="0.25">
      <c r="A182" s="35" t="s">
        <v>121</v>
      </c>
      <c r="B182">
        <v>0.16305705000000001</v>
      </c>
      <c r="C182">
        <v>0.21401049999999999</v>
      </c>
      <c r="D182" s="36">
        <v>0</v>
      </c>
      <c r="F182" t="s">
        <v>121</v>
      </c>
      <c r="G182">
        <v>9.4052259999999999E-2</v>
      </c>
      <c r="H182">
        <v>0.1234425</v>
      </c>
      <c r="I182" s="19">
        <f t="shared" si="19"/>
        <v>0</v>
      </c>
      <c r="K182" t="s">
        <v>121</v>
      </c>
      <c r="L182">
        <v>2.2417800000000001E-3</v>
      </c>
      <c r="M182">
        <v>2.9423000000000001E-3</v>
      </c>
      <c r="N182" s="19">
        <f t="shared" si="20"/>
        <v>0</v>
      </c>
      <c r="S182" s="19" t="str">
        <f t="shared" si="21"/>
        <v/>
      </c>
      <c r="X182" s="19" t="str">
        <f t="shared" si="18"/>
        <v/>
      </c>
      <c r="AB182" s="19" t="str">
        <f t="shared" si="27"/>
        <v/>
      </c>
      <c r="AD182" s="25" t="s">
        <v>120</v>
      </c>
      <c r="AE182">
        <v>1.55739E-2</v>
      </c>
      <c r="AF182" s="19">
        <f t="shared" si="28"/>
        <v>265.03161080171969</v>
      </c>
      <c r="AJ182" s="19" t="str">
        <f t="shared" si="29"/>
        <v/>
      </c>
      <c r="AN182" s="19" t="str">
        <f t="shared" si="30"/>
        <v/>
      </c>
      <c r="AP182" s="25" t="s">
        <v>120</v>
      </c>
      <c r="AQ182">
        <v>3.6940000000000002E-5</v>
      </c>
      <c r="AR182" s="19">
        <f t="shared" si="31"/>
        <v>0.62863301440329822</v>
      </c>
    </row>
    <row r="183" spans="1:44" x14ac:dyDescent="0.25">
      <c r="A183" s="35" t="s">
        <v>122</v>
      </c>
      <c r="B183">
        <v>0.18451946999999999</v>
      </c>
      <c r="C183">
        <v>0.24155409999999999</v>
      </c>
      <c r="D183" s="36">
        <v>2038.9578657216982</v>
      </c>
      <c r="F183" t="s">
        <v>327</v>
      </c>
      <c r="G183">
        <v>0.11271286</v>
      </c>
      <c r="H183">
        <v>0.14690719999999999</v>
      </c>
      <c r="I183" s="19">
        <f t="shared" si="19"/>
        <v>1245.4879285366935</v>
      </c>
      <c r="K183" t="s">
        <v>327</v>
      </c>
      <c r="L183">
        <v>4.8588199999999998E-3</v>
      </c>
      <c r="M183">
        <v>6.3474999999999998E-3</v>
      </c>
      <c r="N183" s="19">
        <f t="shared" si="20"/>
        <v>53.690427666662501</v>
      </c>
      <c r="S183" s="19" t="str">
        <f t="shared" si="21"/>
        <v/>
      </c>
      <c r="X183" s="19" t="str">
        <f t="shared" si="18"/>
        <v/>
      </c>
      <c r="AB183" s="19" t="str">
        <f t="shared" si="27"/>
        <v/>
      </c>
      <c r="AD183" t="s">
        <v>325</v>
      </c>
      <c r="AE183">
        <v>2.7319099999999999E-2</v>
      </c>
      <c r="AF183" s="19">
        <f t="shared" si="28"/>
        <v>44.269848209051787</v>
      </c>
      <c r="AJ183" s="19" t="str">
        <f t="shared" si="29"/>
        <v/>
      </c>
      <c r="AN183" s="19" t="str">
        <f t="shared" si="30"/>
        <v/>
      </c>
      <c r="AR183" s="19" t="str">
        <f t="shared" si="31"/>
        <v/>
      </c>
    </row>
    <row r="184" spans="1:44" x14ac:dyDescent="0.25">
      <c r="A184" s="35" t="s">
        <v>123</v>
      </c>
      <c r="B184">
        <v>0.2214054</v>
      </c>
      <c r="C184">
        <v>0.28670000000000001</v>
      </c>
      <c r="D184" s="36">
        <v>0</v>
      </c>
      <c r="F184" t="s">
        <v>123</v>
      </c>
      <c r="G184">
        <v>0.27177158000000001</v>
      </c>
      <c r="H184">
        <v>0.3519197</v>
      </c>
      <c r="I184" s="19">
        <f t="shared" si="19"/>
        <v>0</v>
      </c>
      <c r="K184" t="s">
        <v>123</v>
      </c>
      <c r="L184">
        <v>2.1223800000000001E-3</v>
      </c>
      <c r="M184">
        <v>2.7433000000000002E-3</v>
      </c>
      <c r="N184" s="19">
        <f t="shared" si="20"/>
        <v>0</v>
      </c>
      <c r="S184" s="19" t="str">
        <f t="shared" si="21"/>
        <v/>
      </c>
      <c r="X184" s="19" t="str">
        <f t="shared" si="18"/>
        <v/>
      </c>
      <c r="AB184" s="19" t="str">
        <f t="shared" si="27"/>
        <v/>
      </c>
      <c r="AD184" s="11" t="s">
        <v>590</v>
      </c>
      <c r="AE184">
        <v>4.724805E-2</v>
      </c>
      <c r="AF184" s="19">
        <f t="shared" si="28"/>
        <v>6.1873635971762067</v>
      </c>
      <c r="AH184" t="s">
        <v>590</v>
      </c>
      <c r="AI184">
        <v>9.1091000000000002E-4</v>
      </c>
      <c r="AJ184" s="19">
        <f t="shared" si="29"/>
        <v>0.11928812669102276</v>
      </c>
      <c r="AN184" s="19" t="str">
        <f t="shared" si="30"/>
        <v/>
      </c>
      <c r="AP184" t="s">
        <v>590</v>
      </c>
      <c r="AQ184">
        <v>8.1683099999999998E-3</v>
      </c>
      <c r="AR184" s="19">
        <f t="shared" si="31"/>
        <v>1.0696802078487975</v>
      </c>
    </row>
    <row r="185" spans="1:44" x14ac:dyDescent="0.25">
      <c r="A185" s="35" t="s">
        <v>124</v>
      </c>
      <c r="B185">
        <v>0.23200609</v>
      </c>
      <c r="C185">
        <v>0.29249999999999998</v>
      </c>
      <c r="D185" s="36">
        <v>80.778678035050305</v>
      </c>
      <c r="F185" t="s">
        <v>124</v>
      </c>
      <c r="G185">
        <v>0.20027876999999999</v>
      </c>
      <c r="H185">
        <v>0.25209999999999999</v>
      </c>
      <c r="I185" s="19">
        <f t="shared" si="19"/>
        <v>69.732024185597425</v>
      </c>
      <c r="K185" t="s">
        <v>124</v>
      </c>
      <c r="L185">
        <v>1.9829600000000002E-3</v>
      </c>
      <c r="M185">
        <v>2.5000000000000001E-3</v>
      </c>
      <c r="N185" s="19">
        <f t="shared" si="20"/>
        <v>0.69041673602784903</v>
      </c>
      <c r="P185" t="s">
        <v>124</v>
      </c>
      <c r="Q185">
        <v>3.9659099999999996E-3</v>
      </c>
      <c r="R185">
        <v>5.0000000000000001E-3</v>
      </c>
      <c r="S185" s="19">
        <f t="shared" si="21"/>
        <v>1.3808299903075232</v>
      </c>
      <c r="U185" t="s">
        <v>124</v>
      </c>
      <c r="V185">
        <v>2.3795500000000001E-2</v>
      </c>
      <c r="W185">
        <v>0.03</v>
      </c>
      <c r="X185" s="19">
        <f t="shared" si="18"/>
        <v>8.2849938688378373</v>
      </c>
      <c r="AB185" s="19" t="str">
        <f t="shared" si="27"/>
        <v/>
      </c>
      <c r="AD185" s="25" t="s">
        <v>630</v>
      </c>
      <c r="AE185">
        <v>4.2977729999999999E-2</v>
      </c>
      <c r="AF185" s="19">
        <f t="shared" si="28"/>
        <v>0</v>
      </c>
      <c r="AJ185" s="19" t="str">
        <f t="shared" si="29"/>
        <v/>
      </c>
      <c r="AN185" s="19" t="str">
        <f t="shared" si="30"/>
        <v/>
      </c>
      <c r="AP185" s="25" t="s">
        <v>630</v>
      </c>
      <c r="AQ185">
        <v>6.9408600000000001E-3</v>
      </c>
      <c r="AR185" s="19">
        <f t="shared" si="31"/>
        <v>0</v>
      </c>
    </row>
    <row r="186" spans="1:44" x14ac:dyDescent="0.25">
      <c r="A186" s="35" t="s">
        <v>125</v>
      </c>
      <c r="B186">
        <v>0.21502499999999999</v>
      </c>
      <c r="C186">
        <v>0.28670000000000001</v>
      </c>
      <c r="D186" s="36">
        <v>32.681271581041493</v>
      </c>
      <c r="F186" t="s">
        <v>125</v>
      </c>
      <c r="G186">
        <v>0.2400948</v>
      </c>
      <c r="H186">
        <v>0.32012639999999998</v>
      </c>
      <c r="I186" s="19">
        <f t="shared" si="19"/>
        <v>36.491586392260622</v>
      </c>
      <c r="K186" t="s">
        <v>125</v>
      </c>
      <c r="L186">
        <v>1.8749999999999999E-3</v>
      </c>
      <c r="M186">
        <v>2.5000000000000001E-3</v>
      </c>
      <c r="N186" s="19">
        <f t="shared" si="20"/>
        <v>0.28497795239833879</v>
      </c>
      <c r="S186" s="19" t="str">
        <f t="shared" si="21"/>
        <v/>
      </c>
      <c r="X186" s="19" t="str">
        <f t="shared" si="18"/>
        <v/>
      </c>
      <c r="Z186" t="s">
        <v>121</v>
      </c>
      <c r="AA186">
        <v>3.6064239999999997E-2</v>
      </c>
      <c r="AB186" s="19">
        <f t="shared" si="27"/>
        <v>398.51331579954729</v>
      </c>
      <c r="AD186" t="s">
        <v>121</v>
      </c>
      <c r="AE186">
        <v>3.580916E-2</v>
      </c>
      <c r="AF186" s="19">
        <f t="shared" si="28"/>
        <v>395.69465730032067</v>
      </c>
      <c r="AJ186" s="19" t="str">
        <f t="shared" si="29"/>
        <v/>
      </c>
      <c r="AN186" s="19" t="str">
        <f t="shared" si="30"/>
        <v/>
      </c>
      <c r="AP186" t="s">
        <v>121</v>
      </c>
      <c r="AQ186">
        <v>8.9523099999999998E-3</v>
      </c>
      <c r="AR186" s="19">
        <f t="shared" si="31"/>
        <v>98.923885327001074</v>
      </c>
    </row>
    <row r="187" spans="1:44" x14ac:dyDescent="0.25">
      <c r="A187" s="35" t="s">
        <v>126</v>
      </c>
      <c r="B187">
        <v>0.19554167</v>
      </c>
      <c r="C187">
        <v>0.23749999999999999</v>
      </c>
      <c r="D187" s="36">
        <v>0</v>
      </c>
      <c r="F187" t="s">
        <v>126</v>
      </c>
      <c r="G187">
        <v>0.16260833999999999</v>
      </c>
      <c r="H187">
        <v>0.19750000000000001</v>
      </c>
      <c r="I187" s="19">
        <f t="shared" si="19"/>
        <v>0</v>
      </c>
      <c r="K187" t="s">
        <v>126</v>
      </c>
      <c r="L187">
        <v>2.0583300000000001E-3</v>
      </c>
      <c r="M187">
        <v>2.5000000000000001E-2</v>
      </c>
      <c r="N187" s="19">
        <f t="shared" si="20"/>
        <v>0</v>
      </c>
      <c r="P187" t="s">
        <v>126</v>
      </c>
      <c r="Q187">
        <v>4.1166700000000002E-3</v>
      </c>
      <c r="R187">
        <v>5.0000000000000001E-3</v>
      </c>
      <c r="S187" s="19">
        <f t="shared" si="21"/>
        <v>0</v>
      </c>
      <c r="U187" t="s">
        <v>126</v>
      </c>
      <c r="V187">
        <v>1.6466660000000001E-2</v>
      </c>
      <c r="W187">
        <v>0.02</v>
      </c>
      <c r="X187" s="19">
        <f t="shared" si="18"/>
        <v>0</v>
      </c>
      <c r="Z187" s="25" t="s">
        <v>122</v>
      </c>
      <c r="AA187">
        <v>2.15737E-3</v>
      </c>
      <c r="AB187" s="19">
        <f t="shared" si="27"/>
        <v>0</v>
      </c>
      <c r="AD187" s="25" t="s">
        <v>122</v>
      </c>
      <c r="AE187">
        <v>7.3671009999999995E-2</v>
      </c>
      <c r="AF187" s="19">
        <f t="shared" si="28"/>
        <v>0</v>
      </c>
      <c r="AJ187" s="19" t="str">
        <f t="shared" si="29"/>
        <v/>
      </c>
      <c r="AL187" s="25" t="s">
        <v>122</v>
      </c>
      <c r="AM187">
        <v>7.6399999999999997E-6</v>
      </c>
      <c r="AN187" s="19">
        <f t="shared" si="30"/>
        <v>0</v>
      </c>
      <c r="AP187" s="25" t="s">
        <v>122</v>
      </c>
      <c r="AQ187">
        <v>2.7440300000000001E-2</v>
      </c>
      <c r="AR187" s="19">
        <f t="shared" si="31"/>
        <v>0</v>
      </c>
    </row>
    <row r="188" spans="1:44" x14ac:dyDescent="0.25">
      <c r="A188" s="35" t="s">
        <v>127</v>
      </c>
      <c r="B188">
        <v>0.23747762</v>
      </c>
      <c r="C188">
        <v>0.29249999999999998</v>
      </c>
      <c r="D188" s="36">
        <v>198.66375728890085</v>
      </c>
      <c r="F188" t="s">
        <v>328</v>
      </c>
      <c r="G188">
        <v>0.19936752999999999</v>
      </c>
      <c r="H188">
        <v>0.24556</v>
      </c>
      <c r="I188" s="19">
        <f t="shared" si="19"/>
        <v>166.78246392736989</v>
      </c>
      <c r="K188" t="s">
        <v>328</v>
      </c>
      <c r="L188">
        <v>2.02972E-3</v>
      </c>
      <c r="M188">
        <v>2.5000000000000001E-3</v>
      </c>
      <c r="N188" s="19">
        <f t="shared" si="20"/>
        <v>1.6979781145037069</v>
      </c>
      <c r="P188" t="s">
        <v>328</v>
      </c>
      <c r="Q188">
        <v>4.05945E-3</v>
      </c>
      <c r="R188">
        <v>5.0000000000000001E-3</v>
      </c>
      <c r="S188" s="19">
        <f t="shared" si="21"/>
        <v>3.3959645945854962</v>
      </c>
      <c r="U188" t="s">
        <v>328</v>
      </c>
      <c r="V188">
        <v>2.4356679999999999E-2</v>
      </c>
      <c r="W188">
        <v>0.03</v>
      </c>
      <c r="X188" s="19">
        <f t="shared" si="18"/>
        <v>20.375770836356811</v>
      </c>
      <c r="AB188" s="19" t="str">
        <f t="shared" si="27"/>
        <v/>
      </c>
      <c r="AD188" t="s">
        <v>123</v>
      </c>
      <c r="AE188">
        <v>5.4481429999999997E-2</v>
      </c>
      <c r="AF188" s="19">
        <f t="shared" si="28"/>
        <v>18.969061945137433</v>
      </c>
      <c r="AJ188" s="19" t="str">
        <f t="shared" si="29"/>
        <v/>
      </c>
      <c r="AN188" s="19" t="str">
        <f t="shared" si="30"/>
        <v/>
      </c>
      <c r="AP188" t="s">
        <v>123</v>
      </c>
      <c r="AQ188">
        <v>1.2734260000000001E-2</v>
      </c>
      <c r="AR188" s="19">
        <f t="shared" si="31"/>
        <v>4.4337486509712729</v>
      </c>
    </row>
    <row r="189" spans="1:44" x14ac:dyDescent="0.25">
      <c r="A189" s="35" t="s">
        <v>128</v>
      </c>
      <c r="B189">
        <v>0.15853295000000001</v>
      </c>
      <c r="C189">
        <v>0.2094328</v>
      </c>
      <c r="D189" s="36">
        <v>21.85434964205038</v>
      </c>
      <c r="F189" t="s">
        <v>128</v>
      </c>
      <c r="G189">
        <v>0.18215702</v>
      </c>
      <c r="H189">
        <v>0.24064179999999999</v>
      </c>
      <c r="I189" s="19">
        <f t="shared" si="19"/>
        <v>25.111014491523459</v>
      </c>
      <c r="K189" t="s">
        <v>128</v>
      </c>
      <c r="L189">
        <v>2.0358500000000001E-3</v>
      </c>
      <c r="M189">
        <v>2.6895000000000001E-3</v>
      </c>
      <c r="N189" s="19">
        <f t="shared" si="20"/>
        <v>0.28064940265584076</v>
      </c>
      <c r="S189" s="19" t="str">
        <f t="shared" si="21"/>
        <v/>
      </c>
      <c r="X189" s="19" t="str">
        <f t="shared" si="18"/>
        <v/>
      </c>
      <c r="Z189" t="s">
        <v>124</v>
      </c>
      <c r="AA189">
        <v>1.9829600000000002E-3</v>
      </c>
      <c r="AB189" s="19">
        <f t="shared" si="27"/>
        <v>0.30138660292683195</v>
      </c>
      <c r="AD189" t="s">
        <v>124</v>
      </c>
      <c r="AE189">
        <v>0.10113087</v>
      </c>
      <c r="AF189" s="19">
        <f t="shared" si="28"/>
        <v>15.370703070326714</v>
      </c>
      <c r="AJ189" s="19" t="str">
        <f t="shared" si="29"/>
        <v/>
      </c>
      <c r="AN189" s="19" t="str">
        <f t="shared" si="30"/>
        <v/>
      </c>
      <c r="AP189" t="s">
        <v>124</v>
      </c>
      <c r="AQ189">
        <v>1.586367E-2</v>
      </c>
      <c r="AR189" s="19">
        <f t="shared" si="31"/>
        <v>2.4110913035322428</v>
      </c>
    </row>
    <row r="190" spans="1:44" x14ac:dyDescent="0.25">
      <c r="A190" s="35" t="s">
        <v>129</v>
      </c>
      <c r="B190">
        <v>0.27712058000000001</v>
      </c>
      <c r="C190">
        <v>0.34499999999999997</v>
      </c>
      <c r="D190" s="36">
        <v>832.58023241419414</v>
      </c>
      <c r="F190" t="s">
        <v>129</v>
      </c>
      <c r="G190">
        <v>0.13856402000000001</v>
      </c>
      <c r="H190">
        <v>0.17249999999999999</v>
      </c>
      <c r="I190" s="19">
        <f t="shared" si="19"/>
        <v>416.30132260781585</v>
      </c>
      <c r="K190" t="s">
        <v>129</v>
      </c>
      <c r="L190">
        <v>2.00811E-3</v>
      </c>
      <c r="M190">
        <v>2.5000000000000001E-3</v>
      </c>
      <c r="N190" s="19">
        <f t="shared" si="20"/>
        <v>6.0331596105683216</v>
      </c>
      <c r="S190" s="19" t="str">
        <f t="shared" si="21"/>
        <v/>
      </c>
      <c r="U190" t="s">
        <v>129</v>
      </c>
      <c r="V190">
        <v>1.6064970000000001E-2</v>
      </c>
      <c r="W190">
        <v>0.02</v>
      </c>
      <c r="X190" s="19">
        <f t="shared" si="18"/>
        <v>48.265547280274376</v>
      </c>
      <c r="AB190" s="19" t="str">
        <f t="shared" si="27"/>
        <v/>
      </c>
      <c r="AD190" t="s">
        <v>125</v>
      </c>
      <c r="AE190">
        <v>4.813125E-2</v>
      </c>
      <c r="AF190" s="19">
        <f t="shared" si="28"/>
        <v>0</v>
      </c>
      <c r="AJ190" s="19" t="str">
        <f t="shared" si="29"/>
        <v/>
      </c>
      <c r="AN190" s="19" t="str">
        <f t="shared" si="30"/>
        <v/>
      </c>
      <c r="AP190" t="s">
        <v>125</v>
      </c>
      <c r="AQ190">
        <v>1.125E-2</v>
      </c>
      <c r="AR190" s="19">
        <f t="shared" si="31"/>
        <v>0</v>
      </c>
    </row>
    <row r="191" spans="1:44" x14ac:dyDescent="0.25">
      <c r="A191" s="35" t="s">
        <v>658</v>
      </c>
      <c r="B191"/>
      <c r="C191"/>
      <c r="D191" s="36">
        <v>1.6178981484583692</v>
      </c>
      <c r="I191" s="19" t="str">
        <f t="shared" si="19"/>
        <v/>
      </c>
      <c r="N191" s="19" t="str">
        <f t="shared" si="20"/>
        <v/>
      </c>
      <c r="S191" s="19" t="str">
        <f t="shared" si="21"/>
        <v/>
      </c>
      <c r="X191" s="19" t="str">
        <f t="shared" si="18"/>
        <v/>
      </c>
      <c r="Z191" t="s">
        <v>126</v>
      </c>
      <c r="AA191">
        <v>5.560793E-2</v>
      </c>
      <c r="AB191" s="19">
        <f t="shared" si="27"/>
        <v>46.519248040544568</v>
      </c>
      <c r="AD191" t="s">
        <v>126</v>
      </c>
      <c r="AE191">
        <v>8.2333329999999996E-2</v>
      </c>
      <c r="AF191" s="19">
        <f t="shared" si="28"/>
        <v>68.876590088392234</v>
      </c>
      <c r="AJ191" s="19" t="str">
        <f t="shared" si="29"/>
        <v/>
      </c>
      <c r="AN191" s="19" t="str">
        <f t="shared" si="30"/>
        <v/>
      </c>
      <c r="AR191" s="19" t="str">
        <f t="shared" si="31"/>
        <v/>
      </c>
    </row>
    <row r="192" spans="1:44" x14ac:dyDescent="0.25">
      <c r="A192" s="35" t="s">
        <v>130</v>
      </c>
      <c r="B192">
        <v>0.21502499999999999</v>
      </c>
      <c r="C192">
        <v>0.28670000000000001</v>
      </c>
      <c r="D192" s="36">
        <v>94.421846378957667</v>
      </c>
      <c r="F192" t="s">
        <v>130</v>
      </c>
      <c r="G192">
        <v>0.2400948</v>
      </c>
      <c r="H192">
        <v>0.32012639999999998</v>
      </c>
      <c r="I192" s="19">
        <f t="shared" si="19"/>
        <v>105.43050492727156</v>
      </c>
      <c r="K192" t="s">
        <v>130</v>
      </c>
      <c r="L192">
        <v>1.8749999999999999E-3</v>
      </c>
      <c r="M192">
        <v>2.5000000000000001E-3</v>
      </c>
      <c r="N192" s="19">
        <f t="shared" si="20"/>
        <v>0.8233505962587867</v>
      </c>
      <c r="S192" s="19" t="str">
        <f t="shared" si="21"/>
        <v/>
      </c>
      <c r="X192" s="19" t="str">
        <f t="shared" si="18"/>
        <v/>
      </c>
      <c r="Z192" t="s">
        <v>328</v>
      </c>
      <c r="AA192">
        <v>2.02972E-3</v>
      </c>
      <c r="AB192" s="19">
        <f t="shared" si="27"/>
        <v>0.27980435963288702</v>
      </c>
      <c r="AD192" s="25" t="s">
        <v>127</v>
      </c>
      <c r="AE192">
        <v>0.10351589</v>
      </c>
      <c r="AF192" s="19">
        <f t="shared" si="28"/>
        <v>14.270045776401854</v>
      </c>
      <c r="AJ192" s="19" t="str">
        <f t="shared" si="29"/>
        <v/>
      </c>
      <c r="AN192" s="19" t="str">
        <f t="shared" si="30"/>
        <v/>
      </c>
      <c r="AP192" s="25" t="s">
        <v>127</v>
      </c>
      <c r="AQ192">
        <v>1.623778E-2</v>
      </c>
      <c r="AR192" s="19">
        <f t="shared" si="31"/>
        <v>2.2384376341365804</v>
      </c>
    </row>
    <row r="193" spans="1:44" x14ac:dyDescent="0.25">
      <c r="A193" s="35" t="s">
        <v>746</v>
      </c>
      <c r="B193">
        <v>0.1575</v>
      </c>
      <c r="C193">
        <v>0.21</v>
      </c>
      <c r="D193" s="36">
        <v>121.00999946261328</v>
      </c>
      <c r="F193" t="s">
        <v>329</v>
      </c>
      <c r="G193">
        <v>8.9870249999999999E-2</v>
      </c>
      <c r="H193">
        <v>0.119827</v>
      </c>
      <c r="I193" s="19">
        <f t="shared" si="19"/>
        <v>69.048881931459817</v>
      </c>
      <c r="K193" t="s">
        <v>329</v>
      </c>
      <c r="L193">
        <v>1.8749999999999999E-3</v>
      </c>
      <c r="M193">
        <v>2.5000000000000001E-3</v>
      </c>
      <c r="N193" s="19">
        <f t="shared" si="20"/>
        <v>1.440595231697777</v>
      </c>
      <c r="S193" s="19" t="str">
        <f t="shared" si="21"/>
        <v/>
      </c>
      <c r="X193" s="19" t="str">
        <f t="shared" si="18"/>
        <v/>
      </c>
      <c r="Z193" t="s">
        <v>128</v>
      </c>
      <c r="AA193">
        <v>3.0360000000000001E-5</v>
      </c>
      <c r="AB193" s="19">
        <f t="shared" si="27"/>
        <v>9.1213492177646766E-2</v>
      </c>
      <c r="AD193" s="25" t="s">
        <v>128</v>
      </c>
      <c r="AE193">
        <v>3.2519600000000003E-2</v>
      </c>
      <c r="AF193" s="19">
        <f t="shared" si="28"/>
        <v>97.701787886040904</v>
      </c>
      <c r="AJ193" s="19" t="str">
        <f t="shared" si="29"/>
        <v/>
      </c>
      <c r="AN193" s="19" t="str">
        <f t="shared" si="30"/>
        <v/>
      </c>
      <c r="AP193" s="25" t="s">
        <v>128</v>
      </c>
      <c r="AQ193">
        <v>8.1299400000000004E-3</v>
      </c>
      <c r="AR193" s="19">
        <f t="shared" si="31"/>
        <v>24.425567147389245</v>
      </c>
    </row>
    <row r="194" spans="1:44" s="46" customFormat="1" x14ac:dyDescent="0.25">
      <c r="A194" s="45" t="s">
        <v>132</v>
      </c>
      <c r="C194" s="46">
        <v>0.27924379999999999</v>
      </c>
      <c r="D194" s="47">
        <v>0</v>
      </c>
      <c r="H194" s="46">
        <v>0.33165610000000001</v>
      </c>
      <c r="I194" s="48" t="str">
        <f t="shared" si="19"/>
        <v/>
      </c>
      <c r="M194" s="46">
        <v>3.5861000000000001E-3</v>
      </c>
      <c r="N194" s="48" t="str">
        <f t="shared" si="20"/>
        <v/>
      </c>
      <c r="S194" s="48" t="str">
        <f t="shared" si="21"/>
        <v/>
      </c>
      <c r="X194" s="48" t="str">
        <f t="shared" si="18"/>
        <v/>
      </c>
      <c r="Z194" s="46" t="s">
        <v>129</v>
      </c>
      <c r="AA194" s="46">
        <v>5.3065000000000002E-4</v>
      </c>
      <c r="AB194" s="48" t="str">
        <f t="shared" si="27"/>
        <v/>
      </c>
      <c r="AD194" s="49" t="s">
        <v>129</v>
      </c>
      <c r="AE194" s="46">
        <v>6.1247700000000002E-2</v>
      </c>
      <c r="AF194" s="48" t="str">
        <f t="shared" si="28"/>
        <v/>
      </c>
      <c r="AJ194" s="48" t="str">
        <f t="shared" si="29"/>
        <v/>
      </c>
      <c r="AN194" s="48" t="str">
        <f t="shared" si="30"/>
        <v/>
      </c>
      <c r="AP194" s="49" t="s">
        <v>129</v>
      </c>
      <c r="AQ194" s="46">
        <v>1.6064970000000001E-2</v>
      </c>
      <c r="AR194" s="48" t="str">
        <f t="shared" si="31"/>
        <v/>
      </c>
    </row>
    <row r="195" spans="1:44" x14ac:dyDescent="0.25">
      <c r="A195" s="35" t="s">
        <v>516</v>
      </c>
      <c r="B195">
        <v>0.15853295000000001</v>
      </c>
      <c r="C195">
        <v>0.2094328</v>
      </c>
      <c r="D195" s="36">
        <v>72.27877520722592</v>
      </c>
      <c r="F195" t="s">
        <v>133</v>
      </c>
      <c r="G195">
        <v>0.23486445</v>
      </c>
      <c r="H195">
        <v>0.31027189999999999</v>
      </c>
      <c r="I195" s="19">
        <f t="shared" si="19"/>
        <v>107.0800409991661</v>
      </c>
      <c r="K195" t="s">
        <v>133</v>
      </c>
      <c r="L195">
        <v>2.4596700000000002E-3</v>
      </c>
      <c r="M195">
        <v>3.4940000000000001E-3</v>
      </c>
      <c r="N195" s="19">
        <f t="shared" si="20"/>
        <v>1.1214194589450166</v>
      </c>
      <c r="S195" s="19" t="str">
        <f t="shared" si="21"/>
        <v/>
      </c>
      <c r="X195" s="19" t="str">
        <f t="shared" si="18"/>
        <v/>
      </c>
      <c r="AB195" s="19" t="str">
        <f t="shared" si="27"/>
        <v/>
      </c>
      <c r="AD195" s="25" t="s">
        <v>130</v>
      </c>
      <c r="AE195">
        <v>4.813125E-2</v>
      </c>
      <c r="AF195" s="19">
        <f t="shared" si="28"/>
        <v>21.135409805963057</v>
      </c>
      <c r="AJ195" s="19" t="str">
        <f t="shared" si="29"/>
        <v/>
      </c>
      <c r="AN195" s="19" t="str">
        <f t="shared" si="30"/>
        <v/>
      </c>
      <c r="AP195" s="25" t="s">
        <v>130</v>
      </c>
      <c r="AQ195">
        <v>1.125E-2</v>
      </c>
      <c r="AR195" s="19">
        <f t="shared" si="31"/>
        <v>4.9401035775527209</v>
      </c>
    </row>
    <row r="196" spans="1:44" x14ac:dyDescent="0.25">
      <c r="A196" s="35" t="s">
        <v>134</v>
      </c>
      <c r="B196"/>
      <c r="C196">
        <v>0.23250000000000001</v>
      </c>
      <c r="D196" s="36">
        <v>0</v>
      </c>
      <c r="I196" s="19" t="str">
        <f t="shared" si="19"/>
        <v/>
      </c>
      <c r="M196">
        <v>2.5000000000000001E-3</v>
      </c>
      <c r="N196" s="19" t="str">
        <f t="shared" si="20"/>
        <v/>
      </c>
      <c r="S196" s="19" t="str">
        <f t="shared" si="21"/>
        <v/>
      </c>
      <c r="X196" s="19" t="str">
        <f t="shared" si="18"/>
        <v/>
      </c>
      <c r="Z196" t="s">
        <v>329</v>
      </c>
      <c r="AA196">
        <v>1.3125000000000001E-3</v>
      </c>
      <c r="AB196" s="19">
        <f t="shared" si="27"/>
        <v>1.0084166621884441</v>
      </c>
      <c r="AD196" s="25" t="s">
        <v>131</v>
      </c>
      <c r="AE196">
        <v>7.8750000000000001E-2</v>
      </c>
      <c r="AF196" s="19">
        <f t="shared" si="28"/>
        <v>60.50499973130664</v>
      </c>
      <c r="AJ196" s="19" t="str">
        <f t="shared" si="29"/>
        <v/>
      </c>
      <c r="AN196" s="19" t="str">
        <f t="shared" si="30"/>
        <v/>
      </c>
      <c r="AP196" s="25" t="s">
        <v>131</v>
      </c>
      <c r="AQ196">
        <v>2.1000000000000001E-2</v>
      </c>
      <c r="AR196" s="19">
        <f t="shared" si="31"/>
        <v>16.134666595015105</v>
      </c>
    </row>
    <row r="197" spans="1:44" s="46" customFormat="1" x14ac:dyDescent="0.25">
      <c r="A197" s="45" t="s">
        <v>135</v>
      </c>
      <c r="B197" s="46">
        <v>0.23720361000000001</v>
      </c>
      <c r="C197" s="46">
        <v>0.29249999999999998</v>
      </c>
      <c r="D197" s="47">
        <v>12.281816452405705</v>
      </c>
      <c r="I197" s="48" t="str">
        <f t="shared" si="19"/>
        <v/>
      </c>
      <c r="K197" s="46" t="s">
        <v>402</v>
      </c>
      <c r="L197" s="46">
        <v>2.0273800000000001E-3</v>
      </c>
      <c r="M197" s="46">
        <v>2.5000000000000001E-3</v>
      </c>
      <c r="N197" s="48">
        <f t="shared" si="20"/>
        <v>0.10497272381005618</v>
      </c>
      <c r="P197" s="46" t="s">
        <v>402</v>
      </c>
      <c r="Q197" s="46">
        <v>4.0547600000000001E-3</v>
      </c>
      <c r="R197" s="46">
        <v>5.0000000000000001E-3</v>
      </c>
      <c r="S197" s="48">
        <f t="shared" si="21"/>
        <v>0.20994544762011236</v>
      </c>
      <c r="U197" s="46" t="s">
        <v>429</v>
      </c>
      <c r="V197" s="46">
        <v>2.4328579999999999E-2</v>
      </c>
      <c r="X197" s="48">
        <f t="shared" si="18"/>
        <v>1.259673721271225</v>
      </c>
      <c r="Z197" s="46" t="s">
        <v>132</v>
      </c>
      <c r="AA197" s="46">
        <v>9.1082999999999995E-4</v>
      </c>
      <c r="AB197" s="48" t="str">
        <f t="shared" si="27"/>
        <v/>
      </c>
      <c r="AD197" s="49" t="s">
        <v>132</v>
      </c>
      <c r="AE197" s="46">
        <v>4.2960569999999997E-2</v>
      </c>
      <c r="AF197" s="48" t="str">
        <f t="shared" si="28"/>
        <v/>
      </c>
      <c r="AJ197" s="48" t="str">
        <f t="shared" si="29"/>
        <v/>
      </c>
      <c r="AN197" s="48" t="str">
        <f t="shared" si="30"/>
        <v/>
      </c>
      <c r="AR197" s="48" t="str">
        <f t="shared" si="31"/>
        <v/>
      </c>
    </row>
    <row r="198" spans="1:44" x14ac:dyDescent="0.25">
      <c r="A198" s="35" t="s">
        <v>136</v>
      </c>
      <c r="B198">
        <v>0.23200000000000001</v>
      </c>
      <c r="C198">
        <v>0.28999999999999998</v>
      </c>
      <c r="D198" s="36">
        <v>39.689702081887987</v>
      </c>
      <c r="F198" t="s">
        <v>331</v>
      </c>
      <c r="G198">
        <v>0.158</v>
      </c>
      <c r="H198">
        <v>0.19750000000000001</v>
      </c>
      <c r="I198" s="19">
        <f t="shared" si="19"/>
        <v>27.030055728182333</v>
      </c>
      <c r="K198" t="s">
        <v>331</v>
      </c>
      <c r="L198">
        <v>2E-3</v>
      </c>
      <c r="M198">
        <v>2.5000000000000001E-3</v>
      </c>
      <c r="N198" s="19">
        <f t="shared" si="20"/>
        <v>0.34215260415420679</v>
      </c>
      <c r="S198" s="19" t="str">
        <f t="shared" si="21"/>
        <v/>
      </c>
      <c r="X198" s="19" t="str">
        <f t="shared" si="18"/>
        <v/>
      </c>
      <c r="Z198" t="s">
        <v>133</v>
      </c>
      <c r="AA198">
        <v>3.0360000000000001E-5</v>
      </c>
      <c r="AB198" s="19">
        <f t="shared" si="27"/>
        <v>1.3841814053743268E-2</v>
      </c>
      <c r="AD198" s="25" t="s">
        <v>516</v>
      </c>
      <c r="AE198">
        <v>3.928881E-2</v>
      </c>
      <c r="AF198" s="19">
        <f t="shared" si="28"/>
        <v>17.912661476049045</v>
      </c>
      <c r="AJ198" s="19" t="str">
        <f t="shared" si="29"/>
        <v/>
      </c>
      <c r="AN198" s="19" t="str">
        <f t="shared" si="30"/>
        <v/>
      </c>
      <c r="AP198" s="25" t="s">
        <v>516</v>
      </c>
      <c r="AQ198">
        <v>9.8222799999999992E-3</v>
      </c>
      <c r="AR198" s="19">
        <f t="shared" si="31"/>
        <v>4.4782007030237621</v>
      </c>
    </row>
    <row r="199" spans="1:44" x14ac:dyDescent="0.25">
      <c r="A199" s="35" t="s">
        <v>137</v>
      </c>
      <c r="B199">
        <v>5.3448999999999999E-4</v>
      </c>
      <c r="C199"/>
      <c r="D199" s="36">
        <v>0.75283752766587564</v>
      </c>
      <c r="F199" t="s">
        <v>137</v>
      </c>
      <c r="G199">
        <v>7.5610699999999996E-3</v>
      </c>
      <c r="I199" s="19">
        <f t="shared" si="19"/>
        <v>10.649885396001089</v>
      </c>
      <c r="K199" t="s">
        <v>137</v>
      </c>
      <c r="L199">
        <v>3.9806999999999999E-4</v>
      </c>
      <c r="N199" s="19">
        <f t="shared" si="20"/>
        <v>0.56068782322953681</v>
      </c>
      <c r="S199" s="19" t="str">
        <f t="shared" si="21"/>
        <v/>
      </c>
      <c r="X199" s="19" t="str">
        <f t="shared" si="18"/>
        <v/>
      </c>
      <c r="Z199" t="s">
        <v>330</v>
      </c>
      <c r="AA199">
        <v>9.4418719999999998E-2</v>
      </c>
      <c r="AB199" s="19" t="str">
        <f t="shared" si="27"/>
        <v/>
      </c>
      <c r="AD199" s="25" t="s">
        <v>134</v>
      </c>
      <c r="AE199">
        <v>5.7220689999999998E-2</v>
      </c>
      <c r="AF199" s="19" t="str">
        <f t="shared" si="28"/>
        <v/>
      </c>
      <c r="AJ199" s="19" t="str">
        <f t="shared" si="29"/>
        <v/>
      </c>
      <c r="AN199" s="19" t="str">
        <f t="shared" si="30"/>
        <v/>
      </c>
      <c r="AR199" s="19" t="str">
        <f t="shared" si="31"/>
        <v/>
      </c>
    </row>
    <row r="200" spans="1:44" x14ac:dyDescent="0.25">
      <c r="A200" s="35" t="s">
        <v>677</v>
      </c>
      <c r="B200">
        <v>0.20815107999999999</v>
      </c>
      <c r="C200">
        <v>27865652</v>
      </c>
      <c r="D200" s="36">
        <v>657.07471834729085</v>
      </c>
      <c r="F200" t="s">
        <v>138</v>
      </c>
      <c r="G200">
        <v>0.22592785000000001</v>
      </c>
      <c r="H200">
        <v>0.3023555</v>
      </c>
      <c r="I200" s="19">
        <f t="shared" si="19"/>
        <v>713.19100725088231</v>
      </c>
      <c r="K200" t="s">
        <v>138</v>
      </c>
      <c r="L200">
        <v>1.8150600000000001E-3</v>
      </c>
      <c r="M200">
        <v>2.4291E-3</v>
      </c>
      <c r="N200" s="19">
        <f t="shared" si="20"/>
        <v>5.7296365614986664</v>
      </c>
      <c r="S200" s="19" t="str">
        <f t="shared" si="21"/>
        <v/>
      </c>
      <c r="X200" s="19" t="str">
        <f t="shared" ref="X200:X263" si="32">IF($B200=0,"",IF(V200="","",($D200/$B200)*V200))</f>
        <v/>
      </c>
      <c r="Z200" t="s">
        <v>402</v>
      </c>
      <c r="AA200">
        <v>9.6300609999999995E-2</v>
      </c>
      <c r="AB200" s="19">
        <f t="shared" si="27"/>
        <v>4.9862074876293212</v>
      </c>
      <c r="AD200" s="25" t="s">
        <v>135</v>
      </c>
      <c r="AE200">
        <v>0.10339645</v>
      </c>
      <c r="AF200" s="19">
        <f t="shared" si="28"/>
        <v>5.3536125387397933</v>
      </c>
      <c r="AJ200" s="19" t="str">
        <f t="shared" si="29"/>
        <v/>
      </c>
      <c r="AN200" s="19" t="str">
        <f t="shared" si="30"/>
        <v/>
      </c>
      <c r="AP200" s="25" t="s">
        <v>135</v>
      </c>
      <c r="AQ200">
        <v>1.6219049999999999E-2</v>
      </c>
      <c r="AR200" s="19">
        <f t="shared" si="31"/>
        <v>0.83978230825572486</v>
      </c>
    </row>
    <row r="201" spans="1:44" x14ac:dyDescent="0.25">
      <c r="A201" s="35" t="s">
        <v>139</v>
      </c>
      <c r="B201">
        <v>0.21239558</v>
      </c>
      <c r="C201">
        <v>0.27924379999999999</v>
      </c>
      <c r="D201" s="36">
        <v>18.622889579532906</v>
      </c>
      <c r="F201" t="s">
        <v>139</v>
      </c>
      <c r="G201">
        <v>0.26035488000000001</v>
      </c>
      <c r="H201">
        <v>0.34063660000000001</v>
      </c>
      <c r="I201" s="19">
        <f t="shared" ref="I201:I264" si="33">IF($B201=0,"",IF(G201="","",($D201/$B201)*G201))</f>
        <v>22.827971192868233</v>
      </c>
      <c r="K201" t="s">
        <v>139</v>
      </c>
      <c r="L201">
        <v>2.8880300000000002E-3</v>
      </c>
      <c r="M201">
        <v>3.7786E-3</v>
      </c>
      <c r="N201" s="19">
        <f t="shared" ref="N201:N264" si="34">IF($B201=0,"",IF(L201="","",($D201/$B201)*L201))</f>
        <v>0.25322308398497945</v>
      </c>
      <c r="S201" s="19" t="str">
        <f t="shared" ref="S201:S264" si="35">IF($B201=0,"",IF(Q201="","",($D201/$B201)*Q201))</f>
        <v/>
      </c>
      <c r="X201" s="19" t="str">
        <f t="shared" si="32"/>
        <v/>
      </c>
      <c r="Z201" t="s">
        <v>331</v>
      </c>
      <c r="AA201">
        <v>4.0000000000000001E-3</v>
      </c>
      <c r="AB201" s="19">
        <f t="shared" si="27"/>
        <v>0.68430520830841357</v>
      </c>
      <c r="AD201" s="25" t="s">
        <v>136</v>
      </c>
      <c r="AE201">
        <v>0.1106668</v>
      </c>
      <c r="AF201" s="19">
        <f t="shared" si="28"/>
        <v>18.932466906706384</v>
      </c>
      <c r="AJ201" s="19" t="str">
        <f t="shared" si="29"/>
        <v/>
      </c>
      <c r="AL201" s="25" t="s">
        <v>136</v>
      </c>
      <c r="AM201">
        <v>1.6E-2</v>
      </c>
      <c r="AN201" s="19">
        <f t="shared" si="30"/>
        <v>2.7372208332336543</v>
      </c>
      <c r="AP201" s="25" t="s">
        <v>136</v>
      </c>
      <c r="AQ201">
        <v>2.1332799999999999E-2</v>
      </c>
      <c r="AR201" s="19">
        <f t="shared" si="31"/>
        <v>3.6495365369504307</v>
      </c>
    </row>
    <row r="202" spans="1:44" x14ac:dyDescent="0.25">
      <c r="A202" s="35" t="s">
        <v>679</v>
      </c>
      <c r="B202">
        <v>0.16280887999999999</v>
      </c>
      <c r="C202">
        <v>0.215</v>
      </c>
      <c r="D202" s="36">
        <v>372.74703868796553</v>
      </c>
      <c r="F202" t="s">
        <v>693</v>
      </c>
      <c r="G202">
        <v>0.15712950000000001</v>
      </c>
      <c r="H202">
        <v>0.20749999999999999</v>
      </c>
      <c r="I202" s="19">
        <f t="shared" si="33"/>
        <v>359.74423394793138</v>
      </c>
      <c r="K202" t="s">
        <v>693</v>
      </c>
      <c r="L202">
        <v>1.89313E-3</v>
      </c>
      <c r="M202">
        <v>2.5000000000000001E-3</v>
      </c>
      <c r="N202" s="19">
        <f t="shared" si="34"/>
        <v>4.3342758782650446</v>
      </c>
      <c r="S202" s="19" t="str">
        <f t="shared" si="35"/>
        <v/>
      </c>
      <c r="X202" s="19" t="str">
        <f t="shared" si="32"/>
        <v/>
      </c>
      <c r="Z202" t="s">
        <v>137</v>
      </c>
      <c r="AA202">
        <v>2.6036000000000001E-4</v>
      </c>
      <c r="AB202" s="19">
        <f t="shared" si="27"/>
        <v>0.36672113360977265</v>
      </c>
      <c r="AD202"/>
      <c r="AF202" s="19" t="str">
        <f t="shared" si="28"/>
        <v/>
      </c>
      <c r="AJ202" s="19" t="str">
        <f t="shared" si="29"/>
        <v/>
      </c>
      <c r="AN202" s="19" t="str">
        <f t="shared" si="30"/>
        <v/>
      </c>
      <c r="AR202" s="19" t="str">
        <f t="shared" si="31"/>
        <v/>
      </c>
    </row>
    <row r="203" spans="1:44" s="46" customFormat="1" x14ac:dyDescent="0.25">
      <c r="A203" s="45" t="s">
        <v>140</v>
      </c>
      <c r="D203" s="47">
        <v>18.880248769596829</v>
      </c>
      <c r="I203" s="48" t="str">
        <f t="shared" si="33"/>
        <v/>
      </c>
      <c r="K203" s="46" t="s">
        <v>140</v>
      </c>
      <c r="L203" s="46">
        <v>2.4949199999999999E-3</v>
      </c>
      <c r="N203" s="48" t="str">
        <f t="shared" si="34"/>
        <v/>
      </c>
      <c r="S203" s="48" t="str">
        <f t="shared" si="35"/>
        <v/>
      </c>
      <c r="X203" s="48" t="str">
        <f t="shared" si="32"/>
        <v/>
      </c>
      <c r="Z203" s="46" t="s">
        <v>139</v>
      </c>
      <c r="AA203" s="46">
        <v>6.0875900000000004E-3</v>
      </c>
      <c r="AB203" s="48">
        <f t="shared" si="27"/>
        <v>19.216818306509794</v>
      </c>
      <c r="AD203" s="46" t="s">
        <v>139</v>
      </c>
      <c r="AE203" s="46">
        <v>4.6130650000000002E-2</v>
      </c>
      <c r="AF203" s="48">
        <f t="shared" si="28"/>
        <v>145.62155457433829</v>
      </c>
      <c r="AJ203" s="48" t="str">
        <f t="shared" si="29"/>
        <v/>
      </c>
      <c r="AN203" s="48" t="str">
        <f t="shared" si="30"/>
        <v/>
      </c>
      <c r="AP203" s="46" t="s">
        <v>139</v>
      </c>
      <c r="AQ203" s="46">
        <v>1.153265E-2</v>
      </c>
      <c r="AR203" s="48">
        <f t="shared" si="31"/>
        <v>36.405349184582107</v>
      </c>
    </row>
    <row r="204" spans="1:44" x14ac:dyDescent="0.25">
      <c r="A204" s="35" t="s">
        <v>141</v>
      </c>
      <c r="B204">
        <v>0.21502499999999999</v>
      </c>
      <c r="C204">
        <v>0.28670000000000001</v>
      </c>
      <c r="D204" s="36">
        <v>0</v>
      </c>
      <c r="F204" t="s">
        <v>141</v>
      </c>
      <c r="G204">
        <v>0.26394055999999999</v>
      </c>
      <c r="H204">
        <v>0.35192079999999998</v>
      </c>
      <c r="I204" s="19">
        <f t="shared" si="33"/>
        <v>0</v>
      </c>
      <c r="K204" t="s">
        <v>141</v>
      </c>
      <c r="L204">
        <v>2.0634799999999999E-3</v>
      </c>
      <c r="M204">
        <v>2.7512999999999999E-3</v>
      </c>
      <c r="N204" s="19">
        <f t="shared" si="34"/>
        <v>0</v>
      </c>
      <c r="S204" s="19" t="str">
        <f t="shared" si="35"/>
        <v/>
      </c>
      <c r="X204" s="19" t="str">
        <f t="shared" si="32"/>
        <v/>
      </c>
      <c r="AB204" s="19" t="str">
        <f t="shared" ref="AB204:AB235" si="36">IF($B201=0,"",IF(AA204="","",($D201/$B201)*AA204))</f>
        <v/>
      </c>
      <c r="AD204"/>
      <c r="AF204" s="19" t="str">
        <f t="shared" ref="AF204:AF235" si="37">IF($B201=0,"",IF(AE204="","",($D201/$B201)*AE204))</f>
        <v/>
      </c>
      <c r="AJ204" s="19" t="str">
        <f t="shared" ref="AJ204:AJ235" si="38">IF($B201=0,"",IF(AI204="","",($D201/$B201)*AI204))</f>
        <v/>
      </c>
      <c r="AN204" s="19" t="str">
        <f t="shared" ref="AN204:AN235" si="39">IF($B201=0,"",IF(AM204="","",($D201/$B201)*AM204))</f>
        <v/>
      </c>
      <c r="AR204" s="19" t="str">
        <f t="shared" ref="AR204:AR235" si="40">IF($B201=0,"",IF(AQ204="","",($D201/$B201)*AQ204))</f>
        <v/>
      </c>
    </row>
    <row r="205" spans="1:44" x14ac:dyDescent="0.25">
      <c r="A205" s="35" t="s">
        <v>142</v>
      </c>
      <c r="B205">
        <v>0.14853063999999999</v>
      </c>
      <c r="C205">
        <v>0.19467950000000001</v>
      </c>
      <c r="D205" s="36">
        <v>10.273484237246226</v>
      </c>
      <c r="F205" t="s">
        <v>142</v>
      </c>
      <c r="G205">
        <v>9.2595129999999998E-2</v>
      </c>
      <c r="H205">
        <v>0.12136470000000001</v>
      </c>
      <c r="I205" s="19">
        <f t="shared" si="33"/>
        <v>6.4045681651998896</v>
      </c>
      <c r="K205" t="s">
        <v>142</v>
      </c>
      <c r="L205">
        <v>2.0176299999999999E-3</v>
      </c>
      <c r="M205">
        <v>2.6445000000000001E-3</v>
      </c>
      <c r="N205" s="19">
        <f t="shared" si="34"/>
        <v>0.13955430341911343</v>
      </c>
      <c r="S205" s="19" t="str">
        <f t="shared" si="35"/>
        <v/>
      </c>
      <c r="X205" s="19" t="str">
        <f t="shared" si="32"/>
        <v/>
      </c>
      <c r="AB205" s="19" t="str">
        <f t="shared" si="36"/>
        <v/>
      </c>
      <c r="AD205" t="s">
        <v>141</v>
      </c>
      <c r="AE205">
        <v>5.2969500000000003E-2</v>
      </c>
      <c r="AF205" s="19">
        <f t="shared" si="37"/>
        <v>121.27240397318741</v>
      </c>
      <c r="AJ205" s="19" t="str">
        <f t="shared" si="38"/>
        <v/>
      </c>
      <c r="AN205" s="19" t="str">
        <f t="shared" si="39"/>
        <v/>
      </c>
      <c r="AP205" t="s">
        <v>141</v>
      </c>
      <c r="AQ205">
        <v>1.2380850000000001E-2</v>
      </c>
      <c r="AR205" s="19">
        <f t="shared" si="40"/>
        <v>28.345660101217444</v>
      </c>
    </row>
    <row r="206" spans="1:44" x14ac:dyDescent="0.25">
      <c r="A206" s="35" t="s">
        <v>143</v>
      </c>
      <c r="B206"/>
      <c r="C206"/>
      <c r="D206" s="36">
        <v>9.4349899796673355</v>
      </c>
      <c r="I206" s="19" t="str">
        <f t="shared" si="33"/>
        <v/>
      </c>
      <c r="K206" t="s">
        <v>403</v>
      </c>
      <c r="L206">
        <v>1.5625999999999999E-3</v>
      </c>
      <c r="N206" s="19" t="str">
        <f t="shared" si="34"/>
        <v/>
      </c>
      <c r="S206" s="19" t="str">
        <f t="shared" si="35"/>
        <v/>
      </c>
      <c r="X206" s="19" t="str">
        <f t="shared" si="32"/>
        <v/>
      </c>
      <c r="AB206" s="19" t="str">
        <f t="shared" si="36"/>
        <v/>
      </c>
      <c r="AD206" s="25" t="s">
        <v>138</v>
      </c>
      <c r="AE206">
        <v>4.813125E-2</v>
      </c>
      <c r="AF206" s="19" t="str">
        <f t="shared" si="37"/>
        <v/>
      </c>
      <c r="AJ206" s="19" t="str">
        <f t="shared" si="38"/>
        <v/>
      </c>
      <c r="AN206" s="19" t="str">
        <f t="shared" si="39"/>
        <v/>
      </c>
      <c r="AP206" s="25" t="s">
        <v>138</v>
      </c>
      <c r="AQ206">
        <v>1.125E-2</v>
      </c>
      <c r="AR206" s="19" t="str">
        <f t="shared" si="40"/>
        <v/>
      </c>
    </row>
    <row r="207" spans="1:44" x14ac:dyDescent="0.25">
      <c r="A207" s="35" t="s">
        <v>144</v>
      </c>
      <c r="B207">
        <v>0.1769375</v>
      </c>
      <c r="C207">
        <v>0.23749999999999999</v>
      </c>
      <c r="D207" s="36">
        <v>3.9183222455476856</v>
      </c>
      <c r="F207" t="s">
        <v>333</v>
      </c>
      <c r="G207">
        <v>0.1434125</v>
      </c>
      <c r="H207">
        <v>0.1925</v>
      </c>
      <c r="I207" s="19">
        <f t="shared" si="33"/>
        <v>3.1759032937597027</v>
      </c>
      <c r="K207" t="s">
        <v>333</v>
      </c>
      <c r="L207">
        <v>1.8625E-3</v>
      </c>
      <c r="M207">
        <v>2.5000000000000001E-3</v>
      </c>
      <c r="N207" s="19">
        <f t="shared" si="34"/>
        <v>4.1245497321554581E-2</v>
      </c>
      <c r="P207" t="s">
        <v>333</v>
      </c>
      <c r="Q207">
        <v>3.725E-3</v>
      </c>
      <c r="R207">
        <v>5.0000000000000001E-3</v>
      </c>
      <c r="S207" s="19">
        <f t="shared" si="35"/>
        <v>8.2490994643109161E-2</v>
      </c>
      <c r="U207" t="s">
        <v>430</v>
      </c>
      <c r="V207">
        <v>1.49E-2</v>
      </c>
      <c r="W207">
        <v>0.02</v>
      </c>
      <c r="X207" s="19">
        <f t="shared" si="32"/>
        <v>0.32996397857243664</v>
      </c>
      <c r="Z207" t="s">
        <v>142</v>
      </c>
      <c r="AA207">
        <v>5.9613619999999999E-2</v>
      </c>
      <c r="AB207" s="19">
        <f t="shared" si="36"/>
        <v>0</v>
      </c>
      <c r="AD207" t="s">
        <v>142</v>
      </c>
      <c r="AE207">
        <v>3.046782E-2</v>
      </c>
      <c r="AF207" s="19">
        <f t="shared" si="37"/>
        <v>0</v>
      </c>
      <c r="AJ207" s="19" t="str">
        <f t="shared" si="38"/>
        <v/>
      </c>
      <c r="AN207" s="19" t="str">
        <f t="shared" si="39"/>
        <v/>
      </c>
      <c r="AP207" t="s">
        <v>142</v>
      </c>
      <c r="AQ207">
        <v>8.0572000000000005E-3</v>
      </c>
      <c r="AR207" s="19">
        <f t="shared" si="40"/>
        <v>0</v>
      </c>
    </row>
    <row r="208" spans="1:44" x14ac:dyDescent="0.25">
      <c r="A208" s="35" t="s">
        <v>591</v>
      </c>
      <c r="B208">
        <v>0.17801792</v>
      </c>
      <c r="C208">
        <v>0.23735719999999999</v>
      </c>
      <c r="D208" s="36">
        <v>413.27234007159024</v>
      </c>
      <c r="F208" t="s">
        <v>594</v>
      </c>
      <c r="G208">
        <v>0.20609394</v>
      </c>
      <c r="H208">
        <v>0.27479189999999998</v>
      </c>
      <c r="I208" s="19">
        <f t="shared" si="33"/>
        <v>478.45141016350442</v>
      </c>
      <c r="K208" t="s">
        <v>594</v>
      </c>
      <c r="L208">
        <v>3.1874999999999998E-3</v>
      </c>
      <c r="M208">
        <v>4.2500000000000003E-3</v>
      </c>
      <c r="N208" s="19">
        <f t="shared" si="34"/>
        <v>7.399848194935621</v>
      </c>
      <c r="S208" s="19" t="str">
        <f t="shared" si="35"/>
        <v/>
      </c>
      <c r="U208" s="25" t="s">
        <v>591</v>
      </c>
      <c r="V208">
        <v>4.1579409999999997E-2</v>
      </c>
      <c r="W208">
        <v>5.5439200000000001E-2</v>
      </c>
      <c r="X208" s="19">
        <f t="shared" si="32"/>
        <v>96.52747357960412</v>
      </c>
      <c r="AB208" s="19" t="str">
        <f t="shared" si="36"/>
        <v/>
      </c>
      <c r="AD208"/>
      <c r="AF208" s="19" t="str">
        <f t="shared" si="37"/>
        <v/>
      </c>
      <c r="AJ208" s="19" t="str">
        <f t="shared" si="38"/>
        <v/>
      </c>
      <c r="AN208" s="19" t="str">
        <f t="shared" si="39"/>
        <v/>
      </c>
      <c r="AR208" s="19" t="str">
        <f t="shared" si="40"/>
        <v/>
      </c>
    </row>
    <row r="209" spans="1:44" x14ac:dyDescent="0.25">
      <c r="A209" s="35" t="s">
        <v>145</v>
      </c>
      <c r="B209">
        <v>0.25650000000000001</v>
      </c>
      <c r="C209">
        <v>0.34200000000000003</v>
      </c>
      <c r="D209" s="36">
        <v>8.7951573991919023</v>
      </c>
      <c r="F209" t="s">
        <v>145</v>
      </c>
      <c r="G209">
        <v>0.180225</v>
      </c>
      <c r="H209">
        <v>0.24030000000000001</v>
      </c>
      <c r="I209" s="19">
        <f t="shared" si="33"/>
        <v>6.1797553304848361</v>
      </c>
      <c r="K209" t="s">
        <v>145</v>
      </c>
      <c r="L209">
        <v>1.8749999999999999E-3</v>
      </c>
      <c r="M209">
        <v>2.5000000000000001E-3</v>
      </c>
      <c r="N209" s="19">
        <f t="shared" si="34"/>
        <v>6.4292086251402786E-2</v>
      </c>
      <c r="S209" s="19" t="str">
        <f t="shared" si="35"/>
        <v/>
      </c>
      <c r="X209" s="19" t="str">
        <f t="shared" si="32"/>
        <v/>
      </c>
      <c r="Z209" t="s">
        <v>333</v>
      </c>
      <c r="AA209">
        <v>5.0317300000000002E-2</v>
      </c>
      <c r="AB209" s="19" t="str">
        <f t="shared" si="36"/>
        <v/>
      </c>
      <c r="AD209" s="25" t="s">
        <v>144</v>
      </c>
      <c r="AE209">
        <v>7.4499999999999997E-2</v>
      </c>
      <c r="AF209" s="19" t="str">
        <f t="shared" si="37"/>
        <v/>
      </c>
      <c r="AJ209" s="19" t="str">
        <f t="shared" si="38"/>
        <v/>
      </c>
      <c r="AN209" s="19" t="str">
        <f t="shared" si="39"/>
        <v/>
      </c>
      <c r="AR209" s="19" t="str">
        <f t="shared" si="40"/>
        <v/>
      </c>
    </row>
    <row r="210" spans="1:44" x14ac:dyDescent="0.25">
      <c r="A210" s="35" t="s">
        <v>146</v>
      </c>
      <c r="B210">
        <v>0.14924697000000001</v>
      </c>
      <c r="C210">
        <v>0.17822350000000001</v>
      </c>
      <c r="D210" s="36">
        <v>0</v>
      </c>
      <c r="I210" s="19" t="str">
        <f t="shared" si="33"/>
        <v/>
      </c>
      <c r="K210" t="s">
        <v>146</v>
      </c>
      <c r="L210">
        <v>2.0935400000000001E-3</v>
      </c>
      <c r="M210">
        <v>2.5000000000000001E-3</v>
      </c>
      <c r="N210" s="19">
        <f t="shared" si="34"/>
        <v>0</v>
      </c>
      <c r="S210" s="19" t="str">
        <f t="shared" si="35"/>
        <v/>
      </c>
      <c r="U210" t="s">
        <v>146</v>
      </c>
      <c r="V210">
        <v>2.1146689999999999E-2</v>
      </c>
      <c r="W210">
        <v>2.5252299999999998E-2</v>
      </c>
      <c r="X210" s="19">
        <f t="shared" si="32"/>
        <v>0</v>
      </c>
      <c r="Z210" s="25" t="s">
        <v>591</v>
      </c>
      <c r="AA210">
        <v>2.5499999999999998E-2</v>
      </c>
      <c r="AB210" s="19">
        <f t="shared" si="36"/>
        <v>0.56470345326155269</v>
      </c>
      <c r="AD210" s="25" t="s">
        <v>591</v>
      </c>
      <c r="AE210">
        <v>4.9342879999999999E-2</v>
      </c>
      <c r="AF210" s="19">
        <f t="shared" si="37"/>
        <v>1.0927095972498198</v>
      </c>
      <c r="AH210" t="s">
        <v>594</v>
      </c>
      <c r="AI210">
        <v>1.5937499999999999E-3</v>
      </c>
      <c r="AJ210" s="19">
        <f t="shared" si="38"/>
        <v>3.5293965828847043E-2</v>
      </c>
      <c r="AN210" s="19" t="str">
        <f t="shared" si="39"/>
        <v/>
      </c>
      <c r="AP210" s="25" t="s">
        <v>591</v>
      </c>
      <c r="AQ210">
        <v>1.2335749999999999E-2</v>
      </c>
      <c r="AR210" s="19">
        <f t="shared" si="40"/>
        <v>0.27317806366945874</v>
      </c>
    </row>
    <row r="211" spans="1:44" x14ac:dyDescent="0.25">
      <c r="A211" s="35" t="s">
        <v>583</v>
      </c>
      <c r="B211">
        <v>0.21528296</v>
      </c>
      <c r="C211">
        <v>0.28670000000000001</v>
      </c>
      <c r="D211" s="36">
        <v>67.808427114257015</v>
      </c>
      <c r="F211" t="s">
        <v>583</v>
      </c>
      <c r="G211">
        <v>0.27862134999999999</v>
      </c>
      <c r="H211">
        <v>0.37104999999999999</v>
      </c>
      <c r="I211" s="19">
        <f t="shared" si="33"/>
        <v>87.758341412394614</v>
      </c>
      <c r="K211" t="s">
        <v>583</v>
      </c>
      <c r="L211">
        <v>1.87725E-3</v>
      </c>
      <c r="M211">
        <v>2.5000000000000001E-3</v>
      </c>
      <c r="N211" s="19">
        <f t="shared" si="34"/>
        <v>0.59128400036974116</v>
      </c>
      <c r="S211" s="19" t="str">
        <f t="shared" si="35"/>
        <v/>
      </c>
      <c r="X211" s="19" t="str">
        <f t="shared" si="32"/>
        <v/>
      </c>
      <c r="Z211" t="s">
        <v>145</v>
      </c>
      <c r="AA211">
        <v>3.91875E-2</v>
      </c>
      <c r="AB211" s="19">
        <f t="shared" si="36"/>
        <v>90.974604278914413</v>
      </c>
      <c r="AD211" s="25" t="s">
        <v>145</v>
      </c>
      <c r="AE211">
        <v>5.7375000000000002E-2</v>
      </c>
      <c r="AF211" s="19">
        <f t="shared" si="37"/>
        <v>133.19726750884121</v>
      </c>
      <c r="AJ211" s="19" t="str">
        <f t="shared" si="38"/>
        <v/>
      </c>
      <c r="AN211" s="19" t="str">
        <f t="shared" si="39"/>
        <v/>
      </c>
      <c r="AP211" t="s">
        <v>145</v>
      </c>
      <c r="AQ211">
        <v>1.35E-2</v>
      </c>
      <c r="AR211" s="19">
        <f t="shared" si="40"/>
        <v>31.340533531492046</v>
      </c>
    </row>
    <row r="212" spans="1:44" x14ac:dyDescent="0.25">
      <c r="A212" s="35" t="s">
        <v>148</v>
      </c>
      <c r="B212">
        <v>0.1275</v>
      </c>
      <c r="C212">
        <v>0.17</v>
      </c>
      <c r="D212" s="36">
        <v>1.4442771080659744</v>
      </c>
      <c r="F212" t="s">
        <v>148</v>
      </c>
      <c r="G212">
        <v>0.13467187999999999</v>
      </c>
      <c r="H212">
        <v>0.17956250000000001</v>
      </c>
      <c r="I212" s="19">
        <f t="shared" si="33"/>
        <v>1.5255177520330034</v>
      </c>
      <c r="K212" t="s">
        <v>148</v>
      </c>
      <c r="L212">
        <v>9.45469E-3</v>
      </c>
      <c r="M212">
        <v>1.2606300000000001E-2</v>
      </c>
      <c r="N212" s="19">
        <f t="shared" si="34"/>
        <v>0.10709954769302187</v>
      </c>
      <c r="S212" s="19" t="str">
        <f t="shared" si="35"/>
        <v/>
      </c>
      <c r="U212" t="s">
        <v>431</v>
      </c>
      <c r="V212">
        <v>1.64865E-3</v>
      </c>
      <c r="W212">
        <v>2.0687000000000001E-3</v>
      </c>
      <c r="X212" s="19">
        <f t="shared" si="32"/>
        <v>1.8675352582062498E-2</v>
      </c>
      <c r="Z212" t="s">
        <v>146</v>
      </c>
      <c r="AA212">
        <v>7.2326950000000001E-2</v>
      </c>
      <c r="AB212" s="19">
        <f t="shared" si="36"/>
        <v>2.4800269374404782</v>
      </c>
      <c r="AD212" s="25" t="s">
        <v>146</v>
      </c>
      <c r="AE212">
        <v>5.4899969999999999E-2</v>
      </c>
      <c r="AF212" s="19">
        <f t="shared" si="37"/>
        <v>1.8824712567676936</v>
      </c>
      <c r="AJ212" s="19" t="str">
        <f t="shared" si="38"/>
        <v/>
      </c>
      <c r="AN212" s="19" t="str">
        <f t="shared" si="39"/>
        <v/>
      </c>
      <c r="AR212" s="19" t="str">
        <f t="shared" si="40"/>
        <v/>
      </c>
    </row>
    <row r="213" spans="1:44" x14ac:dyDescent="0.25">
      <c r="A213" s="35" t="s">
        <v>147</v>
      </c>
      <c r="B213">
        <v>1.1635650000000001E-2</v>
      </c>
      <c r="C213">
        <v>1.46006E-2</v>
      </c>
      <c r="D213" s="36">
        <v>2.0200987744705787</v>
      </c>
      <c r="I213" s="19" t="str">
        <f t="shared" si="33"/>
        <v/>
      </c>
      <c r="K213" t="s">
        <v>404</v>
      </c>
      <c r="L213">
        <v>1.0304E-4</v>
      </c>
      <c r="M213">
        <v>1.294E-4</v>
      </c>
      <c r="N213" s="19">
        <f t="shared" si="34"/>
        <v>1.7889071751165463E-2</v>
      </c>
      <c r="S213" s="19" t="str">
        <f t="shared" si="35"/>
        <v/>
      </c>
      <c r="X213" s="19" t="str">
        <f t="shared" si="32"/>
        <v/>
      </c>
      <c r="AB213" s="19" t="str">
        <f t="shared" si="36"/>
        <v/>
      </c>
      <c r="AD213" s="25" t="s">
        <v>583</v>
      </c>
      <c r="AE213">
        <v>7.5089980000000001E-2</v>
      </c>
      <c r="AF213" s="19">
        <f t="shared" si="37"/>
        <v>0</v>
      </c>
      <c r="AH213" t="s">
        <v>583</v>
      </c>
      <c r="AI213">
        <v>1.87725E-3</v>
      </c>
      <c r="AJ213" s="19">
        <f t="shared" si="38"/>
        <v>0</v>
      </c>
      <c r="AN213" s="19" t="str">
        <f t="shared" si="39"/>
        <v/>
      </c>
      <c r="AP213" t="s">
        <v>583</v>
      </c>
      <c r="AQ213">
        <v>1.1263499999999999E-2</v>
      </c>
      <c r="AR213" s="19">
        <f t="shared" si="40"/>
        <v>0</v>
      </c>
    </row>
    <row r="214" spans="1:44" x14ac:dyDescent="0.25">
      <c r="A214" s="35" t="s">
        <v>149</v>
      </c>
      <c r="B214">
        <v>0.10592351</v>
      </c>
      <c r="C214">
        <v>0.14064489999999999</v>
      </c>
      <c r="D214" s="36">
        <v>2.0499177416111207</v>
      </c>
      <c r="F214" t="s">
        <v>149</v>
      </c>
      <c r="G214">
        <v>0.14295261000000001</v>
      </c>
      <c r="H214">
        <v>0.18946450000000001</v>
      </c>
      <c r="I214" s="19">
        <f t="shared" si="33"/>
        <v>2.7665349406247524</v>
      </c>
      <c r="K214" t="s">
        <v>149</v>
      </c>
      <c r="L214">
        <v>1.5563599999999999E-3</v>
      </c>
      <c r="M214">
        <v>2.0631999999999998E-3</v>
      </c>
      <c r="N214" s="19">
        <f t="shared" si="34"/>
        <v>3.0119941987703052E-2</v>
      </c>
      <c r="S214" s="19" t="str">
        <f t="shared" si="35"/>
        <v/>
      </c>
      <c r="X214" s="19" t="str">
        <f t="shared" si="32"/>
        <v/>
      </c>
      <c r="Z214" t="s">
        <v>404</v>
      </c>
      <c r="AA214">
        <v>5.6688700000000003E-3</v>
      </c>
      <c r="AB214" s="19">
        <f t="shared" si="36"/>
        <v>1.7855438173796856</v>
      </c>
      <c r="AD214" s="25" t="s">
        <v>147</v>
      </c>
      <c r="AE214">
        <v>4.28014E-3</v>
      </c>
      <c r="AF214" s="19">
        <f t="shared" si="37"/>
        <v>1.3481306705779965</v>
      </c>
      <c r="AJ214" s="19" t="str">
        <f t="shared" si="38"/>
        <v/>
      </c>
      <c r="AN214" s="19" t="str">
        <f t="shared" si="39"/>
        <v/>
      </c>
      <c r="AR214" s="19" t="str">
        <f t="shared" si="40"/>
        <v/>
      </c>
    </row>
    <row r="215" spans="1:44" x14ac:dyDescent="0.25">
      <c r="A215" s="35" t="s">
        <v>150</v>
      </c>
      <c r="B215">
        <v>0.16126874999999999</v>
      </c>
      <c r="C215">
        <v>0.21502499999999999</v>
      </c>
      <c r="D215" s="36">
        <v>0.14669431515871356</v>
      </c>
      <c r="F215" t="s">
        <v>150</v>
      </c>
      <c r="G215">
        <v>0.20404627</v>
      </c>
      <c r="H215">
        <v>0.27206170000000002</v>
      </c>
      <c r="I215" s="19">
        <f t="shared" si="33"/>
        <v>0.18560587738380785</v>
      </c>
      <c r="K215" t="s">
        <v>150</v>
      </c>
      <c r="L215">
        <v>1.5452199999999999E-3</v>
      </c>
      <c r="M215">
        <v>2.0603000000000002E-3</v>
      </c>
      <c r="N215" s="19">
        <f t="shared" si="34"/>
        <v>1.4055729313307592E-3</v>
      </c>
      <c r="S215" s="19" t="str">
        <f t="shared" si="35"/>
        <v/>
      </c>
      <c r="X215" s="19" t="str">
        <f t="shared" si="32"/>
        <v/>
      </c>
      <c r="AB215" s="19" t="str">
        <f t="shared" si="36"/>
        <v/>
      </c>
      <c r="AD215" s="25" t="s">
        <v>148</v>
      </c>
      <c r="AE215">
        <v>3.7499999999999999E-2</v>
      </c>
      <c r="AF215" s="19">
        <f t="shared" si="37"/>
        <v>0.4247873847252866</v>
      </c>
      <c r="AJ215" s="19" t="str">
        <f t="shared" si="38"/>
        <v/>
      </c>
      <c r="AN215" s="19" t="str">
        <f t="shared" si="39"/>
        <v/>
      </c>
      <c r="AR215" s="19" t="str">
        <f t="shared" si="40"/>
        <v/>
      </c>
    </row>
    <row r="216" spans="1:44" x14ac:dyDescent="0.25">
      <c r="A216" s="35" t="s">
        <v>661</v>
      </c>
      <c r="B216"/>
      <c r="C216"/>
      <c r="D216" s="36">
        <v>0</v>
      </c>
      <c r="I216" s="19" t="str">
        <f t="shared" si="33"/>
        <v/>
      </c>
      <c r="N216" s="19" t="str">
        <f t="shared" si="34"/>
        <v/>
      </c>
      <c r="S216" s="19" t="str">
        <f t="shared" si="35"/>
        <v/>
      </c>
      <c r="X216" s="19" t="str">
        <f t="shared" si="32"/>
        <v/>
      </c>
      <c r="Z216" t="s">
        <v>334</v>
      </c>
      <c r="AA216">
        <v>4.1370909999999997E-2</v>
      </c>
      <c r="AB216" s="19">
        <f t="shared" si="36"/>
        <v>7.1825230726029572</v>
      </c>
      <c r="AD216" s="25" t="s">
        <v>149</v>
      </c>
      <c r="AE216">
        <v>2.485971E-2</v>
      </c>
      <c r="AF216" s="19">
        <f t="shared" si="37"/>
        <v>4.3159659928490441</v>
      </c>
      <c r="AJ216" s="19" t="str">
        <f t="shared" si="38"/>
        <v/>
      </c>
      <c r="AN216" s="19" t="str">
        <f t="shared" si="39"/>
        <v/>
      </c>
      <c r="AP216" s="25" t="s">
        <v>149</v>
      </c>
      <c r="AQ216">
        <v>6.2149400000000004E-3</v>
      </c>
      <c r="AR216" s="19">
        <f t="shared" si="40"/>
        <v>1.0789936683733334</v>
      </c>
    </row>
    <row r="217" spans="1:44" x14ac:dyDescent="0.25">
      <c r="A217" s="35" t="s">
        <v>151</v>
      </c>
      <c r="B217">
        <v>0.16126874999999999</v>
      </c>
      <c r="C217">
        <v>0.21502499999999999</v>
      </c>
      <c r="D217" s="36">
        <v>0</v>
      </c>
      <c r="F217" t="s">
        <v>151</v>
      </c>
      <c r="G217">
        <v>0.1856961</v>
      </c>
      <c r="H217">
        <v>0.2475948</v>
      </c>
      <c r="I217" s="19">
        <f t="shared" si="33"/>
        <v>0</v>
      </c>
      <c r="K217" t="s">
        <v>151</v>
      </c>
      <c r="L217">
        <v>1.4062499999999999E-3</v>
      </c>
      <c r="M217">
        <v>1.8749999999999999E-2</v>
      </c>
      <c r="N217" s="19">
        <f t="shared" si="34"/>
        <v>0</v>
      </c>
      <c r="S217" s="19" t="str">
        <f t="shared" si="35"/>
        <v/>
      </c>
      <c r="X217" s="19" t="str">
        <f t="shared" si="32"/>
        <v/>
      </c>
      <c r="Z217" t="s">
        <v>150</v>
      </c>
      <c r="AA217">
        <v>1.5452300000000001E-3</v>
      </c>
      <c r="AB217" s="19">
        <f t="shared" si="36"/>
        <v>2.9904545193694513E-2</v>
      </c>
      <c r="AD217" s="25" t="s">
        <v>150</v>
      </c>
      <c r="AE217">
        <v>3.9665699999999998E-2</v>
      </c>
      <c r="AF217" s="19">
        <f t="shared" si="37"/>
        <v>0.76764282229152181</v>
      </c>
      <c r="AJ217" s="19" t="str">
        <f t="shared" si="38"/>
        <v/>
      </c>
      <c r="AN217" s="19" t="str">
        <f t="shared" si="39"/>
        <v/>
      </c>
      <c r="AP217" t="s">
        <v>150</v>
      </c>
      <c r="AQ217">
        <v>9.2712799999999998E-3</v>
      </c>
      <c r="AR217" s="19">
        <f t="shared" si="40"/>
        <v>0.17942533588099896</v>
      </c>
    </row>
    <row r="218" spans="1:44" x14ac:dyDescent="0.25">
      <c r="A218" s="35" t="s">
        <v>640</v>
      </c>
      <c r="B218">
        <v>0.26598402999999998</v>
      </c>
      <c r="C218">
        <v>0.26549430000000002</v>
      </c>
      <c r="D218" s="36">
        <v>21.439226717252563</v>
      </c>
      <c r="F218" t="s">
        <v>640</v>
      </c>
      <c r="G218">
        <v>0.25670552000000002</v>
      </c>
      <c r="H218" s="46">
        <v>0.25623289999999999</v>
      </c>
      <c r="I218" s="19">
        <f t="shared" si="33"/>
        <v>20.691346931055268</v>
      </c>
      <c r="K218" t="s">
        <v>640</v>
      </c>
      <c r="L218">
        <v>3.0930900000000002E-3</v>
      </c>
      <c r="M218">
        <v>3.0874000000000001E-3</v>
      </c>
      <c r="N218" s="19">
        <f t="shared" si="34"/>
        <v>0.24931368160286441</v>
      </c>
      <c r="S218" s="19" t="str">
        <f t="shared" si="35"/>
        <v/>
      </c>
      <c r="X218" s="19" t="str">
        <f t="shared" si="32"/>
        <v/>
      </c>
      <c r="Z218" t="s">
        <v>151</v>
      </c>
      <c r="AA218">
        <v>1.4062499999999999E-3</v>
      </c>
      <c r="AB218" s="19">
        <f t="shared" si="36"/>
        <v>1.2791621482273593E-3</v>
      </c>
      <c r="AD218" s="25" t="s">
        <v>151</v>
      </c>
      <c r="AE218">
        <v>3.6098440000000002E-2</v>
      </c>
      <c r="AF218" s="19">
        <f t="shared" si="37"/>
        <v>3.283609461906236E-2</v>
      </c>
      <c r="AJ218" s="19" t="str">
        <f t="shared" si="38"/>
        <v/>
      </c>
      <c r="AN218" s="19" t="str">
        <f t="shared" si="39"/>
        <v/>
      </c>
      <c r="AP218" t="s">
        <v>151</v>
      </c>
      <c r="AQ218">
        <v>8.4375000000000006E-3</v>
      </c>
      <c r="AR218" s="19">
        <f t="shared" si="40"/>
        <v>7.6749728893641565E-3</v>
      </c>
    </row>
    <row r="219" spans="1:44" x14ac:dyDescent="0.25">
      <c r="A219" s="35" t="s">
        <v>152</v>
      </c>
      <c r="B219">
        <v>0.32341486000000003</v>
      </c>
      <c r="C219">
        <v>0.37530960000000002</v>
      </c>
      <c r="D219" s="36">
        <v>525.74011054954883</v>
      </c>
      <c r="F219" t="s">
        <v>335</v>
      </c>
      <c r="G219">
        <v>0.13606324</v>
      </c>
      <c r="H219">
        <v>0.1570542</v>
      </c>
      <c r="I219" s="19">
        <f t="shared" si="33"/>
        <v>221.18310469509592</v>
      </c>
      <c r="K219" t="s">
        <v>335</v>
      </c>
      <c r="L219">
        <v>6.6922600000000002E-3</v>
      </c>
      <c r="M219">
        <v>7.7554E-3</v>
      </c>
      <c r="N219" s="19">
        <f t="shared" si="34"/>
        <v>10.878874001727452</v>
      </c>
      <c r="S219" s="19" t="str">
        <f t="shared" si="35"/>
        <v/>
      </c>
      <c r="X219" s="19" t="str">
        <f t="shared" si="32"/>
        <v/>
      </c>
      <c r="AB219" s="19" t="str">
        <f t="shared" si="36"/>
        <v/>
      </c>
      <c r="AD219" s="29" t="s">
        <v>640</v>
      </c>
      <c r="AE219">
        <v>9.2622029999999994E-2</v>
      </c>
      <c r="AF219" s="19" t="str">
        <f t="shared" si="37"/>
        <v/>
      </c>
      <c r="AH219" s="29" t="s">
        <v>640</v>
      </c>
      <c r="AI219">
        <v>2.3155300000000001E-3</v>
      </c>
      <c r="AJ219" s="19" t="str">
        <f t="shared" si="38"/>
        <v/>
      </c>
      <c r="AN219" s="19" t="str">
        <f t="shared" si="39"/>
        <v/>
      </c>
      <c r="AP219" s="32" t="s">
        <v>640</v>
      </c>
      <c r="AQ219">
        <v>1.855702E-2</v>
      </c>
      <c r="AR219" s="19" t="str">
        <f t="shared" si="40"/>
        <v/>
      </c>
    </row>
    <row r="220" spans="1:44" x14ac:dyDescent="0.25">
      <c r="A220" s="35" t="s">
        <v>153</v>
      </c>
      <c r="B220">
        <v>0.26540024000000001</v>
      </c>
      <c r="C220">
        <v>0.34072989999999997</v>
      </c>
      <c r="D220" s="36">
        <v>10.286454851068299</v>
      </c>
      <c r="F220" t="s">
        <v>336</v>
      </c>
      <c r="G220" s="46">
        <v>1.5045559999999999E-2</v>
      </c>
      <c r="H220" s="46"/>
      <c r="I220" s="19">
        <f t="shared" si="33"/>
        <v>0.58313991595877668</v>
      </c>
      <c r="K220" t="s">
        <v>336</v>
      </c>
      <c r="L220">
        <v>1.94556E-3</v>
      </c>
      <c r="M220">
        <v>2.5000000000000001E-3</v>
      </c>
      <c r="N220" s="19">
        <f t="shared" si="34"/>
        <v>7.5406544847300971E-2</v>
      </c>
      <c r="S220" s="19" t="str">
        <f t="shared" si="35"/>
        <v/>
      </c>
      <c r="X220" s="19" t="str">
        <f t="shared" si="32"/>
        <v/>
      </c>
      <c r="AB220" s="19" t="str">
        <f t="shared" si="36"/>
        <v/>
      </c>
      <c r="AD220" s="25" t="s">
        <v>152</v>
      </c>
      <c r="AE220">
        <v>6.6967079999999998E-2</v>
      </c>
      <c r="AF220" s="19">
        <f t="shared" si="37"/>
        <v>0</v>
      </c>
      <c r="AJ220" s="19" t="str">
        <f t="shared" si="38"/>
        <v/>
      </c>
      <c r="AN220" s="19" t="str">
        <f t="shared" si="39"/>
        <v/>
      </c>
      <c r="AP220" s="1"/>
      <c r="AR220" s="19" t="str">
        <f t="shared" si="40"/>
        <v/>
      </c>
    </row>
    <row r="221" spans="1:44" x14ac:dyDescent="0.25">
      <c r="A221" s="35" t="s">
        <v>154</v>
      </c>
      <c r="B221">
        <v>0.11227167</v>
      </c>
      <c r="C221">
        <v>0.1946794</v>
      </c>
      <c r="D221" s="36">
        <v>0</v>
      </c>
      <c r="F221" t="s">
        <v>337</v>
      </c>
      <c r="G221">
        <v>6.2052870000000003E-2</v>
      </c>
      <c r="H221">
        <v>0.10760019999999999</v>
      </c>
      <c r="I221" s="19">
        <f t="shared" si="33"/>
        <v>0</v>
      </c>
      <c r="K221" t="s">
        <v>337</v>
      </c>
      <c r="L221">
        <v>1.4417500000000001E-3</v>
      </c>
      <c r="M221">
        <v>2.5000000000000001E-3</v>
      </c>
      <c r="N221" s="19">
        <f t="shared" si="34"/>
        <v>0</v>
      </c>
      <c r="S221" s="19" t="str">
        <f t="shared" si="35"/>
        <v/>
      </c>
      <c r="X221" s="19" t="str">
        <f t="shared" si="32"/>
        <v/>
      </c>
      <c r="Z221" t="s">
        <v>336</v>
      </c>
      <c r="AA221">
        <v>9.7654959999999999E-2</v>
      </c>
      <c r="AB221" s="19">
        <f t="shared" si="36"/>
        <v>7.8713253104114198</v>
      </c>
      <c r="AD221" s="25" t="s">
        <v>153</v>
      </c>
      <c r="AE221">
        <v>7.6960840000000003E-2</v>
      </c>
      <c r="AF221" s="19">
        <f t="shared" si="37"/>
        <v>6.2033081351169832</v>
      </c>
      <c r="AJ221" s="19" t="str">
        <f t="shared" si="38"/>
        <v/>
      </c>
      <c r="AN221" s="19" t="str">
        <f t="shared" si="39"/>
        <v/>
      </c>
      <c r="AP221" s="25" t="s">
        <v>153</v>
      </c>
      <c r="AQ221">
        <v>1.6202600000000001E-2</v>
      </c>
      <c r="AR221" s="19">
        <f t="shared" si="40"/>
        <v>1.3059852308010989</v>
      </c>
    </row>
    <row r="222" spans="1:44" x14ac:dyDescent="0.25">
      <c r="A222" s="35" t="s">
        <v>155</v>
      </c>
      <c r="B222">
        <v>0.21014585999999999</v>
      </c>
      <c r="C222">
        <v>0.27961140000000001</v>
      </c>
      <c r="D222" s="36">
        <v>12.382405169846056</v>
      </c>
      <c r="F222" t="s">
        <v>338</v>
      </c>
      <c r="G222">
        <v>0.28263553000000002</v>
      </c>
      <c r="H222">
        <v>0.37607239999999997</v>
      </c>
      <c r="I222" s="19">
        <f t="shared" si="33"/>
        <v>16.653707324304083</v>
      </c>
      <c r="K222" t="s">
        <v>338</v>
      </c>
      <c r="L222">
        <v>3.0485E-3</v>
      </c>
      <c r="M222">
        <v>4.0581000000000002E-3</v>
      </c>
      <c r="N222" s="19">
        <f t="shared" si="34"/>
        <v>0.17962648495799871</v>
      </c>
      <c r="S222" s="19" t="str">
        <f t="shared" si="35"/>
        <v/>
      </c>
      <c r="X222" s="19" t="str">
        <f t="shared" si="32"/>
        <v/>
      </c>
      <c r="Z222" t="s">
        <v>337</v>
      </c>
      <c r="AA222">
        <v>6.8255029999999994E-2</v>
      </c>
      <c r="AB222" s="19">
        <f t="shared" si="36"/>
        <v>110.95472551187898</v>
      </c>
      <c r="AD222" s="25" t="s">
        <v>154</v>
      </c>
      <c r="AE222">
        <v>2.3030080000000001E-2</v>
      </c>
      <c r="AF222" s="19">
        <f t="shared" si="37"/>
        <v>37.437478306237857</v>
      </c>
      <c r="AJ222" s="19" t="str">
        <f t="shared" si="38"/>
        <v/>
      </c>
      <c r="AN222" s="19" t="str">
        <f t="shared" si="39"/>
        <v/>
      </c>
      <c r="AP222" s="25" t="s">
        <v>154</v>
      </c>
      <c r="AQ222">
        <v>5.7575400000000002E-3</v>
      </c>
      <c r="AR222" s="19">
        <f t="shared" si="40"/>
        <v>9.3594020883686344</v>
      </c>
    </row>
    <row r="223" spans="1:44" x14ac:dyDescent="0.25">
      <c r="A223" s="35" t="s">
        <v>156</v>
      </c>
      <c r="B223"/>
      <c r="C223"/>
      <c r="D223" s="36">
        <v>2.1874788233110105</v>
      </c>
      <c r="I223" s="19" t="str">
        <f t="shared" si="33"/>
        <v/>
      </c>
      <c r="K223" t="s">
        <v>405</v>
      </c>
      <c r="L223">
        <v>1.2501E-4</v>
      </c>
      <c r="N223" s="19" t="str">
        <f t="shared" si="34"/>
        <v/>
      </c>
      <c r="S223" s="19" t="str">
        <f t="shared" si="35"/>
        <v/>
      </c>
      <c r="X223" s="19" t="str">
        <f t="shared" si="32"/>
        <v/>
      </c>
      <c r="Z223" t="s">
        <v>338</v>
      </c>
      <c r="AA223">
        <v>2.7385700000000001E-3</v>
      </c>
      <c r="AB223" s="19">
        <f t="shared" si="36"/>
        <v>0.10614224260494305</v>
      </c>
      <c r="AD223" s="25" t="s">
        <v>155</v>
      </c>
      <c r="AE223">
        <v>5.0682699999999997E-2</v>
      </c>
      <c r="AF223" s="19">
        <f t="shared" si="37"/>
        <v>1.9643739029031746</v>
      </c>
      <c r="AJ223" s="19" t="str">
        <f t="shared" si="38"/>
        <v/>
      </c>
      <c r="AN223" s="19" t="str">
        <f t="shared" si="39"/>
        <v/>
      </c>
      <c r="AP223" s="25" t="s">
        <v>155</v>
      </c>
      <c r="AQ223">
        <v>4.3000000000000001E-7</v>
      </c>
      <c r="AR223" s="19">
        <f t="shared" si="40"/>
        <v>1.6666057219689659E-5</v>
      </c>
    </row>
    <row r="224" spans="1:44" x14ac:dyDescent="0.25">
      <c r="A224" s="35" t="s">
        <v>157</v>
      </c>
      <c r="B224"/>
      <c r="C224"/>
      <c r="D224" s="36">
        <v>1.5289770049655642</v>
      </c>
      <c r="I224" s="19" t="str">
        <f t="shared" si="33"/>
        <v/>
      </c>
      <c r="K224" t="s">
        <v>406</v>
      </c>
      <c r="L224">
        <v>1.2501E-4</v>
      </c>
      <c r="N224" s="19" t="str">
        <f t="shared" si="34"/>
        <v/>
      </c>
      <c r="S224" s="19" t="str">
        <f t="shared" si="35"/>
        <v/>
      </c>
      <c r="X224" s="19" t="str">
        <f t="shared" si="32"/>
        <v/>
      </c>
      <c r="AB224" s="19" t="str">
        <f t="shared" si="36"/>
        <v/>
      </c>
      <c r="AD224"/>
      <c r="AF224" s="19" t="str">
        <f t="shared" si="37"/>
        <v/>
      </c>
      <c r="AJ224" s="19" t="str">
        <f t="shared" si="38"/>
        <v/>
      </c>
      <c r="AN224" s="19" t="str">
        <f t="shared" si="39"/>
        <v/>
      </c>
      <c r="AR224" s="19" t="str">
        <f t="shared" si="40"/>
        <v/>
      </c>
    </row>
    <row r="225" spans="1:44" x14ac:dyDescent="0.25">
      <c r="A225" s="35" t="s">
        <v>158</v>
      </c>
      <c r="B225">
        <v>0.21502499999999999</v>
      </c>
      <c r="C225">
        <v>0.28670000000000001</v>
      </c>
      <c r="D225" s="36">
        <v>12.642594544604547</v>
      </c>
      <c r="F225" t="s">
        <v>158</v>
      </c>
      <c r="G225">
        <v>0.26643455999999999</v>
      </c>
      <c r="H225">
        <v>0.35524600000000001</v>
      </c>
      <c r="I225" s="19">
        <f t="shared" si="33"/>
        <v>15.665267363097838</v>
      </c>
      <c r="K225" t="s">
        <v>543</v>
      </c>
      <c r="L225">
        <v>2.0634400000000002E-3</v>
      </c>
      <c r="N225" s="19">
        <f t="shared" si="34"/>
        <v>0.12132187088533337</v>
      </c>
      <c r="S225" s="19" t="str">
        <f t="shared" si="35"/>
        <v/>
      </c>
      <c r="X225" s="19" t="str">
        <f t="shared" si="32"/>
        <v/>
      </c>
      <c r="AB225" s="19" t="str">
        <f t="shared" si="36"/>
        <v/>
      </c>
      <c r="AD225"/>
      <c r="AF225" s="19" t="str">
        <f t="shared" si="37"/>
        <v/>
      </c>
      <c r="AJ225" s="19" t="str">
        <f t="shared" si="38"/>
        <v/>
      </c>
      <c r="AN225" s="19" t="str">
        <f t="shared" si="39"/>
        <v/>
      </c>
      <c r="AR225" s="19" t="str">
        <f t="shared" si="40"/>
        <v/>
      </c>
    </row>
    <row r="226" spans="1:44" x14ac:dyDescent="0.25">
      <c r="A226" s="35" t="s">
        <v>159</v>
      </c>
      <c r="B226">
        <v>0.21455798000000001</v>
      </c>
      <c r="C226">
        <v>0.28670000000000001</v>
      </c>
      <c r="D226" s="36">
        <v>0</v>
      </c>
      <c r="F226" t="s">
        <v>159</v>
      </c>
      <c r="G226">
        <v>0.23970536000000001</v>
      </c>
      <c r="H226">
        <v>0.32030227999999999</v>
      </c>
      <c r="I226" s="19">
        <f t="shared" si="33"/>
        <v>0</v>
      </c>
      <c r="K226" t="s">
        <v>159</v>
      </c>
      <c r="L226">
        <v>1.87093E-3</v>
      </c>
      <c r="M226">
        <v>2.5000000000000001E-3</v>
      </c>
      <c r="N226" s="19">
        <f t="shared" si="34"/>
        <v>0</v>
      </c>
      <c r="S226" s="19" t="str">
        <f t="shared" si="35"/>
        <v/>
      </c>
      <c r="X226" s="19" t="str">
        <f t="shared" si="32"/>
        <v/>
      </c>
      <c r="AB226" s="19" t="str">
        <f t="shared" si="36"/>
        <v/>
      </c>
      <c r="AD226" s="25" t="s">
        <v>158</v>
      </c>
      <c r="AE226">
        <v>4.813125E-2</v>
      </c>
      <c r="AF226" s="19" t="str">
        <f t="shared" si="37"/>
        <v/>
      </c>
      <c r="AJ226" s="19" t="str">
        <f t="shared" si="38"/>
        <v/>
      </c>
      <c r="AN226" s="19" t="str">
        <f t="shared" si="39"/>
        <v/>
      </c>
      <c r="AP226" t="s">
        <v>158</v>
      </c>
      <c r="AQ226">
        <v>1.238068E-2</v>
      </c>
      <c r="AR226" s="19" t="str">
        <f t="shared" si="40"/>
        <v/>
      </c>
    </row>
    <row r="227" spans="1:44" x14ac:dyDescent="0.25">
      <c r="A227" s="35" t="s">
        <v>160</v>
      </c>
      <c r="B227">
        <v>0.1652873</v>
      </c>
      <c r="C227">
        <v>0.20987120000000001</v>
      </c>
      <c r="D227" s="36">
        <v>6.0514795810088309</v>
      </c>
      <c r="F227" t="s">
        <v>484</v>
      </c>
      <c r="G227">
        <v>0.10432008</v>
      </c>
      <c r="H227">
        <v>0.1270454</v>
      </c>
      <c r="I227" s="19">
        <f t="shared" si="33"/>
        <v>3.8193547478191472</v>
      </c>
      <c r="K227" t="s">
        <v>481</v>
      </c>
      <c r="L227">
        <v>6.4157240000000004E-2</v>
      </c>
      <c r="M227">
        <v>9.3957200000000005E-2</v>
      </c>
      <c r="N227" s="19">
        <f t="shared" si="34"/>
        <v>2.3489174778333428</v>
      </c>
      <c r="S227" s="19" t="str">
        <f t="shared" si="35"/>
        <v/>
      </c>
      <c r="X227" s="19" t="str">
        <f t="shared" si="32"/>
        <v/>
      </c>
      <c r="Z227" t="s">
        <v>159</v>
      </c>
      <c r="AA227">
        <v>5.5410099999999999E-3</v>
      </c>
      <c r="AB227" s="19" t="str">
        <f t="shared" si="36"/>
        <v/>
      </c>
      <c r="AD227" s="25" t="s">
        <v>159</v>
      </c>
      <c r="AE227">
        <v>4.8026720000000002E-2</v>
      </c>
      <c r="AF227" s="19" t="str">
        <f t="shared" si="37"/>
        <v/>
      </c>
      <c r="AJ227" s="19" t="str">
        <f t="shared" si="38"/>
        <v/>
      </c>
      <c r="AN227" s="19" t="str">
        <f t="shared" si="39"/>
        <v/>
      </c>
      <c r="AP227" t="s">
        <v>159</v>
      </c>
      <c r="AQ227">
        <v>1.1225570000000001E-2</v>
      </c>
      <c r="AR227" s="19" t="str">
        <f t="shared" si="40"/>
        <v/>
      </c>
    </row>
    <row r="228" spans="1:44" x14ac:dyDescent="0.25">
      <c r="A228" s="35" t="s">
        <v>161</v>
      </c>
      <c r="B228">
        <v>0.17514778</v>
      </c>
      <c r="C228">
        <v>0.2384097</v>
      </c>
      <c r="D228" s="36">
        <v>180.03898015010637</v>
      </c>
      <c r="F228" t="s">
        <v>339</v>
      </c>
      <c r="G228">
        <v>0.12775199000000001</v>
      </c>
      <c r="H228">
        <v>0.1553408</v>
      </c>
      <c r="I228" s="19">
        <f t="shared" si="33"/>
        <v>131.3196090281395</v>
      </c>
      <c r="K228" t="s">
        <v>339</v>
      </c>
      <c r="L228">
        <v>1.491873E-2</v>
      </c>
      <c r="M228">
        <v>1.8262899999999999E-2</v>
      </c>
      <c r="N228" s="19">
        <f t="shared" si="34"/>
        <v>15.335352434011989</v>
      </c>
      <c r="S228" s="19" t="str">
        <f t="shared" si="35"/>
        <v/>
      </c>
      <c r="X228" s="19" t="str">
        <f t="shared" si="32"/>
        <v/>
      </c>
      <c r="AB228" s="19" t="str">
        <f t="shared" si="36"/>
        <v/>
      </c>
      <c r="AD228" s="25" t="s">
        <v>160</v>
      </c>
      <c r="AE228">
        <v>5.4516960000000003E-2</v>
      </c>
      <c r="AF228" s="19">
        <f t="shared" si="37"/>
        <v>3.2053752869872079</v>
      </c>
      <c r="AJ228" s="19" t="str">
        <f t="shared" si="38"/>
        <v/>
      </c>
      <c r="AN228" s="19" t="str">
        <f t="shared" si="39"/>
        <v/>
      </c>
      <c r="AR228" s="19" t="str">
        <f t="shared" si="40"/>
        <v/>
      </c>
    </row>
    <row r="229" spans="1:44" x14ac:dyDescent="0.25">
      <c r="A229" s="35" t="s">
        <v>162</v>
      </c>
      <c r="B229" s="55">
        <v>9.2535599999999992E-3</v>
      </c>
      <c r="C229"/>
      <c r="D229" s="36">
        <v>0</v>
      </c>
      <c r="F229" t="s">
        <v>341</v>
      </c>
      <c r="G229" s="55">
        <v>4.8012999999999997E-3</v>
      </c>
      <c r="I229" s="19">
        <f t="shared" si="33"/>
        <v>0</v>
      </c>
      <c r="K229" t="s">
        <v>340</v>
      </c>
      <c r="L229">
        <v>6.4157240000000004E-2</v>
      </c>
      <c r="M229">
        <v>1.6259099999999999E-2</v>
      </c>
      <c r="N229" s="19">
        <f t="shared" si="34"/>
        <v>0</v>
      </c>
      <c r="S229" s="19" t="str">
        <f t="shared" si="35"/>
        <v/>
      </c>
      <c r="X229" s="19" t="str">
        <f t="shared" si="32"/>
        <v/>
      </c>
      <c r="AB229" s="19" t="str">
        <f t="shared" si="36"/>
        <v/>
      </c>
      <c r="AD229" s="25" t="s">
        <v>161</v>
      </c>
      <c r="AE229">
        <v>5.3328460000000001E-2</v>
      </c>
      <c r="AF229" s="19">
        <f t="shared" si="37"/>
        <v>0</v>
      </c>
      <c r="AJ229" s="19" t="str">
        <f t="shared" si="38"/>
        <v/>
      </c>
      <c r="AN229" s="19" t="str">
        <f t="shared" si="39"/>
        <v/>
      </c>
      <c r="AR229" s="19" t="str">
        <f t="shared" si="40"/>
        <v/>
      </c>
    </row>
    <row r="230" spans="1:44" x14ac:dyDescent="0.25">
      <c r="A230" s="35" t="s">
        <v>163</v>
      </c>
      <c r="B230">
        <v>0.17514778</v>
      </c>
      <c r="C230">
        <v>0.2163253</v>
      </c>
      <c r="D230" s="36">
        <v>5.7669797381072723</v>
      </c>
      <c r="F230" t="s">
        <v>492</v>
      </c>
      <c r="G230">
        <v>0.10145561</v>
      </c>
      <c r="H230">
        <v>0.125308</v>
      </c>
      <c r="I230" s="19">
        <f t="shared" si="33"/>
        <v>3.3405644489888116</v>
      </c>
      <c r="K230" t="s">
        <v>487</v>
      </c>
      <c r="L230">
        <v>1.327597E-2</v>
      </c>
      <c r="M230">
        <v>1.6259099999999999E-2</v>
      </c>
      <c r="N230" s="19">
        <f t="shared" si="34"/>
        <v>0.4371294343195215</v>
      </c>
      <c r="S230" s="19" t="str">
        <f t="shared" si="35"/>
        <v/>
      </c>
      <c r="X230" s="19" t="str">
        <f t="shared" si="32"/>
        <v/>
      </c>
      <c r="AB230" s="19" t="str">
        <f t="shared" si="36"/>
        <v/>
      </c>
      <c r="AD230" s="25" t="s">
        <v>162</v>
      </c>
      <c r="AE230">
        <v>5.3328460000000001E-2</v>
      </c>
      <c r="AF230" s="19">
        <f t="shared" si="37"/>
        <v>1.9524554323087511</v>
      </c>
      <c r="AJ230" s="19" t="str">
        <f t="shared" si="38"/>
        <v/>
      </c>
      <c r="AN230" s="19" t="str">
        <f t="shared" si="39"/>
        <v/>
      </c>
      <c r="AR230" s="19" t="str">
        <f t="shared" si="40"/>
        <v/>
      </c>
    </row>
    <row r="231" spans="1:44" x14ac:dyDescent="0.25">
      <c r="A231" s="35" t="s">
        <v>164</v>
      </c>
      <c r="B231">
        <v>0.13926453</v>
      </c>
      <c r="C231">
        <v>0.19208900000000001</v>
      </c>
      <c r="D231" s="36">
        <v>0</v>
      </c>
      <c r="F231" t="s">
        <v>164</v>
      </c>
      <c r="G231">
        <v>0.11703252</v>
      </c>
      <c r="H231">
        <v>0.16146969999999999</v>
      </c>
      <c r="I231" s="19">
        <f t="shared" si="33"/>
        <v>0</v>
      </c>
      <c r="K231" t="s">
        <v>164</v>
      </c>
      <c r="L231">
        <v>1.8125000000000001E-3</v>
      </c>
      <c r="M231">
        <v>2.5000000000000001E-3</v>
      </c>
      <c r="N231" s="19">
        <f t="shared" si="34"/>
        <v>0</v>
      </c>
      <c r="S231" s="19" t="str">
        <f t="shared" si="35"/>
        <v/>
      </c>
      <c r="X231" s="19" t="str">
        <f t="shared" si="32"/>
        <v/>
      </c>
      <c r="AB231" s="19" t="str">
        <f t="shared" si="36"/>
        <v/>
      </c>
      <c r="AD231" s="25" t="s">
        <v>163</v>
      </c>
      <c r="AE231">
        <v>5.8772779999999997E-2</v>
      </c>
      <c r="AF231" s="19">
        <f t="shared" si="37"/>
        <v>60.414076454674834</v>
      </c>
      <c r="AJ231" s="19" t="str">
        <f t="shared" si="38"/>
        <v/>
      </c>
      <c r="AN231" s="19" t="str">
        <f t="shared" si="39"/>
        <v/>
      </c>
      <c r="AR231" s="19" t="str">
        <f t="shared" si="40"/>
        <v/>
      </c>
    </row>
    <row r="232" spans="1:44" x14ac:dyDescent="0.25">
      <c r="A232" s="35" t="s">
        <v>165</v>
      </c>
      <c r="B232" s="55">
        <v>2.40778E-3</v>
      </c>
      <c r="C232"/>
      <c r="D232" s="36">
        <v>2.3743570273993805E-2</v>
      </c>
      <c r="F232" t="s">
        <v>342</v>
      </c>
      <c r="G232" s="55">
        <v>1.20389E-3</v>
      </c>
      <c r="I232" s="19">
        <f t="shared" si="33"/>
        <v>1.1871785136996904E-2</v>
      </c>
      <c r="K232" t="s">
        <v>342</v>
      </c>
      <c r="L232" s="55">
        <v>1.7450000000000001E-5</v>
      </c>
      <c r="N232" s="19">
        <f t="shared" si="34"/>
        <v>1.7207772357989183E-4</v>
      </c>
      <c r="S232" s="19" t="str">
        <f t="shared" si="35"/>
        <v/>
      </c>
      <c r="U232" t="s">
        <v>342</v>
      </c>
      <c r="V232" s="55">
        <v>1.3957999999999999E-4</v>
      </c>
      <c r="X232" s="19">
        <f t="shared" si="32"/>
        <v>1.3764245648871804E-3</v>
      </c>
      <c r="Z232" t="s">
        <v>164</v>
      </c>
      <c r="AA232">
        <v>7.3521840000000005E-2</v>
      </c>
      <c r="AB232" s="19">
        <f t="shared" si="36"/>
        <v>0</v>
      </c>
      <c r="AD232" s="25" t="s">
        <v>164</v>
      </c>
      <c r="AE232">
        <v>3.1173010000000001E-2</v>
      </c>
      <c r="AF232" s="19">
        <f t="shared" si="37"/>
        <v>0</v>
      </c>
      <c r="AJ232" s="19" t="str">
        <f t="shared" si="38"/>
        <v/>
      </c>
      <c r="AN232" s="19" t="str">
        <f t="shared" si="39"/>
        <v/>
      </c>
      <c r="AP232" t="s">
        <v>164</v>
      </c>
      <c r="AQ232">
        <v>7.2862500000000002E-3</v>
      </c>
      <c r="AR232" s="19">
        <f t="shared" si="40"/>
        <v>0</v>
      </c>
    </row>
    <row r="233" spans="1:44" x14ac:dyDescent="0.25">
      <c r="A233" s="35" t="s">
        <v>166</v>
      </c>
      <c r="B233">
        <v>0.17601522</v>
      </c>
      <c r="C233">
        <v>0.22</v>
      </c>
      <c r="D233" s="36">
        <v>84.818674599374248</v>
      </c>
      <c r="I233" s="19" t="str">
        <f t="shared" si="33"/>
        <v/>
      </c>
      <c r="K233" t="s">
        <v>166</v>
      </c>
      <c r="L233">
        <v>2.0001699999999999E-3</v>
      </c>
      <c r="M233">
        <v>2.5000000000000001E-3</v>
      </c>
      <c r="N233" s="19">
        <f t="shared" si="34"/>
        <v>0.96384715124879761</v>
      </c>
      <c r="P233" t="s">
        <v>166</v>
      </c>
      <c r="Q233">
        <v>4.0003499999999997E-3</v>
      </c>
      <c r="R233">
        <v>5.0000000000000001E-3</v>
      </c>
      <c r="S233" s="19">
        <f t="shared" si="35"/>
        <v>1.9276991213237511</v>
      </c>
      <c r="U233" t="s">
        <v>166</v>
      </c>
      <c r="V233">
        <v>1.6001379999999999E-2</v>
      </c>
      <c r="W233">
        <v>0.02</v>
      </c>
      <c r="X233" s="19">
        <f t="shared" si="32"/>
        <v>7.7107868476426926</v>
      </c>
      <c r="AB233" s="19" t="str">
        <f t="shared" si="36"/>
        <v/>
      </c>
      <c r="AD233" s="25" t="s">
        <v>165</v>
      </c>
      <c r="AE233">
        <v>5.3215999999999995E-4</v>
      </c>
      <c r="AF233" s="19">
        <f t="shared" si="37"/>
        <v>1.7522094413250144E-2</v>
      </c>
      <c r="AJ233" s="19" t="str">
        <f t="shared" si="38"/>
        <v/>
      </c>
      <c r="AN233" s="19" t="str">
        <f t="shared" si="39"/>
        <v/>
      </c>
      <c r="AP233" s="25" t="s">
        <v>165</v>
      </c>
      <c r="AQ233">
        <v>1.3957999999999999E-4</v>
      </c>
      <c r="AR233" s="19">
        <f t="shared" si="40"/>
        <v>4.5958620305950378E-3</v>
      </c>
    </row>
    <row r="234" spans="1:44" x14ac:dyDescent="0.25">
      <c r="A234" s="35" t="s">
        <v>167</v>
      </c>
      <c r="B234">
        <v>0.24358721</v>
      </c>
      <c r="C234">
        <v>0.32343749999999999</v>
      </c>
      <c r="D234" s="36">
        <v>336.85150308450073</v>
      </c>
      <c r="F234" t="s">
        <v>432</v>
      </c>
      <c r="G234">
        <v>0.13261967</v>
      </c>
      <c r="H234">
        <v>0.17609369999999999</v>
      </c>
      <c r="I234" s="19">
        <f t="shared" si="33"/>
        <v>183.39688351482192</v>
      </c>
      <c r="K234" t="s">
        <v>432</v>
      </c>
      <c r="L234">
        <v>1.7651699999999999E-3</v>
      </c>
      <c r="M234">
        <v>2.3438000000000001E-3</v>
      </c>
      <c r="N234" s="19">
        <f t="shared" si="34"/>
        <v>2.4410155512667027</v>
      </c>
      <c r="S234" s="19" t="str">
        <f t="shared" si="35"/>
        <v/>
      </c>
      <c r="U234" t="s">
        <v>432</v>
      </c>
      <c r="V234">
        <v>1.4121E-2</v>
      </c>
      <c r="W234">
        <v>1.8749999999999999E-2</v>
      </c>
      <c r="X234" s="19">
        <f t="shared" si="32"/>
        <v>19.527626573892096</v>
      </c>
      <c r="Z234" t="s">
        <v>166</v>
      </c>
      <c r="AA234">
        <v>0.12385313000000001</v>
      </c>
      <c r="AB234" s="19">
        <f t="shared" si="36"/>
        <v>0</v>
      </c>
      <c r="AD234" s="25" t="s">
        <v>166</v>
      </c>
      <c r="AE234">
        <v>7.7006660000000005E-2</v>
      </c>
      <c r="AF234" s="19">
        <f t="shared" si="37"/>
        <v>0</v>
      </c>
      <c r="AJ234" s="19" t="str">
        <f t="shared" si="38"/>
        <v/>
      </c>
      <c r="AN234" s="19" t="str">
        <f t="shared" si="39"/>
        <v/>
      </c>
      <c r="AR234" s="19" t="str">
        <f t="shared" si="40"/>
        <v/>
      </c>
    </row>
    <row r="235" spans="1:44" x14ac:dyDescent="0.25">
      <c r="A235" s="35" t="s">
        <v>168</v>
      </c>
      <c r="B235">
        <v>0.131325</v>
      </c>
      <c r="C235">
        <v>0.17</v>
      </c>
      <c r="D235" s="36">
        <v>0</v>
      </c>
      <c r="F235" t="s">
        <v>168</v>
      </c>
      <c r="G235">
        <v>0.13871202999999999</v>
      </c>
      <c r="H235">
        <v>0.17956250000000001</v>
      </c>
      <c r="I235" s="19">
        <f t="shared" si="33"/>
        <v>0</v>
      </c>
      <c r="K235" t="s">
        <v>168</v>
      </c>
      <c r="L235">
        <v>9.7383699999999997E-3</v>
      </c>
      <c r="M235">
        <v>1.2606300000000001E-2</v>
      </c>
      <c r="N235" s="19">
        <f t="shared" si="34"/>
        <v>0</v>
      </c>
      <c r="S235" s="19" t="str">
        <f t="shared" si="35"/>
        <v/>
      </c>
      <c r="X235" s="19" t="str">
        <f t="shared" si="32"/>
        <v/>
      </c>
      <c r="Z235" t="s">
        <v>343</v>
      </c>
      <c r="AA235">
        <v>4.3513800000000002E-3</v>
      </c>
      <c r="AB235" s="19">
        <f t="shared" si="36"/>
        <v>4.2909774488886519E-2</v>
      </c>
      <c r="AD235" s="25" t="s">
        <v>167</v>
      </c>
      <c r="AE235">
        <v>5.3836330000000002E-2</v>
      </c>
      <c r="AF235" s="19">
        <f t="shared" si="37"/>
        <v>0.53089014970176718</v>
      </c>
      <c r="AJ235" s="19" t="str">
        <f t="shared" si="38"/>
        <v/>
      </c>
      <c r="AN235" s="19" t="str">
        <f t="shared" si="39"/>
        <v/>
      </c>
      <c r="AP235" s="25" t="s">
        <v>167</v>
      </c>
      <c r="AQ235">
        <v>1.4121E-2</v>
      </c>
      <c r="AR235" s="19">
        <f t="shared" si="40"/>
        <v>0.13924983006714342</v>
      </c>
    </row>
    <row r="236" spans="1:44" x14ac:dyDescent="0.25">
      <c r="A236" s="35" t="s">
        <v>636</v>
      </c>
      <c r="B236">
        <v>0.17399999999999999</v>
      </c>
      <c r="C236">
        <v>0.2175</v>
      </c>
      <c r="D236" s="36">
        <v>17.779272171230264</v>
      </c>
      <c r="F236" t="s">
        <v>344</v>
      </c>
      <c r="G236">
        <v>2.9333399999999999E-2</v>
      </c>
      <c r="H236">
        <v>3.6666999999999998E-2</v>
      </c>
      <c r="I236" s="19">
        <f t="shared" si="33"/>
        <v>2.9972787488940567</v>
      </c>
      <c r="K236" t="s">
        <v>344</v>
      </c>
      <c r="L236">
        <v>2E-3</v>
      </c>
      <c r="M236">
        <v>2.5000000000000001E-3</v>
      </c>
      <c r="N236" s="19">
        <f t="shared" si="34"/>
        <v>0.20435945024402605</v>
      </c>
      <c r="S236" s="19" t="str">
        <f t="shared" si="35"/>
        <v/>
      </c>
      <c r="X236" s="19" t="str">
        <f t="shared" si="32"/>
        <v/>
      </c>
      <c r="AB236" s="19" t="str">
        <f t="shared" ref="AB236:AB267" si="41">IF($B233=0,"",IF(AA236="","",($D233/$B233)*AA236))</f>
        <v/>
      </c>
      <c r="AD236" s="25" t="s">
        <v>168</v>
      </c>
      <c r="AE236">
        <v>3.8625E-2</v>
      </c>
      <c r="AF236" s="19">
        <f t="shared" ref="AF236:AF267" si="42">IF($B233=0,"",IF(AE236="","",($D233/$B233)*AE236))</f>
        <v>18.612716027630054</v>
      </c>
      <c r="AJ236" s="19" t="str">
        <f t="shared" ref="AJ236:AJ267" si="43">IF($B233=0,"",IF(AI236="","",($D233/$B233)*AI236))</f>
        <v/>
      </c>
      <c r="AN236" s="19" t="str">
        <f t="shared" ref="AN236:AN267" si="44">IF($B233=0,"",IF(AM236="","",($D233/$B233)*AM236))</f>
        <v/>
      </c>
      <c r="AR236" s="19" t="str">
        <f t="shared" ref="AR236:AR244" si="45">IF($B233=0,"",IF(AQ236="","",($D233/$B233)*AQ236))</f>
        <v/>
      </c>
    </row>
    <row r="237" spans="1:44" x14ac:dyDescent="0.25">
      <c r="A237" s="35" t="s">
        <v>169</v>
      </c>
      <c r="B237">
        <v>0.15097933999999999</v>
      </c>
      <c r="C237">
        <v>0.1805774</v>
      </c>
      <c r="D237" s="36">
        <v>45.766524999459037</v>
      </c>
      <c r="I237" s="19" t="str">
        <f t="shared" si="33"/>
        <v/>
      </c>
      <c r="K237" t="s">
        <v>407</v>
      </c>
      <c r="L237">
        <v>2.0902300000000002E-3</v>
      </c>
      <c r="M237">
        <v>2.5000000000000001E-3</v>
      </c>
      <c r="N237" s="19">
        <f t="shared" si="34"/>
        <v>0.63361360269305245</v>
      </c>
      <c r="S237" s="19" t="str">
        <f t="shared" si="35"/>
        <v/>
      </c>
      <c r="U237" t="s">
        <v>433</v>
      </c>
      <c r="V237">
        <v>2.139214E-2</v>
      </c>
      <c r="W237">
        <v>2.5585900000000002E-2</v>
      </c>
      <c r="X237" s="19">
        <f t="shared" si="32"/>
        <v>6.4846217376624358</v>
      </c>
      <c r="Z237" t="s">
        <v>344</v>
      </c>
      <c r="AA237">
        <v>2.164E-2</v>
      </c>
      <c r="AB237" s="19">
        <f t="shared" si="41"/>
        <v>29.92548962956058</v>
      </c>
      <c r="AD237" s="25" t="s">
        <v>636</v>
      </c>
      <c r="AE237">
        <v>1.466665E-2</v>
      </c>
      <c r="AF237" s="19">
        <f t="shared" si="42"/>
        <v>20.2821941994175</v>
      </c>
      <c r="AJ237" s="19" t="str">
        <f t="shared" si="43"/>
        <v/>
      </c>
      <c r="AN237" s="19" t="str">
        <f t="shared" si="44"/>
        <v/>
      </c>
      <c r="AR237" s="19" t="str">
        <f t="shared" si="45"/>
        <v/>
      </c>
    </row>
    <row r="238" spans="1:44" x14ac:dyDescent="0.25">
      <c r="A238" s="35" t="s">
        <v>170</v>
      </c>
      <c r="B238">
        <v>0.23351093000000001</v>
      </c>
      <c r="C238">
        <v>0.29249999999999998</v>
      </c>
      <c r="D238" s="36">
        <v>0</v>
      </c>
      <c r="F238" t="s">
        <v>170</v>
      </c>
      <c r="G238">
        <v>0.20157781999999999</v>
      </c>
      <c r="H238">
        <v>0.2525</v>
      </c>
      <c r="I238" s="19">
        <f t="shared" si="33"/>
        <v>0</v>
      </c>
      <c r="K238" t="s">
        <v>170</v>
      </c>
      <c r="L238">
        <v>1.99584E-3</v>
      </c>
      <c r="M238">
        <v>2.5000000000000001E-3</v>
      </c>
      <c r="N238" s="19">
        <f t="shared" si="34"/>
        <v>0</v>
      </c>
      <c r="P238" t="s">
        <v>170</v>
      </c>
      <c r="Q238">
        <v>3.9916500000000002E-3</v>
      </c>
      <c r="R238">
        <v>5.0000000000000001E-3</v>
      </c>
      <c r="S238" s="19">
        <f t="shared" si="35"/>
        <v>0</v>
      </c>
      <c r="U238" t="s">
        <v>170</v>
      </c>
      <c r="V238">
        <v>2.394984E-2</v>
      </c>
      <c r="W238">
        <v>0.03</v>
      </c>
      <c r="X238" s="19">
        <f t="shared" si="32"/>
        <v>0</v>
      </c>
      <c r="Z238" t="s">
        <v>407</v>
      </c>
      <c r="AA238">
        <v>7.318028E-2</v>
      </c>
      <c r="AB238" s="19">
        <f t="shared" si="41"/>
        <v>0</v>
      </c>
      <c r="AD238" s="25" t="s">
        <v>169</v>
      </c>
      <c r="AE238">
        <v>5.5537219999999998E-2</v>
      </c>
      <c r="AF238" s="19">
        <f t="shared" si="42"/>
        <v>0</v>
      </c>
      <c r="AJ238" s="19" t="str">
        <f t="shared" si="43"/>
        <v/>
      </c>
      <c r="AN238" s="19" t="str">
        <f t="shared" si="44"/>
        <v/>
      </c>
      <c r="AR238" s="19" t="str">
        <f t="shared" si="45"/>
        <v/>
      </c>
    </row>
    <row r="239" spans="1:44" x14ac:dyDescent="0.25">
      <c r="A239" s="35" t="s">
        <v>171</v>
      </c>
      <c r="B239">
        <v>0.24078706999999999</v>
      </c>
      <c r="C239">
        <v>0.29694710000000002</v>
      </c>
      <c r="D239" s="36">
        <v>192.55469847560937</v>
      </c>
      <c r="F239" t="s">
        <v>171</v>
      </c>
      <c r="G239">
        <v>0.1844083</v>
      </c>
      <c r="H239">
        <v>0.2274176</v>
      </c>
      <c r="I239" s="19">
        <f t="shared" si="33"/>
        <v>147.46923330600649</v>
      </c>
      <c r="K239" t="s">
        <v>171</v>
      </c>
      <c r="L239">
        <v>2.0271899999999999E-3</v>
      </c>
      <c r="M239">
        <v>2.5000000000000001E-3</v>
      </c>
      <c r="N239" s="19">
        <f t="shared" si="34"/>
        <v>1.6211209314635149</v>
      </c>
      <c r="P239" t="s">
        <v>171</v>
      </c>
      <c r="Q239">
        <v>3.7109700000000001E-3</v>
      </c>
      <c r="R239">
        <v>4.5764999999999998E-3</v>
      </c>
      <c r="S239" s="19">
        <f t="shared" si="35"/>
        <v>2.967620767186677</v>
      </c>
      <c r="U239" t="s">
        <v>171</v>
      </c>
      <c r="V239">
        <v>2.363937E-2</v>
      </c>
      <c r="W239">
        <v>2.9152899999999999E-2</v>
      </c>
      <c r="X239" s="19">
        <f t="shared" si="32"/>
        <v>18.904137014098662</v>
      </c>
      <c r="Z239" t="s">
        <v>170</v>
      </c>
      <c r="AA239">
        <v>1.9958200000000001E-3</v>
      </c>
      <c r="AB239" s="19">
        <f t="shared" si="41"/>
        <v>0.20393233899301605</v>
      </c>
      <c r="AD239" s="25" t="s">
        <v>170</v>
      </c>
      <c r="AE239">
        <v>0.10178682999999999</v>
      </c>
      <c r="AF239" s="19">
        <f t="shared" si="42"/>
        <v>10.400550310441069</v>
      </c>
      <c r="AJ239" s="19" t="str">
        <f t="shared" si="43"/>
        <v/>
      </c>
      <c r="AN239" s="19" t="str">
        <f t="shared" si="44"/>
        <v/>
      </c>
      <c r="AP239" t="s">
        <v>170</v>
      </c>
      <c r="AQ239">
        <v>1.5966560000000001E-2</v>
      </c>
      <c r="AR239" s="19">
        <f t="shared" si="45"/>
        <v>1.6314587119441284</v>
      </c>
    </row>
    <row r="240" spans="1:44" x14ac:dyDescent="0.25">
      <c r="A240" s="35" t="s">
        <v>670</v>
      </c>
      <c r="B240">
        <v>3.0674500000000002E-3</v>
      </c>
      <c r="C240"/>
      <c r="D240" s="36">
        <v>1.1008751348097228</v>
      </c>
      <c r="F240" t="s">
        <v>345</v>
      </c>
      <c r="G240">
        <v>1.5337300000000001E-3</v>
      </c>
      <c r="I240" s="19">
        <f t="shared" si="33"/>
        <v>0.55043936185160836</v>
      </c>
      <c r="K240" t="s">
        <v>345</v>
      </c>
      <c r="L240">
        <v>2.2229999999999999E-5</v>
      </c>
      <c r="N240" s="19">
        <f t="shared" si="34"/>
        <v>7.9781102371090425E-3</v>
      </c>
      <c r="S240" s="19" t="str">
        <f t="shared" si="35"/>
        <v/>
      </c>
      <c r="U240" t="s">
        <v>345</v>
      </c>
      <c r="V240">
        <v>1.7782E-4</v>
      </c>
      <c r="X240" s="19">
        <f t="shared" si="32"/>
        <v>6.3817704109884396E-2</v>
      </c>
      <c r="Z240" t="s">
        <v>171</v>
      </c>
      <c r="AA240">
        <v>1.8554800000000001E-3</v>
      </c>
      <c r="AB240" s="19">
        <f t="shared" si="41"/>
        <v>0.5624535900474612</v>
      </c>
      <c r="AD240" s="25" t="s">
        <v>171</v>
      </c>
      <c r="AE240">
        <v>9.9866430000000006E-2</v>
      </c>
      <c r="AF240" s="19">
        <f t="shared" si="42"/>
        <v>30.272615214781879</v>
      </c>
      <c r="AJ240" s="19" t="str">
        <f t="shared" si="43"/>
        <v/>
      </c>
      <c r="AN240" s="19" t="str">
        <f t="shared" si="44"/>
        <v/>
      </c>
      <c r="AP240" t="s">
        <v>171</v>
      </c>
      <c r="AQ240">
        <v>1.6217510000000001E-2</v>
      </c>
      <c r="AR240" s="19">
        <f t="shared" si="45"/>
        <v>4.9160307419808369</v>
      </c>
    </row>
    <row r="241" spans="1:44" x14ac:dyDescent="0.25">
      <c r="A241" s="35" t="s">
        <v>173</v>
      </c>
      <c r="B241" s="55">
        <v>1.6479699999999999E-3</v>
      </c>
      <c r="C241"/>
      <c r="D241" s="36">
        <v>2.1157892664744158</v>
      </c>
      <c r="F241" t="s">
        <v>346</v>
      </c>
      <c r="G241">
        <v>8.2399000000000003E-4</v>
      </c>
      <c r="I241" s="19">
        <f t="shared" si="33"/>
        <v>1.0579010526176167</v>
      </c>
      <c r="K241" t="s">
        <v>346</v>
      </c>
      <c r="L241" s="55">
        <v>1.1950000000000001E-5</v>
      </c>
      <c r="N241" s="19">
        <f t="shared" si="34"/>
        <v>1.5342319177150839E-2</v>
      </c>
      <c r="S241" s="19" t="str">
        <f t="shared" si="35"/>
        <v/>
      </c>
      <c r="U241" t="s">
        <v>346</v>
      </c>
      <c r="V241" s="55">
        <v>9.5530000000000002E-5</v>
      </c>
      <c r="X241" s="19">
        <f t="shared" si="32"/>
        <v>0.12264868209148282</v>
      </c>
      <c r="AB241" s="19" t="str">
        <f t="shared" si="41"/>
        <v/>
      </c>
      <c r="AD241" s="25" t="s">
        <v>172</v>
      </c>
      <c r="AE241">
        <v>6.7794999999999997E-4</v>
      </c>
      <c r="AF241" s="19">
        <f t="shared" si="42"/>
        <v>0</v>
      </c>
      <c r="AJ241" s="19" t="str">
        <f t="shared" si="43"/>
        <v/>
      </c>
      <c r="AN241" s="19" t="str">
        <f t="shared" si="44"/>
        <v/>
      </c>
      <c r="AP241" s="25" t="s">
        <v>172</v>
      </c>
      <c r="AQ241">
        <v>1.7782E-4</v>
      </c>
      <c r="AR241" s="19">
        <f t="shared" si="45"/>
        <v>0</v>
      </c>
    </row>
    <row r="242" spans="1:44" x14ac:dyDescent="0.25">
      <c r="A242" s="35" t="s">
        <v>174</v>
      </c>
      <c r="B242">
        <v>0.13761224999999999</v>
      </c>
      <c r="C242">
        <v>0.17249999999999999</v>
      </c>
      <c r="D242" s="36">
        <v>15.394441286503262</v>
      </c>
      <c r="F242" t="s">
        <v>347</v>
      </c>
      <c r="G242">
        <v>0.13561787</v>
      </c>
      <c r="H242">
        <v>0.17</v>
      </c>
      <c r="I242" s="19">
        <f t="shared" si="33"/>
        <v>15.171333490409701</v>
      </c>
      <c r="K242" t="s">
        <v>347</v>
      </c>
      <c r="L242">
        <v>1.99438E-3</v>
      </c>
      <c r="M242">
        <v>2.5000000000000001E-3</v>
      </c>
      <c r="N242" s="19">
        <f t="shared" si="34"/>
        <v>0.22310779609356274</v>
      </c>
      <c r="P242" t="s">
        <v>347</v>
      </c>
      <c r="Q242">
        <v>5.9831399999999996E-3</v>
      </c>
      <c r="R242">
        <v>7.4999999999999997E-3</v>
      </c>
      <c r="S242" s="19">
        <f t="shared" si="35"/>
        <v>0.66932338828068816</v>
      </c>
      <c r="U242" t="s">
        <v>347</v>
      </c>
      <c r="V242">
        <v>2.3932559999999999E-2</v>
      </c>
      <c r="W242">
        <v>0.03</v>
      </c>
      <c r="X242" s="19">
        <f t="shared" si="32"/>
        <v>2.6772935531227526</v>
      </c>
      <c r="AB242" s="19" t="str">
        <f t="shared" si="41"/>
        <v/>
      </c>
      <c r="AD242" s="25" t="s">
        <v>173</v>
      </c>
      <c r="AE242">
        <v>3.6423E-4</v>
      </c>
      <c r="AF242" s="19">
        <f t="shared" si="42"/>
        <v>0.29127061443029811</v>
      </c>
      <c r="AJ242" s="19" t="str">
        <f t="shared" si="43"/>
        <v/>
      </c>
      <c r="AN242" s="19" t="str">
        <f t="shared" si="44"/>
        <v/>
      </c>
      <c r="AP242" s="25" t="s">
        <v>173</v>
      </c>
      <c r="AQ242">
        <v>9.5530000000000002E-5</v>
      </c>
      <c r="AR242" s="19">
        <f t="shared" si="45"/>
        <v>7.6394261308860831E-2</v>
      </c>
    </row>
    <row r="243" spans="1:44" x14ac:dyDescent="0.25">
      <c r="A243" s="35" t="s">
        <v>348</v>
      </c>
      <c r="B243">
        <v>0.26619536999999999</v>
      </c>
      <c r="C243">
        <v>0.33500000000000002</v>
      </c>
      <c r="D243" s="36">
        <v>76.898063195779784</v>
      </c>
      <c r="F243" t="s">
        <v>348</v>
      </c>
      <c r="G243">
        <v>7.9461299999999992E-3</v>
      </c>
      <c r="H243">
        <v>0.01</v>
      </c>
      <c r="I243" s="19">
        <f t="shared" si="33"/>
        <v>2.2954644436598635</v>
      </c>
      <c r="K243" t="s">
        <v>348</v>
      </c>
      <c r="L243">
        <v>1.9865400000000002E-3</v>
      </c>
      <c r="M243">
        <v>2.5000000000000001E-3</v>
      </c>
      <c r="N243" s="19">
        <f t="shared" si="34"/>
        <v>0.57386827750213831</v>
      </c>
      <c r="P243" t="s">
        <v>348</v>
      </c>
      <c r="Q243">
        <v>5.9595999999999998E-3</v>
      </c>
      <c r="R243">
        <v>7.4999999999999997E-3</v>
      </c>
      <c r="S243" s="19">
        <f t="shared" si="35"/>
        <v>1.7215990549406219</v>
      </c>
      <c r="U243" t="s">
        <v>348</v>
      </c>
      <c r="V243">
        <v>1.589227E-2</v>
      </c>
      <c r="W243">
        <v>0.02</v>
      </c>
      <c r="X243" s="19">
        <f t="shared" si="32"/>
        <v>4.5909317761026243</v>
      </c>
      <c r="Z243" t="s">
        <v>347</v>
      </c>
      <c r="AA243">
        <v>5.883422E-2</v>
      </c>
      <c r="AB243" s="19">
        <f t="shared" si="41"/>
        <v>21.114974938116312</v>
      </c>
      <c r="AD243" s="25" t="s">
        <v>174</v>
      </c>
      <c r="AE243">
        <v>5.185389E-2</v>
      </c>
      <c r="AF243" s="19">
        <f t="shared" si="42"/>
        <v>18.609808845835637</v>
      </c>
      <c r="AJ243" s="19" t="str">
        <f t="shared" si="43"/>
        <v/>
      </c>
      <c r="AN243" s="19" t="str">
        <f t="shared" si="44"/>
        <v/>
      </c>
      <c r="AR243" s="19" t="str">
        <f t="shared" si="45"/>
        <v/>
      </c>
    </row>
    <row r="244" spans="1:44" x14ac:dyDescent="0.25">
      <c r="A244" s="35" t="s">
        <v>176</v>
      </c>
      <c r="B244">
        <v>0.32437906</v>
      </c>
      <c r="C244">
        <v>0.38766539999999999</v>
      </c>
      <c r="D244" s="36">
        <v>0</v>
      </c>
      <c r="F244" t="s">
        <v>176</v>
      </c>
      <c r="G244">
        <v>0.11333628</v>
      </c>
      <c r="H244">
        <v>0.13499420000000001</v>
      </c>
      <c r="I244" s="19">
        <f t="shared" si="33"/>
        <v>0</v>
      </c>
      <c r="K244" t="s">
        <v>176</v>
      </c>
      <c r="L244">
        <v>2.8418200000000001E-3</v>
      </c>
      <c r="M244">
        <v>3.3849000000000001E-3</v>
      </c>
      <c r="N244" s="19">
        <f t="shared" si="34"/>
        <v>0</v>
      </c>
      <c r="S244" s="19" t="str">
        <f t="shared" si="35"/>
        <v/>
      </c>
      <c r="X244" s="19" t="str">
        <f t="shared" si="32"/>
        <v/>
      </c>
      <c r="Z244" t="s">
        <v>348</v>
      </c>
      <c r="AA244">
        <v>7.3501689999999995E-2</v>
      </c>
      <c r="AB244" s="19">
        <f t="shared" si="41"/>
        <v>94.367061760669117</v>
      </c>
      <c r="AD244" s="25" t="s">
        <v>348</v>
      </c>
      <c r="AE244">
        <v>5.2643120000000002E-2</v>
      </c>
      <c r="AF244" s="19">
        <f t="shared" si="42"/>
        <v>67.587242637745007</v>
      </c>
      <c r="AJ244" s="19" t="str">
        <f t="shared" si="43"/>
        <v/>
      </c>
      <c r="AN244" s="19" t="str">
        <f t="shared" si="44"/>
        <v/>
      </c>
      <c r="AP244" t="s">
        <v>348</v>
      </c>
      <c r="AQ244">
        <v>1.589227E-2</v>
      </c>
      <c r="AR244" s="19">
        <f t="shared" si="45"/>
        <v>20.40370533803004</v>
      </c>
    </row>
    <row r="245" spans="1:44" x14ac:dyDescent="0.25">
      <c r="A245" s="35" t="s">
        <v>177</v>
      </c>
      <c r="B245">
        <v>0.32559813999999998</v>
      </c>
      <c r="C245"/>
      <c r="D245" s="36">
        <v>2.4764510170614837</v>
      </c>
      <c r="F245" t="s">
        <v>350</v>
      </c>
      <c r="G245">
        <v>0.13286115000000001</v>
      </c>
      <c r="H245">
        <v>0.15702959999999999</v>
      </c>
      <c r="I245" s="19">
        <f t="shared" si="33"/>
        <v>1.010522142557259</v>
      </c>
      <c r="K245" t="s">
        <v>350</v>
      </c>
      <c r="L245">
        <v>6.6100400000000002E-3</v>
      </c>
      <c r="M245">
        <v>7.8125E-3</v>
      </c>
      <c r="N245" s="19">
        <f t="shared" si="34"/>
        <v>5.0274980934525891E-2</v>
      </c>
      <c r="S245" s="19" t="str">
        <f t="shared" si="35"/>
        <v/>
      </c>
      <c r="X245" s="19" t="str">
        <f t="shared" si="32"/>
        <v/>
      </c>
      <c r="Z245" t="s">
        <v>349</v>
      </c>
      <c r="AA245">
        <v>3.2730580000000002E-2</v>
      </c>
      <c r="AB245" s="19">
        <f t="shared" si="41"/>
        <v>3.6615126348359106</v>
      </c>
      <c r="AD245" s="25" t="s">
        <v>175</v>
      </c>
      <c r="AF245" s="19" t="str">
        <f t="shared" si="42"/>
        <v/>
      </c>
      <c r="AJ245" s="19" t="str">
        <f t="shared" si="43"/>
        <v/>
      </c>
      <c r="AN245" s="19" t="str">
        <f t="shared" si="44"/>
        <v/>
      </c>
    </row>
    <row r="246" spans="1:44" x14ac:dyDescent="0.25">
      <c r="A246" s="35" t="s">
        <v>178</v>
      </c>
      <c r="B246">
        <v>0.30985821000000002</v>
      </c>
      <c r="C246">
        <v>0.17013439999999999</v>
      </c>
      <c r="D246" s="36">
        <v>103.03772638251642</v>
      </c>
      <c r="F246" t="s">
        <v>178</v>
      </c>
      <c r="G246">
        <v>0.12108784</v>
      </c>
      <c r="H246">
        <v>0.14428560000000001</v>
      </c>
      <c r="I246" s="19">
        <f t="shared" si="33"/>
        <v>40.265564453399271</v>
      </c>
      <c r="K246" t="s">
        <v>178</v>
      </c>
      <c r="L246">
        <v>6.02427E-3</v>
      </c>
      <c r="M246">
        <v>7.1783999999999997E-3</v>
      </c>
      <c r="N246" s="19">
        <f t="shared" si="34"/>
        <v>2.0032616980340849</v>
      </c>
      <c r="S246" s="19" t="str">
        <f t="shared" si="35"/>
        <v/>
      </c>
      <c r="X246" s="19" t="str">
        <f t="shared" si="32"/>
        <v/>
      </c>
      <c r="AB246" s="19" t="str">
        <f t="shared" si="41"/>
        <v/>
      </c>
      <c r="AD246" s="25" t="s">
        <v>176</v>
      </c>
      <c r="AE246">
        <v>5.5060709999999999E-2</v>
      </c>
      <c r="AF246" s="19">
        <f t="shared" si="42"/>
        <v>15.905843731183243</v>
      </c>
      <c r="AJ246" s="19" t="str">
        <f t="shared" si="43"/>
        <v/>
      </c>
      <c r="AN246" s="19" t="str">
        <f t="shared" si="44"/>
        <v/>
      </c>
      <c r="AR246" s="19" t="str">
        <f t="shared" ref="AR246:AR259" si="46">IF($B243=0,"",IF(AQ246="","",($D243/$B243)*AQ246))</f>
        <v/>
      </c>
    </row>
    <row r="247" spans="1:44" x14ac:dyDescent="0.25">
      <c r="A247" s="35" t="s">
        <v>179</v>
      </c>
      <c r="B247">
        <v>0.13828850000000001</v>
      </c>
      <c r="C247">
        <v>0.17410990000000001</v>
      </c>
      <c r="D247" s="36">
        <v>11.035234610573163</v>
      </c>
      <c r="F247" t="s">
        <v>179</v>
      </c>
      <c r="G247">
        <v>0.24288129999999999</v>
      </c>
      <c r="H247">
        <v>0.28514709999999999</v>
      </c>
      <c r="I247" s="19">
        <f t="shared" si="33"/>
        <v>19.381598093991933</v>
      </c>
      <c r="K247" t="s">
        <v>179</v>
      </c>
      <c r="L247">
        <v>1.208364E-2</v>
      </c>
      <c r="M247">
        <v>1.41864E-2</v>
      </c>
      <c r="N247" s="19">
        <f t="shared" si="34"/>
        <v>0.96425807171027444</v>
      </c>
      <c r="S247" s="19" t="str">
        <f t="shared" si="35"/>
        <v/>
      </c>
      <c r="X247" s="19" t="str">
        <f t="shared" si="32"/>
        <v/>
      </c>
      <c r="AB247" s="19" t="str">
        <f t="shared" si="41"/>
        <v/>
      </c>
      <c r="AD247" s="25" t="s">
        <v>177</v>
      </c>
      <c r="AE247">
        <v>6.6100080000000005E-2</v>
      </c>
      <c r="AF247" s="19">
        <f t="shared" si="42"/>
        <v>0</v>
      </c>
      <c r="AJ247" s="19" t="str">
        <f t="shared" si="43"/>
        <v/>
      </c>
      <c r="AN247" s="19" t="str">
        <f t="shared" si="44"/>
        <v/>
      </c>
      <c r="AR247" s="19" t="str">
        <f t="shared" si="46"/>
        <v/>
      </c>
    </row>
    <row r="248" spans="1:44" x14ac:dyDescent="0.25">
      <c r="A248" s="35" t="s">
        <v>180</v>
      </c>
      <c r="B248">
        <v>0.36381799999999997</v>
      </c>
      <c r="C248">
        <v>0.43242120000000001</v>
      </c>
      <c r="D248" s="36">
        <v>0</v>
      </c>
      <c r="F248" t="s">
        <v>180</v>
      </c>
      <c r="G248">
        <v>0.11917675</v>
      </c>
      <c r="H248">
        <v>0.14127410000000001</v>
      </c>
      <c r="I248" s="19">
        <f t="shared" si="33"/>
        <v>0</v>
      </c>
      <c r="K248" t="s">
        <v>180</v>
      </c>
      <c r="L248">
        <v>2.6518499999999999E-3</v>
      </c>
      <c r="M248">
        <v>3.1457999999999998E-3</v>
      </c>
      <c r="N248" s="19">
        <f t="shared" si="34"/>
        <v>0</v>
      </c>
      <c r="S248" s="19" t="str">
        <f t="shared" si="35"/>
        <v/>
      </c>
      <c r="X248" s="19" t="str">
        <f t="shared" si="32"/>
        <v/>
      </c>
      <c r="AB248" s="19" t="str">
        <f t="shared" si="41"/>
        <v/>
      </c>
      <c r="AD248" t="s">
        <v>178</v>
      </c>
      <c r="AE248">
        <v>6.024272E-2</v>
      </c>
      <c r="AF248" s="19">
        <f t="shared" si="42"/>
        <v>0.45819716665012339</v>
      </c>
      <c r="AJ248" s="19" t="str">
        <f t="shared" si="43"/>
        <v/>
      </c>
      <c r="AN248" s="19" t="str">
        <f t="shared" si="44"/>
        <v/>
      </c>
      <c r="AR248" s="19" t="str">
        <f t="shared" si="46"/>
        <v/>
      </c>
    </row>
    <row r="249" spans="1:44" x14ac:dyDescent="0.25">
      <c r="A249" s="35" t="s">
        <v>181</v>
      </c>
      <c r="B249">
        <v>0.28507758</v>
      </c>
      <c r="C249">
        <v>0.34194180000000002</v>
      </c>
      <c r="D249" s="36">
        <v>0</v>
      </c>
      <c r="F249" t="s">
        <v>181</v>
      </c>
      <c r="G249">
        <v>0.15721361</v>
      </c>
      <c r="H249">
        <v>0.184448</v>
      </c>
      <c r="I249" s="19">
        <f t="shared" si="33"/>
        <v>0</v>
      </c>
      <c r="K249" t="s">
        <v>181</v>
      </c>
      <c r="L249">
        <v>7.8214400000000007E-3</v>
      </c>
      <c r="M249">
        <v>9.1763999999999995E-3</v>
      </c>
      <c r="N249" s="19">
        <f t="shared" si="34"/>
        <v>0</v>
      </c>
      <c r="S249" s="19" t="str">
        <f t="shared" si="35"/>
        <v/>
      </c>
      <c r="X249" s="19" t="str">
        <f t="shared" si="32"/>
        <v/>
      </c>
      <c r="AB249" s="19" t="str">
        <f t="shared" si="41"/>
        <v/>
      </c>
      <c r="AD249" t="s">
        <v>179</v>
      </c>
      <c r="AE249">
        <v>0.12083648</v>
      </c>
      <c r="AF249" s="19">
        <f t="shared" si="42"/>
        <v>40.181979245495597</v>
      </c>
      <c r="AJ249" s="19" t="str">
        <f t="shared" si="43"/>
        <v/>
      </c>
      <c r="AN249" s="19" t="str">
        <f t="shared" si="44"/>
        <v/>
      </c>
      <c r="AR249" s="19" t="str">
        <f t="shared" si="46"/>
        <v/>
      </c>
    </row>
    <row r="250" spans="1:44" x14ac:dyDescent="0.25">
      <c r="A250" s="35" t="s">
        <v>182</v>
      </c>
      <c r="B250">
        <v>0.32564763000000002</v>
      </c>
      <c r="C250">
        <v>0.38918459999999999</v>
      </c>
      <c r="D250" s="36">
        <v>0</v>
      </c>
      <c r="F250" t="s">
        <v>182</v>
      </c>
      <c r="G250">
        <v>0.14443570999999999</v>
      </c>
      <c r="H250">
        <v>0.17076820000000001</v>
      </c>
      <c r="I250" s="19">
        <f t="shared" si="33"/>
        <v>0</v>
      </c>
      <c r="K250" t="s">
        <v>182</v>
      </c>
      <c r="L250">
        <v>1.154315E-2</v>
      </c>
      <c r="M250">
        <v>1.3954899999999999E-2</v>
      </c>
      <c r="N250" s="19">
        <f t="shared" si="34"/>
        <v>0</v>
      </c>
      <c r="S250" s="19" t="str">
        <f t="shared" si="35"/>
        <v/>
      </c>
      <c r="X250" s="19" t="str">
        <f t="shared" si="32"/>
        <v/>
      </c>
      <c r="AB250" s="19" t="str">
        <f t="shared" si="41"/>
        <v/>
      </c>
      <c r="AD250" t="s">
        <v>180</v>
      </c>
      <c r="AE250">
        <v>6.0716729999999997E-2</v>
      </c>
      <c r="AF250" s="19">
        <f t="shared" si="42"/>
        <v>4.8451126473772277</v>
      </c>
      <c r="AJ250" s="19" t="str">
        <f t="shared" si="43"/>
        <v/>
      </c>
      <c r="AN250" s="19" t="str">
        <f t="shared" si="44"/>
        <v/>
      </c>
      <c r="AR250" s="19" t="str">
        <f t="shared" si="46"/>
        <v/>
      </c>
    </row>
    <row r="251" spans="1:44" x14ac:dyDescent="0.25">
      <c r="A251" s="35" t="s">
        <v>183</v>
      </c>
      <c r="B251">
        <v>0.32760919999999999</v>
      </c>
      <c r="C251">
        <v>0.38071959999999999</v>
      </c>
      <c r="D251" s="36">
        <v>0</v>
      </c>
      <c r="F251" t="s">
        <v>351</v>
      </c>
      <c r="G251">
        <v>0.11889139</v>
      </c>
      <c r="H251">
        <v>0.1377398</v>
      </c>
      <c r="I251" s="19">
        <f t="shared" si="33"/>
        <v>0</v>
      </c>
      <c r="K251" t="s">
        <v>351</v>
      </c>
      <c r="L251">
        <v>2.96737E-3</v>
      </c>
      <c r="M251">
        <v>3.4378E-3</v>
      </c>
      <c r="N251" s="19">
        <f t="shared" si="34"/>
        <v>0</v>
      </c>
      <c r="S251" s="19" t="str">
        <f t="shared" si="35"/>
        <v/>
      </c>
      <c r="X251" s="19" t="str">
        <f t="shared" si="32"/>
        <v/>
      </c>
      <c r="AB251" s="19" t="str">
        <f t="shared" si="41"/>
        <v/>
      </c>
      <c r="AD251" t="s">
        <v>181</v>
      </c>
      <c r="AE251">
        <v>7.8215199999999999E-2</v>
      </c>
      <c r="AF251" s="19">
        <f t="shared" si="42"/>
        <v>0</v>
      </c>
      <c r="AJ251" s="19" t="str">
        <f t="shared" si="43"/>
        <v/>
      </c>
      <c r="AN251" s="19" t="str">
        <f t="shared" si="44"/>
        <v/>
      </c>
      <c r="AR251" s="19" t="str">
        <f t="shared" si="46"/>
        <v/>
      </c>
    </row>
    <row r="252" spans="1:44" x14ac:dyDescent="0.25">
      <c r="A252" s="35" t="s">
        <v>184</v>
      </c>
      <c r="B252">
        <v>0.15748904</v>
      </c>
      <c r="C252">
        <v>0.18849679999999999</v>
      </c>
      <c r="D252" s="36">
        <v>0.8242490930522588</v>
      </c>
      <c r="F252" t="s">
        <v>184</v>
      </c>
      <c r="G252">
        <v>5.5863719999999999E-2</v>
      </c>
      <c r="H252">
        <v>6.4751799999999998E-2</v>
      </c>
      <c r="I252" s="19">
        <f t="shared" si="33"/>
        <v>0.29237349179679634</v>
      </c>
      <c r="K252" t="s">
        <v>184</v>
      </c>
      <c r="L252">
        <v>2.7792899999999998E-3</v>
      </c>
      <c r="M252">
        <v>3.2215E-3</v>
      </c>
      <c r="N252" s="19">
        <f t="shared" si="34"/>
        <v>1.4545947208956331E-2</v>
      </c>
      <c r="S252" s="19" t="str">
        <f t="shared" si="35"/>
        <v/>
      </c>
      <c r="X252" s="19" t="str">
        <f t="shared" si="32"/>
        <v/>
      </c>
      <c r="AB252" s="19" t="str">
        <f t="shared" si="41"/>
        <v/>
      </c>
      <c r="AD252" t="s">
        <v>182</v>
      </c>
      <c r="AE252">
        <v>6.8793800000000002E-2</v>
      </c>
      <c r="AF252" s="19">
        <f t="shared" si="42"/>
        <v>0</v>
      </c>
      <c r="AJ252" s="19" t="str">
        <f t="shared" si="43"/>
        <v/>
      </c>
      <c r="AN252" s="19" t="str">
        <f t="shared" si="44"/>
        <v/>
      </c>
      <c r="AR252" s="19" t="str">
        <f t="shared" si="46"/>
        <v/>
      </c>
    </row>
    <row r="253" spans="1:44" x14ac:dyDescent="0.25">
      <c r="A253" s="35" t="s">
        <v>185</v>
      </c>
      <c r="B253">
        <v>0.15748904</v>
      </c>
      <c r="C253">
        <v>0.18849679999999999</v>
      </c>
      <c r="D253" s="36">
        <v>0</v>
      </c>
      <c r="F253" t="s">
        <v>185</v>
      </c>
      <c r="G253">
        <v>5.5863719999999999E-2</v>
      </c>
      <c r="H253">
        <v>6.4751799999999998E-2</v>
      </c>
      <c r="I253" s="19">
        <f t="shared" si="33"/>
        <v>0</v>
      </c>
      <c r="K253" t="s">
        <v>185</v>
      </c>
      <c r="L253">
        <v>2.7792899999999998E-3</v>
      </c>
      <c r="M253">
        <v>3.2215E-3</v>
      </c>
      <c r="N253" s="19">
        <f t="shared" si="34"/>
        <v>0</v>
      </c>
      <c r="S253" s="19" t="str">
        <f t="shared" si="35"/>
        <v/>
      </c>
      <c r="X253" s="19" t="str">
        <f t="shared" si="32"/>
        <v/>
      </c>
      <c r="AB253" s="19" t="str">
        <f t="shared" si="41"/>
        <v/>
      </c>
      <c r="AD253" s="25" t="s">
        <v>183</v>
      </c>
      <c r="AE253">
        <v>5.5557009999999997E-2</v>
      </c>
      <c r="AF253" s="19">
        <f t="shared" si="42"/>
        <v>0</v>
      </c>
      <c r="AJ253" s="19" t="str">
        <f t="shared" si="43"/>
        <v/>
      </c>
      <c r="AN253" s="19" t="str">
        <f t="shared" si="44"/>
        <v/>
      </c>
      <c r="AR253" s="19" t="str">
        <f t="shared" si="46"/>
        <v/>
      </c>
    </row>
    <row r="254" spans="1:44" x14ac:dyDescent="0.25">
      <c r="A254" s="35" t="s">
        <v>186</v>
      </c>
      <c r="B254">
        <v>0.33289653000000002</v>
      </c>
      <c r="C254">
        <v>0.38686569999999998</v>
      </c>
      <c r="D254" s="36">
        <v>2.8146900987626093</v>
      </c>
      <c r="F254" t="s">
        <v>186</v>
      </c>
      <c r="G254">
        <v>0.15807537999999999</v>
      </c>
      <c r="H254">
        <v>0.1819711</v>
      </c>
      <c r="I254" s="19">
        <f t="shared" si="33"/>
        <v>1.3365510506947518</v>
      </c>
      <c r="K254" t="s">
        <v>186</v>
      </c>
      <c r="L254">
        <v>1.27435E-2</v>
      </c>
      <c r="M254">
        <v>1.48503E-2</v>
      </c>
      <c r="N254" s="19">
        <f t="shared" si="34"/>
        <v>0.10774820414493749</v>
      </c>
      <c r="S254" s="19" t="str">
        <f t="shared" si="35"/>
        <v/>
      </c>
      <c r="X254" s="19" t="str">
        <f t="shared" si="32"/>
        <v/>
      </c>
      <c r="AB254" s="19" t="str">
        <f t="shared" si="41"/>
        <v/>
      </c>
      <c r="AD254" s="25" t="s">
        <v>184</v>
      </c>
      <c r="AE254">
        <v>2.7792899999999999E-2</v>
      </c>
      <c r="AF254" s="19">
        <f t="shared" si="42"/>
        <v>0</v>
      </c>
      <c r="AJ254" s="19" t="str">
        <f t="shared" si="43"/>
        <v/>
      </c>
      <c r="AN254" s="19" t="str">
        <f t="shared" si="44"/>
        <v/>
      </c>
      <c r="AR254" s="19" t="str">
        <f t="shared" si="46"/>
        <v/>
      </c>
    </row>
    <row r="255" spans="1:44" x14ac:dyDescent="0.25">
      <c r="A255" s="35" t="s">
        <v>187</v>
      </c>
      <c r="B255">
        <v>0.32398410999999999</v>
      </c>
      <c r="C255">
        <v>0.3871965</v>
      </c>
      <c r="D255" s="36">
        <v>0</v>
      </c>
      <c r="F255" t="s">
        <v>187</v>
      </c>
      <c r="G255">
        <v>0.15477024</v>
      </c>
      <c r="H255">
        <v>0.18215509999999999</v>
      </c>
      <c r="I255" s="19">
        <f t="shared" si="33"/>
        <v>0</v>
      </c>
      <c r="K255" t="s">
        <v>187</v>
      </c>
      <c r="L255">
        <v>7.7036500000000003E-3</v>
      </c>
      <c r="M255">
        <v>9.0665999999999993E-3</v>
      </c>
      <c r="N255" s="19">
        <f t="shared" si="34"/>
        <v>0</v>
      </c>
      <c r="S255" s="19" t="str">
        <f t="shared" si="35"/>
        <v/>
      </c>
      <c r="X255" s="19" t="str">
        <f t="shared" si="32"/>
        <v/>
      </c>
      <c r="AB255" s="19" t="str">
        <f t="shared" si="41"/>
        <v/>
      </c>
      <c r="AD255" s="25" t="s">
        <v>185</v>
      </c>
      <c r="AE255">
        <v>2.7792899999999999E-2</v>
      </c>
      <c r="AF255" s="19">
        <f t="shared" si="42"/>
        <v>0.14545947208956331</v>
      </c>
      <c r="AJ255" s="19" t="str">
        <f t="shared" si="43"/>
        <v/>
      </c>
      <c r="AN255" s="19" t="str">
        <f t="shared" si="44"/>
        <v/>
      </c>
      <c r="AR255" s="19" t="str">
        <f t="shared" si="46"/>
        <v/>
      </c>
    </row>
    <row r="256" spans="1:44" x14ac:dyDescent="0.25">
      <c r="A256" s="35" t="s">
        <v>188</v>
      </c>
      <c r="B256">
        <v>0.30264876000000002</v>
      </c>
      <c r="C256">
        <v>0.36178070000000001</v>
      </c>
      <c r="D256" s="36">
        <v>15.571656351908116</v>
      </c>
      <c r="F256" t="s">
        <v>352</v>
      </c>
      <c r="G256">
        <v>0.13121927999999999</v>
      </c>
      <c r="H256">
        <v>0.15642139999999999</v>
      </c>
      <c r="I256" s="19">
        <f t="shared" si="33"/>
        <v>6.7513956934923813</v>
      </c>
      <c r="K256" t="s">
        <v>352</v>
      </c>
      <c r="L256">
        <v>6.5283399999999997E-3</v>
      </c>
      <c r="M256">
        <v>7.7822999999999998E-3</v>
      </c>
      <c r="N256" s="19">
        <f t="shared" si="34"/>
        <v>0.33589123916587604</v>
      </c>
      <c r="S256" s="19" t="str">
        <f t="shared" si="35"/>
        <v/>
      </c>
      <c r="X256" s="19" t="str">
        <f t="shared" si="32"/>
        <v/>
      </c>
      <c r="AB256" s="19" t="str">
        <f t="shared" si="41"/>
        <v/>
      </c>
      <c r="AD256" s="25" t="s">
        <v>186</v>
      </c>
      <c r="AE256">
        <v>7.8645320000000005E-2</v>
      </c>
      <c r="AF256" s="19">
        <f t="shared" si="42"/>
        <v>0</v>
      </c>
      <c r="AJ256" s="19" t="str">
        <f t="shared" si="43"/>
        <v/>
      </c>
      <c r="AN256" s="19" t="str">
        <f t="shared" si="44"/>
        <v/>
      </c>
      <c r="AR256" s="19" t="str">
        <f t="shared" si="46"/>
        <v/>
      </c>
    </row>
    <row r="257" spans="1:44" x14ac:dyDescent="0.25">
      <c r="A257" s="35" t="s">
        <v>189</v>
      </c>
      <c r="B257">
        <v>0.30304119000000002</v>
      </c>
      <c r="C257">
        <v>0.36012840000000002</v>
      </c>
      <c r="D257" s="36">
        <v>0</v>
      </c>
      <c r="F257" t="s">
        <v>189</v>
      </c>
      <c r="G257">
        <v>0.16983016000000001</v>
      </c>
      <c r="H257">
        <v>0.20186390000000001</v>
      </c>
      <c r="I257" s="19">
        <f t="shared" si="33"/>
        <v>0</v>
      </c>
      <c r="K257" t="s">
        <v>189</v>
      </c>
      <c r="L257">
        <v>8.4492600000000001E-3</v>
      </c>
      <c r="M257">
        <v>1.00429E-2</v>
      </c>
      <c r="N257" s="19">
        <f t="shared" si="34"/>
        <v>0</v>
      </c>
      <c r="S257" s="19" t="str">
        <f t="shared" si="35"/>
        <v/>
      </c>
      <c r="X257" s="19" t="str">
        <f t="shared" si="32"/>
        <v/>
      </c>
      <c r="AB257" s="19" t="str">
        <f t="shared" si="41"/>
        <v/>
      </c>
      <c r="AD257" s="25" t="s">
        <v>187</v>
      </c>
      <c r="AE257">
        <v>7.7000949999999999E-2</v>
      </c>
      <c r="AF257" s="19">
        <f t="shared" si="42"/>
        <v>0.65105458311720676</v>
      </c>
      <c r="AJ257" s="19" t="str">
        <f t="shared" si="43"/>
        <v/>
      </c>
      <c r="AN257" s="19" t="str">
        <f t="shared" si="44"/>
        <v/>
      </c>
      <c r="AR257" s="19" t="str">
        <f t="shared" si="46"/>
        <v/>
      </c>
    </row>
    <row r="258" spans="1:44" x14ac:dyDescent="0.25">
      <c r="A258" s="35" t="s">
        <v>190</v>
      </c>
      <c r="B258">
        <v>0.20971943000000001</v>
      </c>
      <c r="C258">
        <v>0.27924379999999999</v>
      </c>
      <c r="D258" s="36">
        <v>0</v>
      </c>
      <c r="F258" t="s">
        <v>190</v>
      </c>
      <c r="G258">
        <v>0.2643973</v>
      </c>
      <c r="H258">
        <v>0.35204800000000003</v>
      </c>
      <c r="I258" s="19">
        <f t="shared" si="33"/>
        <v>0</v>
      </c>
      <c r="K258" t="s">
        <v>190</v>
      </c>
      <c r="L258">
        <v>2.93297E-3</v>
      </c>
      <c r="M258">
        <v>3.9053E-3</v>
      </c>
      <c r="N258" s="19">
        <f t="shared" si="34"/>
        <v>0</v>
      </c>
      <c r="S258" s="19" t="str">
        <f t="shared" si="35"/>
        <v/>
      </c>
      <c r="X258" s="19" t="str">
        <f t="shared" si="32"/>
        <v/>
      </c>
      <c r="AB258" s="19" t="str">
        <f t="shared" si="41"/>
        <v/>
      </c>
      <c r="AD258" s="25" t="s">
        <v>188</v>
      </c>
      <c r="AE258">
        <v>6.5283250000000001E-2</v>
      </c>
      <c r="AF258" s="19">
        <f t="shared" si="42"/>
        <v>0</v>
      </c>
      <c r="AJ258" s="19" t="str">
        <f t="shared" si="43"/>
        <v/>
      </c>
      <c r="AN258" s="19" t="str">
        <f t="shared" si="44"/>
        <v/>
      </c>
      <c r="AR258" s="19" t="str">
        <f t="shared" si="46"/>
        <v/>
      </c>
    </row>
    <row r="259" spans="1:44" x14ac:dyDescent="0.25">
      <c r="A259" s="35" t="s">
        <v>191</v>
      </c>
      <c r="B259">
        <v>0.15785194</v>
      </c>
      <c r="C259">
        <v>0.20981320000000001</v>
      </c>
      <c r="D259" s="36">
        <v>123.78933078043727</v>
      </c>
      <c r="F259" t="s">
        <v>191</v>
      </c>
      <c r="G259">
        <v>0.18374041999999999</v>
      </c>
      <c r="H259">
        <v>0.24417810000000001</v>
      </c>
      <c r="I259" s="19">
        <f t="shared" si="33"/>
        <v>144.09137847223462</v>
      </c>
      <c r="K259" t="s">
        <v>191</v>
      </c>
      <c r="L259">
        <v>2.0271600000000001E-3</v>
      </c>
      <c r="M259">
        <v>2.6944E-3</v>
      </c>
      <c r="N259" s="19">
        <f t="shared" si="34"/>
        <v>1.5897224942871859</v>
      </c>
      <c r="S259" s="19" t="str">
        <f t="shared" si="35"/>
        <v/>
      </c>
      <c r="X259" s="19" t="str">
        <f t="shared" si="32"/>
        <v/>
      </c>
      <c r="AB259" s="19" t="str">
        <f t="shared" si="41"/>
        <v/>
      </c>
      <c r="AD259" s="25" t="s">
        <v>189</v>
      </c>
      <c r="AE259">
        <v>8.4492639999999994E-2</v>
      </c>
      <c r="AF259" s="19">
        <f t="shared" si="42"/>
        <v>4.3472517592521625</v>
      </c>
      <c r="AJ259" s="19" t="str">
        <f t="shared" si="43"/>
        <v/>
      </c>
      <c r="AN259" s="19" t="str">
        <f t="shared" si="44"/>
        <v/>
      </c>
      <c r="AR259" s="19" t="str">
        <f t="shared" si="46"/>
        <v/>
      </c>
    </row>
    <row r="260" spans="1:44" x14ac:dyDescent="0.25">
      <c r="A260" s="35" t="s">
        <v>192</v>
      </c>
      <c r="B260">
        <v>0.20943285</v>
      </c>
      <c r="C260">
        <v>0.27924379999999999</v>
      </c>
      <c r="D260" s="36">
        <v>28.915802103854784</v>
      </c>
      <c r="F260" t="s">
        <v>192</v>
      </c>
      <c r="G260">
        <v>0.24246344</v>
      </c>
      <c r="H260">
        <v>0.32328459999999998</v>
      </c>
      <c r="I260" s="19">
        <f t="shared" si="33"/>
        <v>33.47624237773524</v>
      </c>
      <c r="K260" t="s">
        <v>192</v>
      </c>
      <c r="L260">
        <v>2.68958E-3</v>
      </c>
      <c r="M260">
        <v>3.5861000000000001E-3</v>
      </c>
      <c r="N260" s="19">
        <f t="shared" si="34"/>
        <v>0.37134271449051925</v>
      </c>
      <c r="S260" s="19" t="str">
        <f t="shared" si="35"/>
        <v/>
      </c>
      <c r="X260" s="19" t="str">
        <f t="shared" si="32"/>
        <v/>
      </c>
      <c r="AB260" s="19" t="str">
        <f t="shared" si="41"/>
        <v/>
      </c>
      <c r="AD260" s="25" t="s">
        <v>190</v>
      </c>
      <c r="AE260">
        <v>4.6846840000000001E-2</v>
      </c>
      <c r="AF260" s="19">
        <f t="shared" si="42"/>
        <v>0</v>
      </c>
      <c r="AJ260" s="19" t="str">
        <f t="shared" si="43"/>
        <v/>
      </c>
      <c r="AN260" s="19" t="str">
        <f t="shared" si="44"/>
        <v/>
      </c>
      <c r="AP260" t="s">
        <v>190</v>
      </c>
      <c r="AQ260">
        <v>1.171173E-2</v>
      </c>
      <c r="AR260" s="19">
        <f>IF($B242=0,"",IF(AQ260="","",($D242/$B242)*AQ260))</f>
        <v>1.3101707140779899</v>
      </c>
    </row>
    <row r="261" spans="1:44" x14ac:dyDescent="0.25">
      <c r="A261" s="35" t="s">
        <v>193</v>
      </c>
      <c r="B261">
        <v>0.20726421</v>
      </c>
      <c r="C261">
        <v>0.27644030000000003</v>
      </c>
      <c r="D261" s="36">
        <v>0</v>
      </c>
      <c r="F261" t="s">
        <v>193</v>
      </c>
      <c r="G261">
        <v>0.24003548</v>
      </c>
      <c r="H261">
        <v>0.32015270000000001</v>
      </c>
      <c r="I261" s="19">
        <f t="shared" si="33"/>
        <v>0</v>
      </c>
      <c r="K261" t="s">
        <v>193</v>
      </c>
      <c r="L261">
        <v>2.6622299999999998E-3</v>
      </c>
      <c r="M261">
        <v>3.5507999999999998E-3</v>
      </c>
      <c r="N261" s="19">
        <f t="shared" si="34"/>
        <v>0</v>
      </c>
      <c r="S261" s="19" t="str">
        <f t="shared" si="35"/>
        <v/>
      </c>
      <c r="X261" s="19" t="str">
        <f t="shared" si="32"/>
        <v/>
      </c>
      <c r="Z261" t="s">
        <v>191</v>
      </c>
      <c r="AA261">
        <v>1.4772459999999999E-2</v>
      </c>
      <c r="AB261" s="19">
        <f t="shared" si="41"/>
        <v>0</v>
      </c>
      <c r="AD261" s="25" t="s">
        <v>191</v>
      </c>
      <c r="AE261">
        <v>3.2379869999999998E-2</v>
      </c>
      <c r="AF261" s="19">
        <f t="shared" si="42"/>
        <v>0</v>
      </c>
      <c r="AJ261" s="19" t="str">
        <f t="shared" si="43"/>
        <v/>
      </c>
      <c r="AN261" s="19" t="str">
        <f t="shared" si="44"/>
        <v/>
      </c>
      <c r="AP261" t="s">
        <v>191</v>
      </c>
      <c r="AQ261">
        <v>1.46E-4</v>
      </c>
      <c r="AR261" s="19">
        <f t="shared" ref="AR261:AR286" si="47">IF($B258=0,"",IF(AQ261="","",($D258/$B258)*AQ261))</f>
        <v>0</v>
      </c>
    </row>
    <row r="262" spans="1:44" x14ac:dyDescent="0.25">
      <c r="A262" s="35" t="s">
        <v>194</v>
      </c>
      <c r="B262">
        <v>0.21387798999999999</v>
      </c>
      <c r="C262">
        <v>0.26539679999999999</v>
      </c>
      <c r="D262" s="36">
        <v>0</v>
      </c>
      <c r="I262" s="19" t="str">
        <f t="shared" si="33"/>
        <v/>
      </c>
      <c r="K262" t="s">
        <v>194</v>
      </c>
      <c r="L262">
        <v>2.0154499999999998E-3</v>
      </c>
      <c r="M262">
        <v>2.5000000000000001E-3</v>
      </c>
      <c r="N262" s="19">
        <f t="shared" si="34"/>
        <v>0</v>
      </c>
      <c r="S262" s="19" t="str">
        <f t="shared" si="35"/>
        <v/>
      </c>
      <c r="U262" t="s">
        <v>194</v>
      </c>
      <c r="V262">
        <v>1.523935E-2</v>
      </c>
      <c r="W262">
        <v>1.90625E-2</v>
      </c>
      <c r="X262" s="19">
        <f t="shared" si="32"/>
        <v>0</v>
      </c>
      <c r="AB262" s="19" t="str">
        <f t="shared" si="41"/>
        <v/>
      </c>
      <c r="AD262" s="25" t="s">
        <v>192</v>
      </c>
      <c r="AE262">
        <v>4.2960569999999997E-2</v>
      </c>
      <c r="AF262" s="19">
        <f t="shared" si="42"/>
        <v>33.690179609107936</v>
      </c>
      <c r="AJ262" s="19" t="str">
        <f t="shared" si="43"/>
        <v/>
      </c>
      <c r="AN262" s="19" t="str">
        <f t="shared" si="44"/>
        <v/>
      </c>
      <c r="AP262" s="25" t="s">
        <v>192</v>
      </c>
      <c r="AQ262">
        <v>1.074023E-2</v>
      </c>
      <c r="AR262" s="19">
        <f t="shared" si="47"/>
        <v>8.4226135207966131</v>
      </c>
    </row>
    <row r="263" spans="1:44" x14ac:dyDescent="0.25">
      <c r="A263" s="35" t="s">
        <v>195</v>
      </c>
      <c r="B263">
        <v>0.26666666999999999</v>
      </c>
      <c r="C263">
        <v>0.3333334</v>
      </c>
      <c r="D263" s="36">
        <v>214.74840105286387</v>
      </c>
      <c r="I263" s="19" t="str">
        <f t="shared" si="33"/>
        <v/>
      </c>
      <c r="K263" t="s">
        <v>195</v>
      </c>
      <c r="L263">
        <v>2E-3</v>
      </c>
      <c r="M263">
        <v>2.5000000000000001E-3</v>
      </c>
      <c r="N263" s="19">
        <f t="shared" si="34"/>
        <v>1.6106129877638169</v>
      </c>
      <c r="S263" s="19" t="str">
        <f t="shared" si="35"/>
        <v/>
      </c>
      <c r="X263" s="19" t="str">
        <f t="shared" si="32"/>
        <v/>
      </c>
      <c r="Z263" t="s">
        <v>193</v>
      </c>
      <c r="AA263">
        <v>3.6368400000000001E-3</v>
      </c>
      <c r="AB263" s="19">
        <f t="shared" si="41"/>
        <v>0.50212822736921758</v>
      </c>
      <c r="AD263" s="25" t="s">
        <v>193</v>
      </c>
      <c r="AE263">
        <v>4.2523730000000003E-2</v>
      </c>
      <c r="AF263" s="19">
        <f t="shared" si="42"/>
        <v>5.8711313024568632</v>
      </c>
      <c r="AJ263" s="19" t="str">
        <f t="shared" si="43"/>
        <v/>
      </c>
      <c r="AN263" s="19" t="str">
        <f t="shared" si="44"/>
        <v/>
      </c>
      <c r="AP263" t="s">
        <v>193</v>
      </c>
      <c r="AQ263">
        <v>1.063094E-2</v>
      </c>
      <c r="AR263" s="19">
        <f t="shared" si="47"/>
        <v>1.4677838611180336</v>
      </c>
    </row>
    <row r="264" spans="1:44" x14ac:dyDescent="0.25">
      <c r="A264" s="35" t="s">
        <v>649</v>
      </c>
      <c r="B264">
        <v>0.26666666999999999</v>
      </c>
      <c r="C264">
        <v>0.3333334</v>
      </c>
      <c r="D264" s="36">
        <v>147.498941390613</v>
      </c>
      <c r="I264" s="19" t="str">
        <f t="shared" si="33"/>
        <v/>
      </c>
      <c r="K264" t="s">
        <v>408</v>
      </c>
      <c r="L264">
        <v>2E-3</v>
      </c>
      <c r="M264">
        <v>2.5000000000000001E-3</v>
      </c>
      <c r="N264" s="19">
        <f t="shared" si="34"/>
        <v>1.1062420466015719</v>
      </c>
      <c r="S264" s="19" t="str">
        <f t="shared" si="35"/>
        <v/>
      </c>
      <c r="X264" s="19" t="str">
        <f t="shared" ref="X264:X327" si="48">IF($B264=0,"",IF(V264="","",($D264/$B264)*V264))</f>
        <v/>
      </c>
      <c r="Z264" t="s">
        <v>194</v>
      </c>
      <c r="AA264">
        <v>0.10503063</v>
      </c>
      <c r="AB264" s="19">
        <f t="shared" si="41"/>
        <v>0</v>
      </c>
      <c r="AD264" s="25" t="s">
        <v>194</v>
      </c>
      <c r="AE264">
        <v>9.2725260000000004E-2</v>
      </c>
      <c r="AF264" s="19">
        <f t="shared" si="42"/>
        <v>0</v>
      </c>
      <c r="AJ264" s="19" t="str">
        <f t="shared" si="43"/>
        <v/>
      </c>
      <c r="AN264" s="19" t="str">
        <f t="shared" si="44"/>
        <v/>
      </c>
      <c r="AR264" s="19" t="str">
        <f t="shared" si="47"/>
        <v/>
      </c>
    </row>
    <row r="265" spans="1:44" x14ac:dyDescent="0.25">
      <c r="A265" s="35" t="s">
        <v>642</v>
      </c>
      <c r="B265">
        <v>0.21502499999999999</v>
      </c>
      <c r="C265">
        <v>0.28670000000000001</v>
      </c>
      <c r="D265" s="36">
        <v>7.4516020886870695</v>
      </c>
      <c r="F265" t="s">
        <v>196</v>
      </c>
      <c r="G265">
        <v>0.23835210000000001</v>
      </c>
      <c r="H265">
        <v>0.3178028</v>
      </c>
      <c r="I265" s="19">
        <f t="shared" ref="I265:I328" si="49">IF($B265=0,"",IF(G265="","",($D265/$B265)*G265))</f>
        <v>8.2599930529145418</v>
      </c>
      <c r="K265" t="s">
        <v>196</v>
      </c>
      <c r="L265">
        <v>1.8749999999999999E-3</v>
      </c>
      <c r="M265">
        <v>2.5000000000000001E-3</v>
      </c>
      <c r="N265" s="19">
        <f t="shared" ref="N265:N328" si="50">IF($B265=0,"",IF(L265="","",($D265/$B265)*L265))</f>
        <v>6.4977346430825506E-2</v>
      </c>
      <c r="S265" s="19" t="str">
        <f t="shared" ref="S265:S328" si="51">IF($B265=0,"",IF(Q265="","",($D265/$B265)*Q265))</f>
        <v/>
      </c>
      <c r="X265" s="19" t="str">
        <f t="shared" si="48"/>
        <v/>
      </c>
      <c r="Z265" t="s">
        <v>195</v>
      </c>
      <c r="AA265">
        <v>0.13233333</v>
      </c>
      <c r="AB265" s="19">
        <f t="shared" si="41"/>
        <v>0</v>
      </c>
      <c r="AD265" s="25" t="s">
        <v>195</v>
      </c>
      <c r="AE265">
        <v>0.13333333999999999</v>
      </c>
      <c r="AF265" s="19">
        <f t="shared" si="42"/>
        <v>0</v>
      </c>
      <c r="AJ265" s="19" t="str">
        <f t="shared" si="43"/>
        <v/>
      </c>
      <c r="AN265" s="19" t="str">
        <f t="shared" si="44"/>
        <v/>
      </c>
      <c r="AR265" s="19" t="str">
        <f t="shared" si="47"/>
        <v/>
      </c>
    </row>
    <row r="266" spans="1:44" x14ac:dyDescent="0.25">
      <c r="A266" s="35" t="s">
        <v>197</v>
      </c>
      <c r="B266">
        <v>0.17288010000000001</v>
      </c>
      <c r="C266">
        <v>0.22936000000000001</v>
      </c>
      <c r="D266" s="36">
        <v>11.802555396159068</v>
      </c>
      <c r="F266" t="s">
        <v>197</v>
      </c>
      <c r="G266">
        <v>0.1990662</v>
      </c>
      <c r="H266">
        <v>0.26410109999999998</v>
      </c>
      <c r="I266" s="19">
        <f t="shared" si="49"/>
        <v>13.590285134048859</v>
      </c>
      <c r="K266" t="s">
        <v>197</v>
      </c>
      <c r="L266">
        <v>1.5074999999999999E-3</v>
      </c>
      <c r="M266">
        <v>2.5000000000000001E-3</v>
      </c>
      <c r="N266" s="19">
        <f t="shared" si="50"/>
        <v>0.10291729504847459</v>
      </c>
      <c r="S266" s="19" t="str">
        <f t="shared" si="51"/>
        <v/>
      </c>
      <c r="X266" s="19" t="str">
        <f t="shared" si="48"/>
        <v/>
      </c>
      <c r="Z266" t="s">
        <v>408</v>
      </c>
      <c r="AA266">
        <v>0.13233333</v>
      </c>
      <c r="AB266" s="19">
        <f t="shared" si="41"/>
        <v>106.56889000601757</v>
      </c>
      <c r="AD266" s="25" t="s">
        <v>649</v>
      </c>
      <c r="AE266">
        <v>0.13333333999999999</v>
      </c>
      <c r="AF266" s="19">
        <f t="shared" si="42"/>
        <v>107.37420455296441</v>
      </c>
      <c r="AJ266" s="19" t="str">
        <f t="shared" si="43"/>
        <v/>
      </c>
      <c r="AN266" s="19" t="str">
        <f t="shared" si="44"/>
        <v/>
      </c>
      <c r="AR266" s="19" t="str">
        <f t="shared" si="47"/>
        <v/>
      </c>
    </row>
    <row r="267" spans="1:44" x14ac:dyDescent="0.25">
      <c r="A267" s="35" t="s">
        <v>198</v>
      </c>
      <c r="B267">
        <v>0.21349275000000001</v>
      </c>
      <c r="C267">
        <v>0.28465699999999999</v>
      </c>
      <c r="D267" s="36">
        <v>0.24810893644853946</v>
      </c>
      <c r="F267" t="s">
        <v>198</v>
      </c>
      <c r="G267">
        <v>0.24074400000000001</v>
      </c>
      <c r="H267">
        <v>0.320992</v>
      </c>
      <c r="I267" s="19">
        <f t="shared" si="49"/>
        <v>0.27977876436725457</v>
      </c>
      <c r="K267" t="s">
        <v>198</v>
      </c>
      <c r="L267">
        <v>2.0982000000000002E-3</v>
      </c>
      <c r="M267">
        <v>2.7975999999999999E-3</v>
      </c>
      <c r="N267" s="19">
        <f t="shared" si="50"/>
        <v>2.4384067864427505E-3</v>
      </c>
      <c r="S267" s="19" t="str">
        <f t="shared" si="51"/>
        <v/>
      </c>
      <c r="X267" s="19" t="str">
        <f t="shared" si="48"/>
        <v/>
      </c>
      <c r="Z267" t="s">
        <v>196</v>
      </c>
      <c r="AA267">
        <v>1.8749999999999999E-3</v>
      </c>
      <c r="AB267" s="19">
        <f t="shared" si="41"/>
        <v>1.0371019186889736</v>
      </c>
      <c r="AD267" s="25" t="s">
        <v>642</v>
      </c>
      <c r="AE267">
        <v>4.813125E-2</v>
      </c>
      <c r="AF267" s="19">
        <f t="shared" si="42"/>
        <v>26.622406252745954</v>
      </c>
      <c r="AJ267" s="19" t="str">
        <f t="shared" si="43"/>
        <v/>
      </c>
      <c r="AN267" s="19" t="str">
        <f t="shared" si="44"/>
        <v/>
      </c>
      <c r="AP267" s="25" t="s">
        <v>642</v>
      </c>
      <c r="AQ267">
        <v>1.125E-2</v>
      </c>
      <c r="AR267" s="19">
        <f t="shared" si="47"/>
        <v>6.2226115121338417</v>
      </c>
    </row>
    <row r="268" spans="1:44" x14ac:dyDescent="0.25">
      <c r="A268" s="35" t="s">
        <v>199</v>
      </c>
      <c r="B268">
        <v>0.19426260000000001</v>
      </c>
      <c r="C268">
        <v>0.25901679999999999</v>
      </c>
      <c r="D268" s="36">
        <v>9.4688043988446822</v>
      </c>
      <c r="F268" t="s">
        <v>199</v>
      </c>
      <c r="G268">
        <v>0.22368750000000001</v>
      </c>
      <c r="H268">
        <v>0.29825000000000002</v>
      </c>
      <c r="I268" s="19">
        <f t="shared" si="49"/>
        <v>10.903041470496998</v>
      </c>
      <c r="K268" t="s">
        <v>199</v>
      </c>
      <c r="L268">
        <v>1.6939500000000001E-3</v>
      </c>
      <c r="M268">
        <v>2.2585999999999999E-3</v>
      </c>
      <c r="N268" s="19">
        <f t="shared" si="50"/>
        <v>8.2567005751096448E-2</v>
      </c>
      <c r="S268" s="19" t="str">
        <f t="shared" si="51"/>
        <v/>
      </c>
      <c r="X268" s="19" t="str">
        <f t="shared" si="48"/>
        <v/>
      </c>
      <c r="AB268" s="19" t="str">
        <f t="shared" ref="AB268:AB299" si="52">IF($B265=0,"",IF(AA268="","",($D265/$B265)*AA268))</f>
        <v/>
      </c>
      <c r="AD268" s="29" t="s">
        <v>625</v>
      </c>
      <c r="AE268">
        <v>5.0216940000000002E-2</v>
      </c>
      <c r="AF268" s="19">
        <f t="shared" ref="AF268:AF299" si="53">IF($B265=0,"",IF(AE268="","",($D265/$B265)*AE268))</f>
        <v>1.7402472037738554</v>
      </c>
      <c r="AJ268" s="19" t="str">
        <f t="shared" ref="AJ268:AJ299" si="54">IF($B265=0,"",IF(AI268="","",($D265/$B265)*AI268))</f>
        <v/>
      </c>
      <c r="AN268" s="19" t="str">
        <f t="shared" ref="AN268:AN299" si="55">IF($B265=0,"",IF(AM268="","",($D265/$B265)*AM268))</f>
        <v/>
      </c>
      <c r="AP268" s="29" t="s">
        <v>625</v>
      </c>
      <c r="AQ268">
        <v>1.17375E-2</v>
      </c>
      <c r="AR268" s="19">
        <f t="shared" si="47"/>
        <v>0.40675818865696767</v>
      </c>
    </row>
    <row r="269" spans="1:44" x14ac:dyDescent="0.25">
      <c r="A269" s="35" t="s">
        <v>200</v>
      </c>
      <c r="B269"/>
      <c r="C269"/>
      <c r="D269" s="36">
        <v>0</v>
      </c>
      <c r="F269" t="s">
        <v>200</v>
      </c>
      <c r="G269">
        <v>3.6575000000000003E-2</v>
      </c>
      <c r="H269">
        <v>0.05</v>
      </c>
      <c r="I269" s="19" t="str">
        <f t="shared" si="49"/>
        <v/>
      </c>
      <c r="K269" t="s">
        <v>200</v>
      </c>
      <c r="L269">
        <v>1.9250000000000001E-3</v>
      </c>
      <c r="N269" s="19" t="str">
        <f t="shared" si="50"/>
        <v/>
      </c>
      <c r="S269" s="19" t="str">
        <f t="shared" si="51"/>
        <v/>
      </c>
      <c r="X269" s="19" t="str">
        <f t="shared" si="48"/>
        <v/>
      </c>
      <c r="Z269" t="s">
        <v>197</v>
      </c>
      <c r="AA269">
        <v>1.5074999999999999E-3</v>
      </c>
      <c r="AB269" s="19">
        <f t="shared" si="52"/>
        <v>0.10291729504847459</v>
      </c>
      <c r="AD269" s="25" t="s">
        <v>197</v>
      </c>
      <c r="AE269">
        <v>3.8697530000000001E-2</v>
      </c>
      <c r="AF269" s="19">
        <f t="shared" si="53"/>
        <v>2.6418873052452385</v>
      </c>
      <c r="AJ269" s="19" t="str">
        <f t="shared" si="54"/>
        <v/>
      </c>
      <c r="AN269" s="19" t="str">
        <f t="shared" si="55"/>
        <v/>
      </c>
      <c r="AP269" t="s">
        <v>197</v>
      </c>
      <c r="AQ269">
        <v>9.0449999999999992E-3</v>
      </c>
      <c r="AR269" s="19">
        <f t="shared" si="47"/>
        <v>0.61750377029084758</v>
      </c>
    </row>
    <row r="270" spans="1:44" x14ac:dyDescent="0.25">
      <c r="A270" s="35" t="s">
        <v>201</v>
      </c>
      <c r="B270">
        <v>0.22665942</v>
      </c>
      <c r="C270">
        <v>0.30120479999999999</v>
      </c>
      <c r="D270" s="36">
        <v>920.25263030321798</v>
      </c>
      <c r="F270" t="s">
        <v>354</v>
      </c>
      <c r="G270">
        <v>3.9687000000000001E-4</v>
      </c>
      <c r="H270" s="57" t="s">
        <v>747</v>
      </c>
      <c r="I270" s="19">
        <f t="shared" si="49"/>
        <v>1.6113191385932168</v>
      </c>
      <c r="K270" t="s">
        <v>354</v>
      </c>
      <c r="L270">
        <v>2.3761799999999999E-3</v>
      </c>
      <c r="M270">
        <v>3.1576999999999998E-3</v>
      </c>
      <c r="N270" s="19">
        <f t="shared" si="50"/>
        <v>9.6474520894560687</v>
      </c>
      <c r="P270" t="s">
        <v>354</v>
      </c>
      <c r="Q270">
        <v>4.75247E-3</v>
      </c>
      <c r="R270">
        <v>6.3154999999999999E-3</v>
      </c>
      <c r="S270" s="19">
        <f t="shared" si="51"/>
        <v>19.295350786378677</v>
      </c>
      <c r="U270" t="s">
        <v>502</v>
      </c>
      <c r="V270">
        <v>9.5049499999999999E-3</v>
      </c>
      <c r="W270">
        <v>1.2631E-2</v>
      </c>
      <c r="X270" s="19">
        <f t="shared" si="48"/>
        <v>38.590742173436126</v>
      </c>
      <c r="AB270" s="19" t="str">
        <f t="shared" si="52"/>
        <v/>
      </c>
      <c r="AD270" s="25" t="s">
        <v>198</v>
      </c>
      <c r="AE270">
        <v>4.6714499999999999E-2</v>
      </c>
      <c r="AF270" s="19">
        <f t="shared" si="53"/>
        <v>5.4288892300676704E-2</v>
      </c>
      <c r="AJ270" s="19" t="str">
        <f t="shared" si="54"/>
        <v/>
      </c>
      <c r="AN270" s="19" t="str">
        <f t="shared" si="55"/>
        <v/>
      </c>
      <c r="AP270" t="s">
        <v>198</v>
      </c>
      <c r="AQ270">
        <v>1.111028E-2</v>
      </c>
      <c r="AR270" s="19">
        <f t="shared" si="47"/>
        <v>1.2911725360441884E-2</v>
      </c>
    </row>
    <row r="271" spans="1:44" x14ac:dyDescent="0.25">
      <c r="A271" s="35" t="s">
        <v>202</v>
      </c>
      <c r="B271">
        <v>0.26270830000000001</v>
      </c>
      <c r="C271">
        <v>0.34200000000000003</v>
      </c>
      <c r="D271" s="36">
        <v>52.969991496094011</v>
      </c>
      <c r="F271" t="s">
        <v>202</v>
      </c>
      <c r="G271">
        <v>0.20212024000000001</v>
      </c>
      <c r="H271">
        <v>0.263125</v>
      </c>
      <c r="I271" s="19">
        <f t="shared" si="49"/>
        <v>40.753593982331275</v>
      </c>
      <c r="K271" t="s">
        <v>202</v>
      </c>
      <c r="L271">
        <v>1.8243599999999999E-3</v>
      </c>
      <c r="M271">
        <v>2.3749999999999999E-3</v>
      </c>
      <c r="N271" s="19">
        <f t="shared" si="50"/>
        <v>0.36784651907006388</v>
      </c>
      <c r="P271" t="s">
        <v>202</v>
      </c>
      <c r="Q271">
        <v>5.4730899999999999E-3</v>
      </c>
      <c r="R271">
        <v>7.1250000000000003E-3</v>
      </c>
      <c r="S271" s="19">
        <f t="shared" si="51"/>
        <v>1.1035415735146439</v>
      </c>
      <c r="U271" t="s">
        <v>202</v>
      </c>
      <c r="V271">
        <v>2.189236E-2</v>
      </c>
      <c r="W271">
        <v>2.8500000000000001E-2</v>
      </c>
      <c r="X271" s="19">
        <f t="shared" si="48"/>
        <v>4.4141662940585755</v>
      </c>
      <c r="Z271" t="s">
        <v>199</v>
      </c>
      <c r="AA271">
        <v>1.6939500000000001E-3</v>
      </c>
      <c r="AB271" s="19">
        <f t="shared" si="52"/>
        <v>8.2567005751096448E-2</v>
      </c>
      <c r="AD271" s="25" t="s">
        <v>199</v>
      </c>
      <c r="AE271">
        <v>4.3483800000000003E-2</v>
      </c>
      <c r="AF271" s="19">
        <f t="shared" si="53"/>
        <v>2.1195000824578814</v>
      </c>
      <c r="AJ271" s="19" t="str">
        <f t="shared" si="54"/>
        <v/>
      </c>
      <c r="AN271" s="19" t="str">
        <f t="shared" si="55"/>
        <v/>
      </c>
      <c r="AP271" t="s">
        <v>199</v>
      </c>
      <c r="AQ271">
        <v>1.0163699999999999E-2</v>
      </c>
      <c r="AR271" s="19">
        <f t="shared" si="47"/>
        <v>0.49540203450657866</v>
      </c>
    </row>
    <row r="272" spans="1:44" x14ac:dyDescent="0.25">
      <c r="A272" s="35" t="s">
        <v>203</v>
      </c>
      <c r="B272">
        <v>0.22111921000000001</v>
      </c>
      <c r="C272">
        <v>0.22174269999999999</v>
      </c>
      <c r="D272" s="36">
        <v>0</v>
      </c>
      <c r="F272" t="s">
        <v>203</v>
      </c>
      <c r="G272">
        <v>0.26516321999999998</v>
      </c>
      <c r="H272">
        <v>0.26581470000000001</v>
      </c>
      <c r="I272" s="19">
        <f t="shared" si="49"/>
        <v>0</v>
      </c>
      <c r="K272" t="s">
        <v>203</v>
      </c>
      <c r="L272">
        <v>2.9272899999999999E-3</v>
      </c>
      <c r="M272">
        <v>2.9348999999999998E-3</v>
      </c>
      <c r="N272" s="19">
        <f t="shared" si="50"/>
        <v>0</v>
      </c>
      <c r="S272" s="19" t="str">
        <f t="shared" si="51"/>
        <v/>
      </c>
      <c r="X272" s="19" t="str">
        <f t="shared" si="48"/>
        <v/>
      </c>
      <c r="AB272" s="19" t="str">
        <f t="shared" si="52"/>
        <v/>
      </c>
      <c r="AD272" s="25" t="s">
        <v>200</v>
      </c>
      <c r="AE272">
        <v>1.0882660000000001E-2</v>
      </c>
      <c r="AF272" s="19" t="str">
        <f t="shared" si="53"/>
        <v/>
      </c>
      <c r="AJ272" s="19" t="str">
        <f t="shared" si="54"/>
        <v/>
      </c>
      <c r="AN272" s="19" t="str">
        <f t="shared" si="55"/>
        <v/>
      </c>
      <c r="AR272" s="19" t="str">
        <f t="shared" si="47"/>
        <v/>
      </c>
    </row>
    <row r="273" spans="1:44" x14ac:dyDescent="0.25">
      <c r="A273" s="35" t="s">
        <v>647</v>
      </c>
      <c r="B273">
        <v>0.24125086000000001</v>
      </c>
      <c r="C273">
        <v>0.29760760000000003</v>
      </c>
      <c r="D273" s="36">
        <v>533.60023120686321</v>
      </c>
      <c r="F273" t="s">
        <v>424</v>
      </c>
      <c r="G273">
        <v>0.18374059000000001</v>
      </c>
      <c r="H273">
        <v>0.2266628</v>
      </c>
      <c r="I273" s="19">
        <f t="shared" si="49"/>
        <v>406.39863959898611</v>
      </c>
      <c r="K273" t="s">
        <v>424</v>
      </c>
      <c r="L273">
        <v>2.02659E-3</v>
      </c>
      <c r="M273">
        <v>2.5000000000000001E-3</v>
      </c>
      <c r="N273" s="19">
        <f t="shared" si="50"/>
        <v>4.4824250266362444</v>
      </c>
      <c r="P273" t="s">
        <v>424</v>
      </c>
      <c r="Q273">
        <v>3.6587999999999998E-3</v>
      </c>
      <c r="R273">
        <v>4.5135000000000002E-3</v>
      </c>
      <c r="S273" s="19">
        <f t="shared" si="51"/>
        <v>8.0925577879377126</v>
      </c>
      <c r="U273" t="s">
        <v>424</v>
      </c>
      <c r="V273">
        <v>2.353036E-2</v>
      </c>
      <c r="W273">
        <v>2.90271E-2</v>
      </c>
      <c r="X273" s="19">
        <f t="shared" si="48"/>
        <v>52.044604261227192</v>
      </c>
      <c r="Z273" t="s">
        <v>354</v>
      </c>
      <c r="AA273">
        <v>7.6344319999999993E-2</v>
      </c>
      <c r="AB273" s="19">
        <f t="shared" si="52"/>
        <v>309.96312127115903</v>
      </c>
      <c r="AD273" s="25" t="s">
        <v>201</v>
      </c>
      <c r="AE273">
        <v>7.6839370000000004E-2</v>
      </c>
      <c r="AF273" s="19">
        <f t="shared" si="53"/>
        <v>311.97305787397755</v>
      </c>
      <c r="AJ273" s="19" t="str">
        <f t="shared" si="54"/>
        <v/>
      </c>
      <c r="AN273" s="19" t="str">
        <f t="shared" si="55"/>
        <v/>
      </c>
      <c r="AR273" s="19" t="str">
        <f t="shared" si="47"/>
        <v/>
      </c>
    </row>
    <row r="274" spans="1:44" x14ac:dyDescent="0.25">
      <c r="A274" s="35" t="s">
        <v>204</v>
      </c>
      <c r="B274">
        <v>0.22969854000000001</v>
      </c>
      <c r="C274">
        <v>0.29249999999999998</v>
      </c>
      <c r="D274" s="36">
        <v>15.205795880157201</v>
      </c>
      <c r="F274" t="s">
        <v>204</v>
      </c>
      <c r="G274">
        <v>0.19828677</v>
      </c>
      <c r="H274">
        <v>0.2525</v>
      </c>
      <c r="I274" s="19">
        <f t="shared" si="49"/>
        <v>13.126370547917626</v>
      </c>
      <c r="K274" t="s">
        <v>204</v>
      </c>
      <c r="L274">
        <v>1.9632400000000002E-3</v>
      </c>
      <c r="M274">
        <v>2.5000000000000001E-3</v>
      </c>
      <c r="N274" s="19">
        <f t="shared" si="50"/>
        <v>0.12996437288526008</v>
      </c>
      <c r="P274" t="s">
        <v>204</v>
      </c>
      <c r="Q274">
        <v>3.9264699999999996E-3</v>
      </c>
      <c r="R274">
        <v>5.0000000000000001E-3</v>
      </c>
      <c r="S274" s="19">
        <f t="shared" si="51"/>
        <v>0.25992808378129367</v>
      </c>
      <c r="U274" t="s">
        <v>204</v>
      </c>
      <c r="V274">
        <v>2.3558820000000001E-2</v>
      </c>
      <c r="W274">
        <v>0.03</v>
      </c>
      <c r="X274" s="19">
        <f t="shared" si="48"/>
        <v>1.5595685026877624</v>
      </c>
      <c r="AB274" s="19" t="str">
        <f t="shared" si="52"/>
        <v/>
      </c>
      <c r="AD274" s="25" t="s">
        <v>202</v>
      </c>
      <c r="AE274">
        <v>5.8379630000000002E-2</v>
      </c>
      <c r="AF274" s="19">
        <f t="shared" si="53"/>
        <v>11.77111078959102</v>
      </c>
      <c r="AJ274" s="19" t="str">
        <f t="shared" si="54"/>
        <v/>
      </c>
      <c r="AN274" s="19" t="str">
        <f t="shared" si="55"/>
        <v/>
      </c>
      <c r="AP274" t="s">
        <v>202</v>
      </c>
      <c r="AQ274">
        <v>1.4594909999999999E-2</v>
      </c>
      <c r="AR274" s="19">
        <f t="shared" si="47"/>
        <v>2.9427782014738679</v>
      </c>
    </row>
    <row r="275" spans="1:44" x14ac:dyDescent="0.25">
      <c r="A275" s="35" t="s">
        <v>592</v>
      </c>
      <c r="B275">
        <v>0.15242707</v>
      </c>
      <c r="C275">
        <v>0.20069000000000001</v>
      </c>
      <c r="D275" s="36">
        <v>32.920271899658943</v>
      </c>
      <c r="F275" t="s">
        <v>592</v>
      </c>
      <c r="G275">
        <v>0.20922266</v>
      </c>
      <c r="H275">
        <v>0.27527390000000002</v>
      </c>
      <c r="I275" s="19">
        <f t="shared" si="49"/>
        <v>45.186638139602742</v>
      </c>
      <c r="K275" t="s">
        <v>592</v>
      </c>
      <c r="L275">
        <v>1.32916E-3</v>
      </c>
      <c r="M275">
        <v>1.75E-3</v>
      </c>
      <c r="N275" s="19">
        <f t="shared" si="50"/>
        <v>0.28706389618425832</v>
      </c>
      <c r="S275" s="19" t="str">
        <f t="shared" si="51"/>
        <v/>
      </c>
      <c r="X275" s="19" t="str">
        <f t="shared" si="48"/>
        <v/>
      </c>
      <c r="Z275" t="s">
        <v>203</v>
      </c>
      <c r="AA275">
        <v>1.4772459999999999E-2</v>
      </c>
      <c r="AB275" s="19">
        <f t="shared" si="52"/>
        <v>0</v>
      </c>
      <c r="AD275" s="25" t="s">
        <v>203</v>
      </c>
      <c r="AE275">
        <v>3.5290700000000001E-2</v>
      </c>
      <c r="AF275" s="19">
        <f t="shared" si="53"/>
        <v>0</v>
      </c>
      <c r="AJ275" s="19" t="str">
        <f t="shared" si="54"/>
        <v/>
      </c>
      <c r="AN275" s="19" t="str">
        <f t="shared" si="55"/>
        <v/>
      </c>
      <c r="AP275" t="s">
        <v>203</v>
      </c>
      <c r="AQ275">
        <v>1.46E-4</v>
      </c>
      <c r="AR275" s="19">
        <f t="shared" si="47"/>
        <v>0</v>
      </c>
    </row>
    <row r="276" spans="1:44" x14ac:dyDescent="0.25">
      <c r="A276" s="35" t="s">
        <v>632</v>
      </c>
      <c r="B276">
        <v>0.15392051000000001</v>
      </c>
      <c r="C276" s="56">
        <v>0.20069000000000001</v>
      </c>
      <c r="D276" s="36">
        <v>382.21438712122671</v>
      </c>
      <c r="F276" t="s">
        <v>632</v>
      </c>
      <c r="G276">
        <v>0.21867386999999999</v>
      </c>
      <c r="H276">
        <v>0.28498980000000002</v>
      </c>
      <c r="I276" s="19">
        <f t="shared" si="49"/>
        <v>543.00950017302307</v>
      </c>
      <c r="K276" t="s">
        <v>632</v>
      </c>
      <c r="L276">
        <v>1.34217E-3</v>
      </c>
      <c r="M276">
        <v>1.75E-3</v>
      </c>
      <c r="N276" s="19">
        <f t="shared" si="50"/>
        <v>3.332867620842062</v>
      </c>
      <c r="S276" s="19" t="str">
        <f t="shared" si="51"/>
        <v/>
      </c>
      <c r="X276" s="19" t="str">
        <f t="shared" si="48"/>
        <v/>
      </c>
      <c r="Z276" t="s">
        <v>355</v>
      </c>
      <c r="AA276">
        <v>1.9632299999999998E-3</v>
      </c>
      <c r="AB276" s="19">
        <f t="shared" si="52"/>
        <v>4.3422849639261383</v>
      </c>
      <c r="AD276" s="25" t="s">
        <v>204</v>
      </c>
      <c r="AE276">
        <v>0.10012500000000001</v>
      </c>
      <c r="AF276" s="19">
        <f t="shared" si="53"/>
        <v>221.45713034800033</v>
      </c>
      <c r="AJ276" s="19" t="str">
        <f t="shared" si="54"/>
        <v/>
      </c>
      <c r="AN276" s="19" t="str">
        <f t="shared" si="55"/>
        <v/>
      </c>
      <c r="AP276" s="25" t="s">
        <v>204</v>
      </c>
      <c r="AQ276">
        <v>1.5705879999999998E-2</v>
      </c>
      <c r="AR276" s="19">
        <f t="shared" si="47"/>
        <v>34.738368183670921</v>
      </c>
    </row>
    <row r="277" spans="1:44" x14ac:dyDescent="0.25">
      <c r="A277" s="35" t="s">
        <v>633</v>
      </c>
      <c r="B277">
        <v>0.1991868</v>
      </c>
      <c r="C277">
        <v>0.1991868</v>
      </c>
      <c r="D277" s="36">
        <v>121.83751939246974</v>
      </c>
      <c r="F277" t="s">
        <v>633</v>
      </c>
      <c r="G277">
        <v>0.27614519999999998</v>
      </c>
      <c r="H277">
        <v>0.27614519999999998</v>
      </c>
      <c r="I277" s="19">
        <f t="shared" si="49"/>
        <v>168.91102302028767</v>
      </c>
      <c r="K277" t="s">
        <v>633</v>
      </c>
      <c r="L277">
        <v>1.7737E-3</v>
      </c>
      <c r="M277">
        <v>1.7737E-3</v>
      </c>
      <c r="N277" s="19">
        <f t="shared" si="50"/>
        <v>1.0849273553590078</v>
      </c>
      <c r="S277" s="19" t="str">
        <f t="shared" si="51"/>
        <v/>
      </c>
      <c r="X277" s="19" t="str">
        <f t="shared" si="48"/>
        <v/>
      </c>
      <c r="AB277" s="19" t="str">
        <f t="shared" si="52"/>
        <v/>
      </c>
      <c r="AD277" s="11" t="s">
        <v>592</v>
      </c>
      <c r="AE277">
        <v>5.3166049999999999E-2</v>
      </c>
      <c r="AF277" s="19">
        <f t="shared" si="53"/>
        <v>3.5195352310651682</v>
      </c>
      <c r="AJ277" s="19" t="str">
        <f t="shared" si="54"/>
        <v/>
      </c>
      <c r="AN277" s="19" t="str">
        <f t="shared" si="55"/>
        <v/>
      </c>
      <c r="AP277" t="s">
        <v>592</v>
      </c>
      <c r="AQ277">
        <v>1.0374120000000001E-2</v>
      </c>
      <c r="AR277" s="19">
        <f t="shared" si="47"/>
        <v>0.68675556734603727</v>
      </c>
    </row>
    <row r="278" spans="1:44" s="46" customFormat="1" x14ac:dyDescent="0.25">
      <c r="A278" s="45" t="s">
        <v>205</v>
      </c>
      <c r="D278" s="47">
        <v>2.3116426925133822</v>
      </c>
      <c r="I278" s="48" t="str">
        <f t="shared" si="49"/>
        <v/>
      </c>
      <c r="K278" s="46" t="s">
        <v>205</v>
      </c>
      <c r="L278" s="46">
        <v>5.0767E-4</v>
      </c>
      <c r="N278" s="48" t="str">
        <f t="shared" si="50"/>
        <v/>
      </c>
      <c r="S278" s="48" t="str">
        <f t="shared" si="51"/>
        <v/>
      </c>
      <c r="X278" s="48" t="str">
        <f t="shared" si="48"/>
        <v/>
      </c>
      <c r="AB278" s="48" t="str">
        <f t="shared" si="52"/>
        <v/>
      </c>
      <c r="AD278" s="50" t="s">
        <v>632</v>
      </c>
      <c r="AE278" s="46">
        <v>5.3686959999999999E-2</v>
      </c>
      <c r="AF278" s="48">
        <f t="shared" si="53"/>
        <v>11.5949832314307</v>
      </c>
      <c r="AH278" s="50" t="s">
        <v>632</v>
      </c>
      <c r="AI278" s="46">
        <v>1.9174000000000001E-3</v>
      </c>
      <c r="AJ278" s="48">
        <f t="shared" si="54"/>
        <v>0.41410839518470083</v>
      </c>
      <c r="AN278" s="48" t="str">
        <f t="shared" si="55"/>
        <v/>
      </c>
      <c r="AP278" s="52" t="s">
        <v>632</v>
      </c>
      <c r="AQ278" s="46">
        <v>1.232608E-2</v>
      </c>
      <c r="AR278" s="48">
        <f t="shared" si="47"/>
        <v>2.662111822112359</v>
      </c>
    </row>
    <row r="279" spans="1:44" s="46" customFormat="1" x14ac:dyDescent="0.25">
      <c r="A279" s="45" t="s">
        <v>517</v>
      </c>
      <c r="D279" s="47">
        <v>1.6258021520179282</v>
      </c>
      <c r="I279" s="48" t="str">
        <f t="shared" si="49"/>
        <v/>
      </c>
      <c r="K279" s="46" t="s">
        <v>517</v>
      </c>
      <c r="L279" s="46">
        <v>5.0767E-4</v>
      </c>
      <c r="N279" s="48" t="str">
        <f t="shared" si="50"/>
        <v/>
      </c>
      <c r="S279" s="48" t="str">
        <f t="shared" si="51"/>
        <v/>
      </c>
      <c r="X279" s="48" t="str">
        <f t="shared" si="48"/>
        <v/>
      </c>
      <c r="AB279" s="48" t="str">
        <f t="shared" si="52"/>
        <v/>
      </c>
      <c r="AD279" s="50" t="s">
        <v>633</v>
      </c>
      <c r="AE279" s="46">
        <v>5.426102E-2</v>
      </c>
      <c r="AF279" s="48">
        <f t="shared" si="53"/>
        <v>134.74060412009175</v>
      </c>
      <c r="AH279" s="50" t="s">
        <v>633</v>
      </c>
      <c r="AI279" s="46">
        <v>2.0193899999999998E-3</v>
      </c>
      <c r="AJ279" s="48">
        <f t="shared" si="54"/>
        <v>5.0145358224757306</v>
      </c>
      <c r="AN279" s="48" t="str">
        <f t="shared" si="55"/>
        <v/>
      </c>
      <c r="AP279" s="52" t="s">
        <v>633</v>
      </c>
      <c r="AQ279" s="46">
        <v>3.2249999999999998E-5</v>
      </c>
      <c r="AR279" s="48">
        <f t="shared" si="47"/>
        <v>8.0082985592105693E-2</v>
      </c>
    </row>
    <row r="280" spans="1:44" x14ac:dyDescent="0.25">
      <c r="A280" s="35" t="s">
        <v>206</v>
      </c>
      <c r="B280">
        <v>0.32341486000000003</v>
      </c>
      <c r="C280">
        <v>0.37530960000000002</v>
      </c>
      <c r="D280" s="36">
        <v>806.54093628745295</v>
      </c>
      <c r="F280" t="s">
        <v>206</v>
      </c>
      <c r="G280">
        <v>0.13606324</v>
      </c>
      <c r="H280">
        <v>0.1570542</v>
      </c>
      <c r="I280" s="19">
        <f t="shared" si="49"/>
        <v>339.3182767913151</v>
      </c>
      <c r="K280" t="s">
        <v>206</v>
      </c>
      <c r="L280">
        <v>6.6922600000000002E-3</v>
      </c>
      <c r="M280">
        <v>7.7554E-3</v>
      </c>
      <c r="N280" s="19">
        <f t="shared" si="50"/>
        <v>16.689343360039395</v>
      </c>
      <c r="S280" s="19" t="str">
        <f t="shared" si="51"/>
        <v/>
      </c>
      <c r="X280" s="19" t="str">
        <f t="shared" si="48"/>
        <v/>
      </c>
      <c r="AB280" s="19" t="str">
        <f t="shared" si="52"/>
        <v/>
      </c>
      <c r="AD280"/>
      <c r="AF280" s="19" t="str">
        <f t="shared" si="53"/>
        <v/>
      </c>
      <c r="AJ280" s="19" t="str">
        <f t="shared" si="54"/>
        <v/>
      </c>
      <c r="AN280" s="19" t="str">
        <f t="shared" si="55"/>
        <v/>
      </c>
      <c r="AP280" s="1"/>
      <c r="AR280" s="19" t="str">
        <f t="shared" si="47"/>
        <v/>
      </c>
    </row>
    <row r="281" spans="1:44" x14ac:dyDescent="0.25">
      <c r="A281" s="35" t="s">
        <v>207</v>
      </c>
      <c r="B281">
        <v>0.32341486000000003</v>
      </c>
      <c r="C281">
        <v>0.37530960000000002</v>
      </c>
      <c r="D281" s="36">
        <v>846.56739706143151</v>
      </c>
      <c r="F281" t="s">
        <v>207</v>
      </c>
      <c r="G281">
        <v>0.13606324</v>
      </c>
      <c r="H281">
        <v>0.1570542</v>
      </c>
      <c r="I281" s="19">
        <f t="shared" si="49"/>
        <v>356.15773165940749</v>
      </c>
      <c r="K281" t="s">
        <v>207</v>
      </c>
      <c r="L281">
        <v>6.6922600000000002E-3</v>
      </c>
      <c r="M281">
        <v>7.7554E-3</v>
      </c>
      <c r="N281" s="19">
        <f t="shared" si="50"/>
        <v>17.517590653250551</v>
      </c>
      <c r="S281" s="19" t="str">
        <f t="shared" si="51"/>
        <v/>
      </c>
      <c r="X281" s="19" t="str">
        <f t="shared" si="48"/>
        <v/>
      </c>
      <c r="AB281" s="19" t="str">
        <f t="shared" si="52"/>
        <v/>
      </c>
      <c r="AD281"/>
      <c r="AF281" s="19" t="str">
        <f t="shared" si="53"/>
        <v/>
      </c>
      <c r="AJ281" s="19" t="str">
        <f t="shared" si="54"/>
        <v/>
      </c>
      <c r="AN281" s="19" t="str">
        <f t="shared" si="55"/>
        <v/>
      </c>
      <c r="AP281" s="1"/>
      <c r="AR281" s="19" t="str">
        <f t="shared" si="47"/>
        <v/>
      </c>
    </row>
    <row r="282" spans="1:44" s="46" customFormat="1" x14ac:dyDescent="0.25">
      <c r="A282" s="45" t="s">
        <v>208</v>
      </c>
      <c r="D282" s="47">
        <v>5.7326138010101451</v>
      </c>
      <c r="I282" s="48" t="str">
        <f t="shared" si="49"/>
        <v/>
      </c>
      <c r="K282" s="46" t="s">
        <v>409</v>
      </c>
      <c r="L282" s="46">
        <v>6.1439999999999995E-5</v>
      </c>
      <c r="N282" s="48" t="str">
        <f t="shared" si="50"/>
        <v/>
      </c>
      <c r="S282" s="48" t="str">
        <f t="shared" si="51"/>
        <v/>
      </c>
      <c r="X282" s="48" t="str">
        <f t="shared" si="48"/>
        <v/>
      </c>
      <c r="AB282" s="48" t="str">
        <f t="shared" si="52"/>
        <v/>
      </c>
      <c r="AD282" s="46" t="s">
        <v>206</v>
      </c>
      <c r="AE282" s="46">
        <v>6.6967079999999998E-2</v>
      </c>
      <c r="AF282" s="48" t="str">
        <f t="shared" si="53"/>
        <v/>
      </c>
      <c r="AJ282" s="48" t="str">
        <f t="shared" si="54"/>
        <v/>
      </c>
      <c r="AN282" s="48" t="str">
        <f t="shared" si="55"/>
        <v/>
      </c>
      <c r="AP282" s="52"/>
      <c r="AR282" s="48" t="str">
        <f t="shared" si="47"/>
        <v/>
      </c>
    </row>
    <row r="283" spans="1:44" x14ac:dyDescent="0.25">
      <c r="A283" s="35" t="s">
        <v>671</v>
      </c>
      <c r="B283">
        <v>0.16601632999999999</v>
      </c>
      <c r="C283">
        <v>0.22027079999999999</v>
      </c>
      <c r="D283" s="36">
        <v>8.023795803288411E-2</v>
      </c>
      <c r="F283" t="s">
        <v>356</v>
      </c>
      <c r="G283">
        <v>8.3008159999999998E-2</v>
      </c>
      <c r="H283">
        <v>0.11013539999999999</v>
      </c>
      <c r="I283" s="19">
        <f t="shared" si="49"/>
        <v>4.0118976599873818E-2</v>
      </c>
      <c r="K283" t="s">
        <v>356</v>
      </c>
      <c r="L283">
        <v>1.20302E-3</v>
      </c>
      <c r="M283">
        <v>1.5962000000000001E-3</v>
      </c>
      <c r="N283" s="19">
        <f t="shared" si="50"/>
        <v>5.8143598447646838E-4</v>
      </c>
      <c r="S283" s="19" t="str">
        <f t="shared" si="51"/>
        <v/>
      </c>
      <c r="U283" t="s">
        <v>356</v>
      </c>
      <c r="V283">
        <v>9.6241399999999998E-3</v>
      </c>
      <c r="W283">
        <v>1.2769300000000001E-2</v>
      </c>
      <c r="X283" s="19">
        <f t="shared" si="48"/>
        <v>4.6514782095387923E-3</v>
      </c>
      <c r="AB283" s="19" t="str">
        <f t="shared" si="52"/>
        <v/>
      </c>
      <c r="AD283" t="s">
        <v>207</v>
      </c>
      <c r="AE283">
        <v>6.6967079999999998E-2</v>
      </c>
      <c r="AF283" s="19">
        <f t="shared" si="53"/>
        <v>167.00435905646626</v>
      </c>
      <c r="AJ283" s="19" t="str">
        <f t="shared" si="54"/>
        <v/>
      </c>
      <c r="AN283" s="19" t="str">
        <f t="shared" si="55"/>
        <v/>
      </c>
      <c r="AP283" s="1"/>
      <c r="AR283" s="19" t="str">
        <f t="shared" si="47"/>
        <v/>
      </c>
    </row>
    <row r="284" spans="1:44" x14ac:dyDescent="0.25">
      <c r="A284" s="35" t="s">
        <v>210</v>
      </c>
      <c r="B284"/>
      <c r="C284"/>
      <c r="D284" s="36">
        <v>0</v>
      </c>
      <c r="I284" s="19" t="str">
        <f t="shared" si="49"/>
        <v/>
      </c>
      <c r="N284" s="19" t="str">
        <f t="shared" si="50"/>
        <v/>
      </c>
      <c r="S284" s="19" t="str">
        <f t="shared" si="51"/>
        <v/>
      </c>
      <c r="X284" s="19" t="str">
        <f t="shared" si="48"/>
        <v/>
      </c>
      <c r="AB284" s="19" t="str">
        <f t="shared" si="52"/>
        <v/>
      </c>
      <c r="AD284"/>
      <c r="AF284" s="19" t="str">
        <f t="shared" si="53"/>
        <v/>
      </c>
      <c r="AJ284" s="19" t="str">
        <f t="shared" si="54"/>
        <v/>
      </c>
      <c r="AN284" s="19" t="str">
        <f t="shared" si="55"/>
        <v/>
      </c>
      <c r="AP284" s="1"/>
      <c r="AR284" s="19" t="str">
        <f t="shared" si="47"/>
        <v/>
      </c>
    </row>
    <row r="285" spans="1:44" x14ac:dyDescent="0.25">
      <c r="A285" s="35" t="s">
        <v>211</v>
      </c>
      <c r="B285">
        <v>0.20055117</v>
      </c>
      <c r="C285">
        <v>0.2581618</v>
      </c>
      <c r="D285" s="36">
        <v>0</v>
      </c>
      <c r="F285" t="s">
        <v>211</v>
      </c>
      <c r="G285">
        <v>0.23280081</v>
      </c>
      <c r="H285">
        <v>0.29967549999999998</v>
      </c>
      <c r="I285" s="19">
        <f t="shared" si="49"/>
        <v>0</v>
      </c>
      <c r="K285" t="s">
        <v>211</v>
      </c>
      <c r="L285">
        <v>1.7487900000000001E-3</v>
      </c>
      <c r="M285">
        <v>2.2512000000000001E-3</v>
      </c>
      <c r="N285" s="19">
        <f t="shared" si="50"/>
        <v>0</v>
      </c>
      <c r="S285" s="19" t="str">
        <f t="shared" si="51"/>
        <v/>
      </c>
      <c r="X285" s="19" t="str">
        <f t="shared" si="48"/>
        <v/>
      </c>
      <c r="AB285" s="19" t="str">
        <f t="shared" si="52"/>
        <v/>
      </c>
      <c r="AD285" s="25" t="s">
        <v>209</v>
      </c>
      <c r="AE285">
        <v>3.6692019999999999E-2</v>
      </c>
      <c r="AF285" s="19" t="str">
        <f t="shared" si="53"/>
        <v/>
      </c>
      <c r="AJ285" s="19" t="str">
        <f t="shared" si="54"/>
        <v/>
      </c>
      <c r="AN285" s="19" t="str">
        <f t="shared" si="55"/>
        <v/>
      </c>
      <c r="AP285" s="25" t="s">
        <v>209</v>
      </c>
      <c r="AQ285">
        <v>9.6241399999999998E-3</v>
      </c>
      <c r="AR285" s="19" t="str">
        <f t="shared" si="47"/>
        <v/>
      </c>
    </row>
    <row r="286" spans="1:44" x14ac:dyDescent="0.25">
      <c r="A286" s="35" t="s">
        <v>212</v>
      </c>
      <c r="B286">
        <v>0.22392819999999999</v>
      </c>
      <c r="C286">
        <v>0.22392819999999999</v>
      </c>
      <c r="D286" s="36">
        <v>43.376795997692192</v>
      </c>
      <c r="F286" t="s">
        <v>212</v>
      </c>
      <c r="G286" s="55">
        <v>0.2610209</v>
      </c>
      <c r="I286" s="19">
        <f t="shared" si="49"/>
        <v>50.561967320033894</v>
      </c>
      <c r="K286" t="s">
        <v>212</v>
      </c>
      <c r="L286">
        <v>1.9667E-3</v>
      </c>
      <c r="M286">
        <v>1.9677000000000002E-3</v>
      </c>
      <c r="N286" s="19">
        <f t="shared" si="50"/>
        <v>0.38096650930370196</v>
      </c>
      <c r="S286" s="19" t="str">
        <f t="shared" si="51"/>
        <v/>
      </c>
      <c r="X286" s="19" t="str">
        <f t="shared" si="48"/>
        <v/>
      </c>
      <c r="Z286" t="s">
        <v>357</v>
      </c>
      <c r="AA286">
        <v>1.8294400000000001E-3</v>
      </c>
      <c r="AB286" s="19">
        <f t="shared" si="52"/>
        <v>8.8419331967933229E-4</v>
      </c>
      <c r="AD286" s="25" t="s">
        <v>647</v>
      </c>
      <c r="AE286">
        <v>9.9314070000000004E-2</v>
      </c>
      <c r="AF286" s="19">
        <f t="shared" si="53"/>
        <v>4.7999845441318426E-2</v>
      </c>
      <c r="AJ286" s="19" t="str">
        <f t="shared" si="54"/>
        <v/>
      </c>
      <c r="AN286" s="19" t="str">
        <f t="shared" si="55"/>
        <v/>
      </c>
      <c r="AP286" s="25" t="s">
        <v>647</v>
      </c>
      <c r="AQ286">
        <v>1.621268E-2</v>
      </c>
      <c r="AR286" s="19">
        <f t="shared" si="47"/>
        <v>7.835809510067954E-3</v>
      </c>
    </row>
    <row r="287" spans="1:44" x14ac:dyDescent="0.25">
      <c r="A287" s="35" t="s">
        <v>213</v>
      </c>
      <c r="B287">
        <v>0.17202000000000001</v>
      </c>
      <c r="C287">
        <v>0.22936000000000001</v>
      </c>
      <c r="D287" s="36">
        <v>116.42488035026228</v>
      </c>
      <c r="F287" t="s">
        <v>213</v>
      </c>
      <c r="G287">
        <v>0.19368165000000001</v>
      </c>
      <c r="H287">
        <v>0.25824219999999998</v>
      </c>
      <c r="I287" s="19">
        <f t="shared" si="49"/>
        <v>131.0857047278885</v>
      </c>
      <c r="K287" t="s">
        <v>213</v>
      </c>
      <c r="L287">
        <v>1.5E-3</v>
      </c>
      <c r="M287">
        <v>2E-3</v>
      </c>
      <c r="N287" s="19">
        <f t="shared" si="50"/>
        <v>1.0152152105882655</v>
      </c>
      <c r="S287" s="19" t="str">
        <f t="shared" si="51"/>
        <v/>
      </c>
      <c r="X287" s="19" t="str">
        <f t="shared" si="48"/>
        <v/>
      </c>
      <c r="AB287" s="19" t="str">
        <f t="shared" si="52"/>
        <v/>
      </c>
      <c r="AD287"/>
      <c r="AF287" s="19" t="str">
        <f t="shared" si="53"/>
        <v/>
      </c>
      <c r="AJ287" s="19" t="str">
        <f t="shared" si="54"/>
        <v/>
      </c>
      <c r="AN287" s="19" t="str">
        <f t="shared" si="55"/>
        <v/>
      </c>
      <c r="AR287" s="19"/>
    </row>
    <row r="288" spans="1:44" x14ac:dyDescent="0.25">
      <c r="A288" s="35" t="s">
        <v>660</v>
      </c>
      <c r="B288">
        <v>4.6880310000000001E-2</v>
      </c>
      <c r="C288">
        <v>5.72697E-2</v>
      </c>
      <c r="D288" s="36">
        <v>173.60346257888889</v>
      </c>
      <c r="I288" s="19" t="str">
        <f t="shared" si="49"/>
        <v/>
      </c>
      <c r="K288" t="s">
        <v>410</v>
      </c>
      <c r="L288">
        <v>4.1514999999999998E-4</v>
      </c>
      <c r="M288">
        <v>5.0719999999999997E-4</v>
      </c>
      <c r="N288" s="19">
        <f t="shared" si="50"/>
        <v>1.5373507020244899</v>
      </c>
      <c r="S288" s="19" t="str">
        <f t="shared" si="51"/>
        <v/>
      </c>
      <c r="U288" t="s">
        <v>410</v>
      </c>
      <c r="V288">
        <v>6.6424400000000003E-3</v>
      </c>
      <c r="W288">
        <v>8.1145000000000002E-3</v>
      </c>
      <c r="X288" s="19">
        <f t="shared" si="48"/>
        <v>24.597759357233659</v>
      </c>
      <c r="AB288" s="19" t="str">
        <f t="shared" si="52"/>
        <v/>
      </c>
      <c r="AD288" t="s">
        <v>211</v>
      </c>
      <c r="AE288">
        <v>4.4891420000000001E-2</v>
      </c>
      <c r="AF288" s="19">
        <f t="shared" si="53"/>
        <v>0</v>
      </c>
      <c r="AJ288" s="19" t="str">
        <f t="shared" si="54"/>
        <v/>
      </c>
      <c r="AN288" s="19" t="str">
        <f t="shared" si="55"/>
        <v/>
      </c>
      <c r="AP288" t="s">
        <v>211</v>
      </c>
      <c r="AQ288">
        <v>1.049274E-2</v>
      </c>
      <c r="AR288" s="19">
        <f t="shared" ref="AR288:AR319" si="56">IF($B285=0,"",IF(AQ288="","",($D285/$B285)*AQ288))</f>
        <v>0</v>
      </c>
    </row>
    <row r="289" spans="1:44" s="46" customFormat="1" x14ac:dyDescent="0.25">
      <c r="A289" s="45" t="s">
        <v>215</v>
      </c>
      <c r="D289" s="47">
        <v>30.180332571828789</v>
      </c>
      <c r="I289" s="48" t="str">
        <f t="shared" si="49"/>
        <v/>
      </c>
      <c r="K289" s="46" t="s">
        <v>411</v>
      </c>
      <c r="L289" s="46">
        <v>2.31066E-3</v>
      </c>
      <c r="N289" s="48" t="str">
        <f t="shared" si="50"/>
        <v/>
      </c>
      <c r="S289" s="48" t="str">
        <f t="shared" si="51"/>
        <v/>
      </c>
      <c r="X289" s="48" t="str">
        <f t="shared" si="48"/>
        <v/>
      </c>
      <c r="AB289" s="48" t="str">
        <f t="shared" si="52"/>
        <v/>
      </c>
      <c r="AD289" s="46" t="s">
        <v>212</v>
      </c>
      <c r="AE289" s="46">
        <v>3.436587E-2</v>
      </c>
      <c r="AF289" s="48">
        <f t="shared" si="53"/>
        <v>6.656961170023294</v>
      </c>
      <c r="AJ289" s="48" t="str">
        <f t="shared" si="54"/>
        <v/>
      </c>
      <c r="AN289" s="48" t="str">
        <f t="shared" si="55"/>
        <v/>
      </c>
      <c r="AP289" s="46" t="s">
        <v>212</v>
      </c>
      <c r="AQ289" s="46">
        <v>8.1390200000000003E-3</v>
      </c>
      <c r="AR289" s="48">
        <f t="shared" si="56"/>
        <v>1.5765973654105947</v>
      </c>
    </row>
    <row r="290" spans="1:44" s="46" customFormat="1" x14ac:dyDescent="0.25">
      <c r="A290" s="45" t="s">
        <v>216</v>
      </c>
      <c r="D290" s="47">
        <v>25.423170259665998</v>
      </c>
      <c r="I290" s="48" t="str">
        <f t="shared" si="49"/>
        <v/>
      </c>
      <c r="K290" s="46" t="s">
        <v>412</v>
      </c>
      <c r="L290" s="46">
        <v>2.31066E-3</v>
      </c>
      <c r="N290" s="48" t="str">
        <f t="shared" si="50"/>
        <v/>
      </c>
      <c r="S290" s="48" t="str">
        <f t="shared" si="51"/>
        <v/>
      </c>
      <c r="X290" s="48" t="str">
        <f t="shared" si="48"/>
        <v/>
      </c>
      <c r="AB290" s="48" t="str">
        <f t="shared" si="52"/>
        <v/>
      </c>
      <c r="AD290" s="46" t="s">
        <v>213</v>
      </c>
      <c r="AE290" s="46">
        <v>3.8504999999999998E-2</v>
      </c>
      <c r="AF290" s="48">
        <f t="shared" si="53"/>
        <v>26.060574455800772</v>
      </c>
      <c r="AJ290" s="48" t="str">
        <f t="shared" si="54"/>
        <v/>
      </c>
      <c r="AN290" s="48" t="str">
        <f t="shared" si="55"/>
        <v/>
      </c>
      <c r="AP290" s="46" t="s">
        <v>213</v>
      </c>
      <c r="AQ290" s="46">
        <v>8.9999999999999993E-3</v>
      </c>
      <c r="AR290" s="48">
        <f t="shared" si="56"/>
        <v>6.0912912635295928</v>
      </c>
    </row>
    <row r="291" spans="1:44" s="46" customFormat="1" x14ac:dyDescent="0.25">
      <c r="A291" s="45" t="s">
        <v>217</v>
      </c>
      <c r="C291" s="46">
        <v>0.2646464</v>
      </c>
      <c r="D291" s="47">
        <v>62.542518887720668</v>
      </c>
      <c r="F291" s="46" t="s">
        <v>217</v>
      </c>
      <c r="G291" s="46">
        <v>0.24454823000000001</v>
      </c>
      <c r="H291" s="46">
        <v>0.3155461</v>
      </c>
      <c r="I291" s="48" t="str">
        <f t="shared" si="49"/>
        <v/>
      </c>
      <c r="K291" s="46" t="s">
        <v>217</v>
      </c>
      <c r="L291" s="46">
        <v>1.8518600000000001E-3</v>
      </c>
      <c r="M291" s="46">
        <v>2.3895000000000001E-3</v>
      </c>
      <c r="N291" s="48" t="str">
        <f t="shared" si="50"/>
        <v/>
      </c>
      <c r="S291" s="48" t="str">
        <f t="shared" si="51"/>
        <v/>
      </c>
      <c r="X291" s="48" t="str">
        <f t="shared" si="48"/>
        <v/>
      </c>
      <c r="Z291" s="46" t="s">
        <v>410</v>
      </c>
      <c r="AA291" s="46">
        <v>2.2840010000000001E-2</v>
      </c>
      <c r="AB291" s="48">
        <f t="shared" si="52"/>
        <v>84.579321709614291</v>
      </c>
      <c r="AD291" s="49" t="s">
        <v>214</v>
      </c>
      <c r="AE291" s="46">
        <v>1.7244760000000001E-2</v>
      </c>
      <c r="AF291" s="48">
        <f t="shared" si="53"/>
        <v>63.859433679980363</v>
      </c>
      <c r="AJ291" s="48" t="str">
        <f t="shared" si="54"/>
        <v/>
      </c>
      <c r="AN291" s="48" t="str">
        <f t="shared" si="55"/>
        <v/>
      </c>
      <c r="AR291" s="48" t="str">
        <f t="shared" si="56"/>
        <v/>
      </c>
    </row>
    <row r="292" spans="1:44" x14ac:dyDescent="0.25">
      <c r="A292" s="35" t="s">
        <v>645</v>
      </c>
      <c r="B292">
        <v>0.23526432999999999</v>
      </c>
      <c r="C292">
        <v>0.29249999999999998</v>
      </c>
      <c r="D292" s="36">
        <v>542.03513958704934</v>
      </c>
      <c r="F292" t="s">
        <v>358</v>
      </c>
      <c r="G292">
        <v>0.20309142999999999</v>
      </c>
      <c r="H292">
        <v>0.2525</v>
      </c>
      <c r="I292" s="19">
        <f t="shared" si="49"/>
        <v>467.91067565994155</v>
      </c>
      <c r="K292" t="s">
        <v>358</v>
      </c>
      <c r="L292">
        <v>2.01081E-3</v>
      </c>
      <c r="M292">
        <v>2.5000000000000001E-3</v>
      </c>
      <c r="N292" s="19">
        <f t="shared" si="50"/>
        <v>4.6327876352230479</v>
      </c>
      <c r="P292" t="s">
        <v>358</v>
      </c>
      <c r="Q292">
        <v>4.0216100000000001E-3</v>
      </c>
      <c r="R292">
        <v>5.0000000000000001E-3</v>
      </c>
      <c r="S292" s="19">
        <f t="shared" si="51"/>
        <v>9.2655522310359313</v>
      </c>
      <c r="U292" t="s">
        <v>358</v>
      </c>
      <c r="V292">
        <v>2.4129680000000001E-2</v>
      </c>
      <c r="W292">
        <v>0.03</v>
      </c>
      <c r="X292" s="19">
        <f t="shared" si="48"/>
        <v>55.593359465035917</v>
      </c>
      <c r="AB292" s="19" t="str">
        <f t="shared" si="52"/>
        <v/>
      </c>
      <c r="AD292"/>
      <c r="AF292" s="19" t="str">
        <f t="shared" si="53"/>
        <v/>
      </c>
      <c r="AJ292" s="19" t="str">
        <f t="shared" si="54"/>
        <v/>
      </c>
      <c r="AN292" s="19" t="str">
        <f t="shared" si="55"/>
        <v/>
      </c>
      <c r="AR292" s="19" t="str">
        <f t="shared" si="56"/>
        <v/>
      </c>
    </row>
    <row r="293" spans="1:44" x14ac:dyDescent="0.25">
      <c r="A293" s="35" t="s">
        <v>218</v>
      </c>
      <c r="B293">
        <v>0.10751302</v>
      </c>
      <c r="C293">
        <v>0.1433507</v>
      </c>
      <c r="D293" s="36">
        <v>3.3065448992479496</v>
      </c>
      <c r="F293" t="s">
        <v>218</v>
      </c>
      <c r="G293">
        <v>0.118173</v>
      </c>
      <c r="H293">
        <v>0.15756400000000001</v>
      </c>
      <c r="I293" s="19">
        <f t="shared" si="49"/>
        <v>3.634390796378224</v>
      </c>
      <c r="K293" t="s">
        <v>218</v>
      </c>
      <c r="L293">
        <v>9.3749999999999997E-4</v>
      </c>
      <c r="M293">
        <v>1.25E-3</v>
      </c>
      <c r="N293" s="19">
        <f t="shared" si="50"/>
        <v>2.8832655273239954E-2</v>
      </c>
      <c r="S293" s="19" t="str">
        <f t="shared" si="51"/>
        <v/>
      </c>
      <c r="X293" s="19" t="str">
        <f t="shared" si="48"/>
        <v/>
      </c>
      <c r="AB293" s="19" t="str">
        <f t="shared" si="52"/>
        <v/>
      </c>
      <c r="AD293"/>
      <c r="AF293" s="19" t="str">
        <f t="shared" si="53"/>
        <v/>
      </c>
      <c r="AJ293" s="19" t="str">
        <f t="shared" si="54"/>
        <v/>
      </c>
      <c r="AN293" s="19" t="str">
        <f t="shared" si="55"/>
        <v/>
      </c>
      <c r="AR293" s="19" t="str">
        <f t="shared" si="56"/>
        <v/>
      </c>
    </row>
    <row r="294" spans="1:44" x14ac:dyDescent="0.25">
      <c r="A294" s="35" t="s">
        <v>219</v>
      </c>
      <c r="B294">
        <v>0.17202000000000001</v>
      </c>
      <c r="C294">
        <v>0.22936000000000001</v>
      </c>
      <c r="D294" s="36">
        <v>14.451164390517228</v>
      </c>
      <c r="F294" t="s">
        <v>219</v>
      </c>
      <c r="G294">
        <v>0.19368165000000001</v>
      </c>
      <c r="H294">
        <v>0.37763279999999999</v>
      </c>
      <c r="I294" s="19">
        <f t="shared" si="49"/>
        <v>16.270929912664929</v>
      </c>
      <c r="K294" t="s">
        <v>219</v>
      </c>
      <c r="L294">
        <v>1.5E-3</v>
      </c>
      <c r="M294">
        <v>2.9245999999999999E-3</v>
      </c>
      <c r="N294" s="19">
        <f t="shared" si="50"/>
        <v>0.12601294376105013</v>
      </c>
      <c r="S294" s="19" t="str">
        <f t="shared" si="51"/>
        <v/>
      </c>
      <c r="X294" s="19" t="str">
        <f t="shared" si="48"/>
        <v/>
      </c>
      <c r="Z294" t="s">
        <v>217</v>
      </c>
      <c r="AA294">
        <v>1.7884699999999999E-3</v>
      </c>
      <c r="AB294" s="19" t="str">
        <f t="shared" si="52"/>
        <v/>
      </c>
      <c r="AD294" t="s">
        <v>217</v>
      </c>
      <c r="AE294">
        <v>4.7539039999999998E-2</v>
      </c>
      <c r="AF294" s="19" t="str">
        <f t="shared" si="53"/>
        <v/>
      </c>
      <c r="AJ294" s="19" t="str">
        <f t="shared" si="54"/>
        <v/>
      </c>
      <c r="AN294" s="19" t="str">
        <f t="shared" si="55"/>
        <v/>
      </c>
      <c r="AP294" t="s">
        <v>217</v>
      </c>
      <c r="AQ294">
        <v>1.1111559999999999E-2</v>
      </c>
      <c r="AR294" s="19" t="str">
        <f t="shared" si="56"/>
        <v/>
      </c>
    </row>
    <row r="295" spans="1:44" x14ac:dyDescent="0.25">
      <c r="A295" s="35" t="s">
        <v>220</v>
      </c>
      <c r="B295">
        <v>0.18523343</v>
      </c>
      <c r="C295">
        <v>0.2469779</v>
      </c>
      <c r="D295" s="36">
        <v>72.750832029880442</v>
      </c>
      <c r="F295" t="s">
        <v>220</v>
      </c>
      <c r="G295">
        <v>0.20682982999999999</v>
      </c>
      <c r="H295">
        <v>0.27577309999999999</v>
      </c>
      <c r="I295" s="19">
        <f t="shared" si="49"/>
        <v>81.232865045465743</v>
      </c>
      <c r="K295" t="s">
        <v>220</v>
      </c>
      <c r="L295">
        <v>1.61535E-3</v>
      </c>
      <c r="M295">
        <v>2.1538E-3</v>
      </c>
      <c r="N295" s="19">
        <f t="shared" si="50"/>
        <v>0.63443222165387403</v>
      </c>
      <c r="S295" s="19" t="str">
        <f t="shared" si="51"/>
        <v/>
      </c>
      <c r="X295" s="19" t="str">
        <f t="shared" si="48"/>
        <v/>
      </c>
      <c r="Z295" t="s">
        <v>358</v>
      </c>
      <c r="AA295">
        <v>2.0108000000000001E-3</v>
      </c>
      <c r="AB295" s="19">
        <f t="shared" si="52"/>
        <v>4.6327645958128834</v>
      </c>
      <c r="AD295" s="25" t="s">
        <v>645</v>
      </c>
      <c r="AE295">
        <v>0.10255112</v>
      </c>
      <c r="AF295" s="19">
        <f t="shared" si="53"/>
        <v>236.2717316475823</v>
      </c>
      <c r="AJ295" s="19" t="str">
        <f t="shared" si="54"/>
        <v/>
      </c>
      <c r="AN295" s="19" t="str">
        <f t="shared" si="55"/>
        <v/>
      </c>
      <c r="AP295" s="25" t="s">
        <v>645</v>
      </c>
      <c r="AQ295">
        <v>1.6086449999999999E-2</v>
      </c>
      <c r="AR295" s="19">
        <f t="shared" si="56"/>
        <v>37.062231963553884</v>
      </c>
    </row>
    <row r="296" spans="1:44" x14ac:dyDescent="0.25">
      <c r="A296" s="35" t="s">
        <v>221</v>
      </c>
      <c r="B296">
        <v>0.17456250000000001</v>
      </c>
      <c r="C296">
        <v>0.23749999999999999</v>
      </c>
      <c r="D296" s="36">
        <v>110.61853548971105</v>
      </c>
      <c r="F296" t="s">
        <v>359</v>
      </c>
      <c r="G296">
        <v>0.14148749999999999</v>
      </c>
      <c r="H296">
        <v>0.1925</v>
      </c>
      <c r="I296" s="19">
        <f t="shared" si="49"/>
        <v>89.659234028502624</v>
      </c>
      <c r="K296" t="s">
        <v>359</v>
      </c>
      <c r="L296">
        <v>1.8374999999999999E-3</v>
      </c>
      <c r="M296">
        <v>2.5000000000000001E-3</v>
      </c>
      <c r="N296" s="19">
        <f t="shared" si="50"/>
        <v>1.1644056367338005</v>
      </c>
      <c r="P296" t="s">
        <v>359</v>
      </c>
      <c r="Q296">
        <v>3.6749999999999999E-3</v>
      </c>
      <c r="R296">
        <v>5.0000000000000001E-3</v>
      </c>
      <c r="S296" s="19">
        <f t="shared" si="51"/>
        <v>2.328811273467601</v>
      </c>
      <c r="U296" t="s">
        <v>359</v>
      </c>
      <c r="V296">
        <v>1.47E-2</v>
      </c>
      <c r="W296">
        <v>0.02</v>
      </c>
      <c r="X296" s="19">
        <f t="shared" si="48"/>
        <v>9.3152450938704039</v>
      </c>
      <c r="AB296" s="19" t="str">
        <f t="shared" si="52"/>
        <v/>
      </c>
      <c r="AD296" t="s">
        <v>218</v>
      </c>
      <c r="AE296">
        <v>2.4065739999999999E-2</v>
      </c>
      <c r="AF296" s="19">
        <f t="shared" si="53"/>
        <v>0.74013779766978316</v>
      </c>
      <c r="AJ296" s="19" t="str">
        <f t="shared" si="54"/>
        <v/>
      </c>
      <c r="AN296" s="19" t="str">
        <f t="shared" si="55"/>
        <v/>
      </c>
      <c r="AP296" t="s">
        <v>218</v>
      </c>
      <c r="AQ296">
        <v>5.6250700000000002E-3</v>
      </c>
      <c r="AR296" s="19">
        <f t="shared" si="56"/>
        <v>0.17299808447770013</v>
      </c>
    </row>
    <row r="297" spans="1:44" s="46" customFormat="1" x14ac:dyDescent="0.25">
      <c r="A297" s="45" t="s">
        <v>222</v>
      </c>
      <c r="D297" s="47">
        <v>7.9498546212793997</v>
      </c>
      <c r="I297" s="48" t="str">
        <f t="shared" si="49"/>
        <v/>
      </c>
      <c r="K297" s="46" t="s">
        <v>413</v>
      </c>
      <c r="L297" s="46">
        <v>1.0623E-4</v>
      </c>
      <c r="N297" s="48" t="str">
        <f t="shared" si="50"/>
        <v/>
      </c>
      <c r="S297" s="48" t="str">
        <f t="shared" si="51"/>
        <v/>
      </c>
      <c r="X297" s="48" t="str">
        <f t="shared" si="48"/>
        <v/>
      </c>
      <c r="AB297" s="48" t="str">
        <f t="shared" si="52"/>
        <v/>
      </c>
      <c r="AD297" s="46" t="s">
        <v>219</v>
      </c>
      <c r="AE297" s="46">
        <v>3.8504999999999998E-2</v>
      </c>
      <c r="AF297" s="48">
        <f t="shared" si="53"/>
        <v>3.2347522663461565</v>
      </c>
      <c r="AJ297" s="48" t="str">
        <f t="shared" si="54"/>
        <v/>
      </c>
      <c r="AN297" s="48" t="str">
        <f t="shared" si="55"/>
        <v/>
      </c>
      <c r="AP297" s="46" t="s">
        <v>219</v>
      </c>
      <c r="AQ297" s="46">
        <v>8.9999999999999993E-3</v>
      </c>
      <c r="AR297" s="48">
        <f t="shared" si="56"/>
        <v>0.75607766256630071</v>
      </c>
    </row>
    <row r="298" spans="1:44" x14ac:dyDescent="0.25">
      <c r="A298" s="35" t="s">
        <v>678</v>
      </c>
      <c r="B298">
        <v>0.16184947</v>
      </c>
      <c r="C298">
        <v>0.21490039999999999</v>
      </c>
      <c r="D298" s="36">
        <v>221.0493077746352</v>
      </c>
      <c r="F298" t="s">
        <v>678</v>
      </c>
      <c r="G298">
        <v>0.15620355999999999</v>
      </c>
      <c r="H298">
        <v>0.2074039</v>
      </c>
      <c r="I298" s="19">
        <f t="shared" si="49"/>
        <v>213.3382877925624</v>
      </c>
      <c r="K298" t="s">
        <v>678</v>
      </c>
      <c r="L298">
        <v>1.88197E-3</v>
      </c>
      <c r="M298">
        <v>2.4987999999999998E-3</v>
      </c>
      <c r="N298" s="19">
        <f t="shared" si="50"/>
        <v>2.5703399940242635</v>
      </c>
      <c r="S298" s="19" t="str">
        <f t="shared" si="51"/>
        <v/>
      </c>
      <c r="X298" s="19" t="str">
        <f t="shared" si="48"/>
        <v/>
      </c>
      <c r="Z298" t="s">
        <v>220</v>
      </c>
      <c r="AA298">
        <v>1.6152300000000001E-3</v>
      </c>
      <c r="AB298" s="19">
        <f t="shared" si="52"/>
        <v>0.63438509139318844</v>
      </c>
      <c r="AD298" t="s">
        <v>220</v>
      </c>
      <c r="AE298">
        <v>4.1462699999999998E-2</v>
      </c>
      <c r="AF298" s="19">
        <f t="shared" si="53"/>
        <v>16.284565497736146</v>
      </c>
      <c r="AJ298" s="19" t="str">
        <f t="shared" si="54"/>
        <v/>
      </c>
      <c r="AN298" s="19" t="str">
        <f t="shared" si="55"/>
        <v/>
      </c>
      <c r="AP298" t="s">
        <v>220</v>
      </c>
      <c r="AQ298">
        <v>9.6913499999999996E-3</v>
      </c>
      <c r="AR298" s="19">
        <f t="shared" si="56"/>
        <v>3.8062987657939593</v>
      </c>
    </row>
    <row r="299" spans="1:44" x14ac:dyDescent="0.25">
      <c r="A299" s="35" t="s">
        <v>223</v>
      </c>
      <c r="B299">
        <v>2.0891989999999999E-2</v>
      </c>
      <c r="C299">
        <v>2.6114999999999999E-2</v>
      </c>
      <c r="D299" s="36">
        <v>3.2174797366620123</v>
      </c>
      <c r="F299" t="s">
        <v>360</v>
      </c>
      <c r="G299">
        <v>2.2432999999999999E-4</v>
      </c>
      <c r="H299">
        <v>2.8039999999999999E-4</v>
      </c>
      <c r="I299" s="19">
        <f t="shared" si="49"/>
        <v>3.4548036320397879E-2</v>
      </c>
      <c r="K299" t="s">
        <v>360</v>
      </c>
      <c r="L299">
        <v>2.2432999999999999E-4</v>
      </c>
      <c r="M299">
        <v>2.8049999999999999E-4</v>
      </c>
      <c r="N299" s="19">
        <f t="shared" si="50"/>
        <v>3.4548036320397879E-2</v>
      </c>
      <c r="S299" s="19" t="str">
        <f t="shared" si="51"/>
        <v/>
      </c>
      <c r="U299" t="s">
        <v>360</v>
      </c>
      <c r="V299">
        <v>2.46372E-3</v>
      </c>
      <c r="W299">
        <v>3.0796999999999999E-3</v>
      </c>
      <c r="X299" s="19">
        <f t="shared" si="48"/>
        <v>0.379426238324302</v>
      </c>
      <c r="Z299" t="s">
        <v>359</v>
      </c>
      <c r="AA299">
        <v>5.3287500000000002E-2</v>
      </c>
      <c r="AB299" s="19">
        <f t="shared" si="52"/>
        <v>33.767763465280218</v>
      </c>
      <c r="AD299" s="25" t="s">
        <v>221</v>
      </c>
      <c r="AE299">
        <v>7.3499999999999996E-2</v>
      </c>
      <c r="AF299" s="19">
        <f t="shared" si="53"/>
        <v>46.576225469352018</v>
      </c>
      <c r="AJ299" s="19" t="str">
        <f t="shared" si="54"/>
        <v/>
      </c>
      <c r="AN299" s="19" t="str">
        <f t="shared" si="55"/>
        <v/>
      </c>
      <c r="AR299" s="19" t="str">
        <f t="shared" si="56"/>
        <v/>
      </c>
    </row>
    <row r="300" spans="1:44" x14ac:dyDescent="0.25">
      <c r="A300" s="35" t="s">
        <v>224</v>
      </c>
      <c r="B300">
        <v>0.22500000000000001</v>
      </c>
      <c r="C300">
        <v>0.3</v>
      </c>
      <c r="D300" s="36">
        <v>46.302673655854257</v>
      </c>
      <c r="F300" t="s">
        <v>361</v>
      </c>
      <c r="G300">
        <v>0.12918959999999999</v>
      </c>
      <c r="H300">
        <v>0.17225280000000001</v>
      </c>
      <c r="I300" s="19">
        <f t="shared" si="49"/>
        <v>26.585883949023771</v>
      </c>
      <c r="K300" t="s">
        <v>361</v>
      </c>
      <c r="L300">
        <v>1.8749999999999999E-3</v>
      </c>
      <c r="M300">
        <v>2.5000000000000001E-3</v>
      </c>
      <c r="N300" s="19">
        <f t="shared" si="50"/>
        <v>0.38585561379878541</v>
      </c>
      <c r="S300" s="19" t="str">
        <f t="shared" si="51"/>
        <v/>
      </c>
      <c r="X300" s="19" t="str">
        <f t="shared" si="48"/>
        <v/>
      </c>
      <c r="AB300" s="19" t="str">
        <f t="shared" ref="AB300:AB331" si="57">IF($B297=0,"",IF(AA300="","",($D297/$B297)*AA300))</f>
        <v/>
      </c>
      <c r="AD300"/>
      <c r="AF300" s="19" t="str">
        <f t="shared" ref="AF300:AF331" si="58">IF($B297=0,"",IF(AE300="","",($D297/$B297)*AE300))</f>
        <v/>
      </c>
      <c r="AJ300" s="19" t="str">
        <f t="shared" ref="AJ300:AJ331" si="59">IF($B297=0,"",IF(AI300="","",($D297/$B297)*AI300))</f>
        <v/>
      </c>
      <c r="AN300" s="19" t="str">
        <f t="shared" ref="AN300:AN331" si="60">IF($B297=0,"",IF(AM300="","",($D297/$B297)*AM300))</f>
        <v/>
      </c>
      <c r="AR300" s="19" t="str">
        <f t="shared" si="56"/>
        <v/>
      </c>
    </row>
    <row r="301" spans="1:44" x14ac:dyDescent="0.25">
      <c r="A301" s="35" t="s">
        <v>225</v>
      </c>
      <c r="B301">
        <v>0.13798878000000001</v>
      </c>
      <c r="C301">
        <v>0.17249999999999999</v>
      </c>
      <c r="D301" s="36">
        <v>0</v>
      </c>
      <c r="F301" t="s">
        <v>225</v>
      </c>
      <c r="G301">
        <v>0.13998861000000001</v>
      </c>
      <c r="H301">
        <v>0.17499999999999999</v>
      </c>
      <c r="I301" s="19">
        <f t="shared" si="49"/>
        <v>0</v>
      </c>
      <c r="K301" t="s">
        <v>225</v>
      </c>
      <c r="L301">
        <v>1.9998400000000001E-3</v>
      </c>
      <c r="M301">
        <v>2.5000000000000001E-3</v>
      </c>
      <c r="N301" s="19">
        <f t="shared" si="50"/>
        <v>0</v>
      </c>
      <c r="P301" t="s">
        <v>225</v>
      </c>
      <c r="Q301">
        <v>5.9995100000000004E-3</v>
      </c>
      <c r="R301">
        <v>7.4999999999999997E-3</v>
      </c>
      <c r="S301" s="19">
        <f t="shared" si="51"/>
        <v>0</v>
      </c>
      <c r="U301" t="s">
        <v>225</v>
      </c>
      <c r="V301">
        <v>2.399805E-2</v>
      </c>
      <c r="W301">
        <v>0.03</v>
      </c>
      <c r="X301" s="19">
        <f t="shared" si="48"/>
        <v>0</v>
      </c>
      <c r="Z301" t="s">
        <v>360</v>
      </c>
      <c r="AA301">
        <v>2.034418E-2</v>
      </c>
      <c r="AB301" s="19">
        <f t="shared" si="57"/>
        <v>27.785490469895134</v>
      </c>
      <c r="AD301" s="25" t="s">
        <v>223</v>
      </c>
      <c r="AE301">
        <v>8.3660100000000001E-3</v>
      </c>
      <c r="AF301" s="19">
        <f t="shared" si="58"/>
        <v>11.426053599901662</v>
      </c>
      <c r="AJ301" s="19" t="str">
        <f t="shared" si="59"/>
        <v/>
      </c>
      <c r="AN301" s="19" t="str">
        <f t="shared" si="60"/>
        <v/>
      </c>
      <c r="AP301" s="25" t="s">
        <v>223</v>
      </c>
      <c r="AQ301">
        <v>1.79459E-3</v>
      </c>
      <c r="AR301" s="19">
        <f t="shared" si="56"/>
        <v>2.450998926590755</v>
      </c>
    </row>
    <row r="302" spans="1:44" x14ac:dyDescent="0.25">
      <c r="A302" s="35" t="s">
        <v>226</v>
      </c>
      <c r="B302">
        <v>0.18065724</v>
      </c>
      <c r="C302">
        <v>0.22936000000000001</v>
      </c>
      <c r="D302" s="36">
        <v>55.902344147571284</v>
      </c>
      <c r="F302" t="s">
        <v>226</v>
      </c>
      <c r="G302">
        <v>0.21128311999999999</v>
      </c>
      <c r="H302">
        <v>0.26824219999999999</v>
      </c>
      <c r="I302" s="19">
        <f t="shared" si="49"/>
        <v>65.379177091450089</v>
      </c>
      <c r="K302" t="s">
        <v>226</v>
      </c>
      <c r="L302">
        <v>1.8830000000000001E-5</v>
      </c>
      <c r="N302" s="19">
        <f t="shared" si="50"/>
        <v>5.8267309978762404E-3</v>
      </c>
      <c r="S302" s="19" t="str">
        <f t="shared" si="51"/>
        <v/>
      </c>
      <c r="X302" s="19" t="str">
        <f t="shared" si="48"/>
        <v/>
      </c>
      <c r="Z302" t="s">
        <v>361</v>
      </c>
      <c r="AA302">
        <v>1.8749999999999999E-3</v>
      </c>
      <c r="AB302" s="19">
        <f t="shared" si="57"/>
        <v>0.28876016627622708</v>
      </c>
      <c r="AD302" s="25" t="s">
        <v>224</v>
      </c>
      <c r="AE302">
        <v>0.1125</v>
      </c>
      <c r="AF302" s="19">
        <f t="shared" si="58"/>
        <v>17.325609976573627</v>
      </c>
      <c r="AJ302" s="19" t="str">
        <f t="shared" si="59"/>
        <v/>
      </c>
      <c r="AN302" s="19" t="str">
        <f t="shared" si="60"/>
        <v/>
      </c>
      <c r="AP302" s="25" t="s">
        <v>224</v>
      </c>
      <c r="AQ302">
        <v>0.03</v>
      </c>
      <c r="AR302" s="19">
        <f t="shared" si="56"/>
        <v>4.6201626604196333</v>
      </c>
    </row>
    <row r="303" spans="1:44" x14ac:dyDescent="0.25">
      <c r="A303" s="35" t="s">
        <v>227</v>
      </c>
      <c r="B303">
        <v>0.17803057</v>
      </c>
      <c r="C303">
        <v>0.23880899999999999</v>
      </c>
      <c r="D303" s="36">
        <v>0</v>
      </c>
      <c r="F303" t="s">
        <v>362</v>
      </c>
      <c r="G303">
        <v>0.14424036000000001</v>
      </c>
      <c r="H303">
        <v>0.19348299999999999</v>
      </c>
      <c r="I303" s="19">
        <f t="shared" si="49"/>
        <v>0</v>
      </c>
      <c r="K303" t="s">
        <v>362</v>
      </c>
      <c r="L303">
        <v>1.8637300000000001E-3</v>
      </c>
      <c r="M303">
        <v>2.5000000000000001E-3</v>
      </c>
      <c r="N303" s="19">
        <f t="shared" si="50"/>
        <v>0</v>
      </c>
      <c r="P303" t="s">
        <v>362</v>
      </c>
      <c r="Q303">
        <v>3.7274700000000001E-3</v>
      </c>
      <c r="S303" s="19">
        <f t="shared" si="51"/>
        <v>0</v>
      </c>
      <c r="U303" t="s">
        <v>434</v>
      </c>
      <c r="V303">
        <v>1.490988E-2</v>
      </c>
      <c r="W303">
        <v>0.02</v>
      </c>
      <c r="X303" s="19">
        <f t="shared" si="48"/>
        <v>0</v>
      </c>
      <c r="Z303" t="s">
        <v>225</v>
      </c>
      <c r="AA303">
        <v>5.8995190000000003E-2</v>
      </c>
      <c r="AB303" s="19">
        <f t="shared" si="57"/>
        <v>12.140600132600518</v>
      </c>
      <c r="AD303" s="25" t="s">
        <v>225</v>
      </c>
      <c r="AE303">
        <v>5.1995769999999997E-2</v>
      </c>
      <c r="AF303" s="19">
        <f t="shared" si="58"/>
        <v>10.700191865754919</v>
      </c>
      <c r="AJ303" s="19" t="str">
        <f t="shared" si="59"/>
        <v/>
      </c>
      <c r="AN303" s="19" t="str">
        <f t="shared" si="60"/>
        <v/>
      </c>
      <c r="AR303" s="19" t="str">
        <f t="shared" si="56"/>
        <v/>
      </c>
    </row>
    <row r="304" spans="1:44" x14ac:dyDescent="0.25">
      <c r="A304" s="35" t="s">
        <v>229</v>
      </c>
      <c r="B304">
        <v>6.6374630000000004E-2</v>
      </c>
      <c r="C304">
        <v>8.6249999999999993E-2</v>
      </c>
      <c r="D304" s="36">
        <v>5.5679223233107722</v>
      </c>
      <c r="F304" t="s">
        <v>364</v>
      </c>
      <c r="G304">
        <v>3.3187309999999998E-2</v>
      </c>
      <c r="H304">
        <v>4.3124999999999997E-2</v>
      </c>
      <c r="I304" s="19">
        <f t="shared" si="49"/>
        <v>2.7839607422238708</v>
      </c>
      <c r="K304" t="s">
        <v>364</v>
      </c>
      <c r="L304">
        <v>4.8098999999999999E-4</v>
      </c>
      <c r="M304">
        <v>6.2500000000000001E-4</v>
      </c>
      <c r="N304" s="19">
        <f t="shared" si="50"/>
        <v>4.0348472877200947E-2</v>
      </c>
      <c r="S304" s="19" t="str">
        <f t="shared" si="51"/>
        <v/>
      </c>
      <c r="U304" t="s">
        <v>435</v>
      </c>
      <c r="V304">
        <v>3.8478000000000002E-3</v>
      </c>
      <c r="W304">
        <v>5.0000000000000001E-3</v>
      </c>
      <c r="X304" s="19">
        <f t="shared" si="48"/>
        <v>0.32277771666124827</v>
      </c>
      <c r="AB304" s="19" t="str">
        <f t="shared" si="57"/>
        <v/>
      </c>
      <c r="AD304" s="25" t="s">
        <v>226</v>
      </c>
      <c r="AE304">
        <v>4.043836E-2</v>
      </c>
      <c r="AF304" s="19">
        <f t="shared" si="58"/>
        <v>0</v>
      </c>
      <c r="AJ304" s="19" t="str">
        <f t="shared" si="59"/>
        <v/>
      </c>
      <c r="AN304" s="19" t="str">
        <f t="shared" si="60"/>
        <v/>
      </c>
      <c r="AP304" t="s">
        <v>226</v>
      </c>
      <c r="AQ304">
        <v>1.1297E-4</v>
      </c>
      <c r="AR304" s="19">
        <f t="shared" si="56"/>
        <v>0</v>
      </c>
    </row>
    <row r="305" spans="1:44" x14ac:dyDescent="0.25">
      <c r="A305" s="35" t="s">
        <v>230</v>
      </c>
      <c r="B305">
        <v>6.6062899999999999E-3</v>
      </c>
      <c r="C305">
        <v>8.5795999999999997E-3</v>
      </c>
      <c r="D305" s="36">
        <v>6.2010618092476317</v>
      </c>
      <c r="F305" t="s">
        <v>230</v>
      </c>
      <c r="G305">
        <v>1.4186E-4</v>
      </c>
      <c r="H305">
        <v>1.8420000000000001E-4</v>
      </c>
      <c r="I305" s="19">
        <f t="shared" si="49"/>
        <v>0.13315834277027938</v>
      </c>
      <c r="K305" t="s">
        <v>230</v>
      </c>
      <c r="L305">
        <v>7.093E-5</v>
      </c>
      <c r="M305">
        <v>9.2100000000000003E-5</v>
      </c>
      <c r="N305" s="19">
        <f t="shared" si="50"/>
        <v>6.657917138513969E-2</v>
      </c>
      <c r="S305" s="19" t="str">
        <f t="shared" si="51"/>
        <v/>
      </c>
      <c r="U305" t="s">
        <v>230</v>
      </c>
      <c r="V305">
        <v>7.7906000000000004E-4</v>
      </c>
      <c r="W305">
        <v>1.0118E-3</v>
      </c>
      <c r="X305" s="19">
        <f t="shared" si="48"/>
        <v>0.73127265274646736</v>
      </c>
      <c r="Z305" t="s">
        <v>362</v>
      </c>
      <c r="AA305">
        <v>4.4977499999999997E-2</v>
      </c>
      <c r="AB305" s="19">
        <f t="shared" si="57"/>
        <v>13.917779790598967</v>
      </c>
      <c r="AD305" s="25" t="s">
        <v>227</v>
      </c>
      <c r="AE305">
        <v>7.4549370000000004E-2</v>
      </c>
      <c r="AF305" s="19">
        <f t="shared" si="58"/>
        <v>23.068461234792622</v>
      </c>
      <c r="AJ305" s="19" t="str">
        <f t="shared" si="59"/>
        <v/>
      </c>
      <c r="AN305" s="19" t="str">
        <f t="shared" si="60"/>
        <v/>
      </c>
      <c r="AR305" s="19" t="str">
        <f t="shared" si="56"/>
        <v/>
      </c>
    </row>
    <row r="306" spans="1:44" x14ac:dyDescent="0.25">
      <c r="A306" s="35" t="s">
        <v>231</v>
      </c>
      <c r="B306">
        <v>0.21502499999999999</v>
      </c>
      <c r="C306">
        <v>0.28670000000000001</v>
      </c>
      <c r="D306" s="36">
        <v>25.556870063454241</v>
      </c>
      <c r="F306" t="s">
        <v>231</v>
      </c>
      <c r="G306">
        <v>0.24685575000000001</v>
      </c>
      <c r="H306">
        <v>0.32914100000000002</v>
      </c>
      <c r="I306" s="19">
        <f t="shared" si="49"/>
        <v>29.340124763011485</v>
      </c>
      <c r="K306" t="s">
        <v>231</v>
      </c>
      <c r="L306">
        <v>1.8749999999999999E-3</v>
      </c>
      <c r="M306">
        <v>2.5000000000000001E-3</v>
      </c>
      <c r="N306" s="19">
        <f t="shared" si="50"/>
        <v>0.22285376755715242</v>
      </c>
      <c r="S306" s="19" t="str">
        <f t="shared" si="51"/>
        <v/>
      </c>
      <c r="X306" s="19" t="str">
        <f t="shared" si="48"/>
        <v/>
      </c>
      <c r="AB306" s="19" t="str">
        <f t="shared" si="57"/>
        <v/>
      </c>
      <c r="AD306" s="25" t="s">
        <v>228</v>
      </c>
      <c r="AE306">
        <v>5.9432100000000002E-2</v>
      </c>
      <c r="AF306" s="19">
        <f t="shared" si="58"/>
        <v>0</v>
      </c>
      <c r="AJ306" s="19" t="str">
        <f t="shared" si="59"/>
        <v/>
      </c>
      <c r="AN306" s="19" t="str">
        <f t="shared" si="60"/>
        <v/>
      </c>
      <c r="AR306" s="19" t="str">
        <f t="shared" si="56"/>
        <v/>
      </c>
    </row>
    <row r="307" spans="1:44" s="46" customFormat="1" x14ac:dyDescent="0.25">
      <c r="A307" s="45" t="s">
        <v>232</v>
      </c>
      <c r="B307" s="46">
        <v>0.19195313</v>
      </c>
      <c r="C307" s="46">
        <v>0.25593749999999998</v>
      </c>
      <c r="D307" s="47">
        <v>220.61927752259214</v>
      </c>
      <c r="I307" s="48" t="str">
        <f t="shared" si="49"/>
        <v/>
      </c>
      <c r="K307" s="46" t="s">
        <v>414</v>
      </c>
      <c r="L307" s="46">
        <v>1.6406299999999999E-3</v>
      </c>
      <c r="M307" s="46">
        <v>2.5000000000000001E-3</v>
      </c>
      <c r="N307" s="48">
        <f t="shared" si="50"/>
        <v>1.885640548199919</v>
      </c>
      <c r="P307" s="46" t="s">
        <v>414</v>
      </c>
      <c r="Q307" s="46">
        <v>3.2812499999999999E-3</v>
      </c>
      <c r="R307" s="46">
        <v>4.3750000000000004E-3</v>
      </c>
      <c r="S307" s="48">
        <f t="shared" si="51"/>
        <v>3.7712696030067625</v>
      </c>
      <c r="U307" s="46" t="s">
        <v>414</v>
      </c>
      <c r="V307" s="46">
        <v>1.96875E-2</v>
      </c>
      <c r="X307" s="48">
        <f t="shared" si="48"/>
        <v>22.627617618040574</v>
      </c>
      <c r="AB307" s="48" t="str">
        <f t="shared" si="57"/>
        <v/>
      </c>
      <c r="AD307" s="49" t="s">
        <v>229</v>
      </c>
      <c r="AE307" s="46">
        <v>1.466976E-2</v>
      </c>
      <c r="AF307" s="48">
        <f t="shared" si="58"/>
        <v>1.2305919322128265</v>
      </c>
      <c r="AJ307" s="48" t="str">
        <f t="shared" si="59"/>
        <v/>
      </c>
      <c r="AN307" s="48" t="str">
        <f t="shared" si="60"/>
        <v/>
      </c>
      <c r="AP307" s="49" t="s">
        <v>229</v>
      </c>
      <c r="AQ307" s="46">
        <v>2.9341000000000002E-4</v>
      </c>
      <c r="AR307" s="48">
        <f t="shared" si="56"/>
        <v>2.4613080161540842E-2</v>
      </c>
    </row>
    <row r="308" spans="1:44" x14ac:dyDescent="0.25">
      <c r="A308" s="35" t="s">
        <v>233</v>
      </c>
      <c r="B308"/>
      <c r="C308"/>
      <c r="D308" s="36">
        <v>20.772293178430036</v>
      </c>
      <c r="I308" s="19" t="str">
        <f t="shared" si="49"/>
        <v/>
      </c>
      <c r="K308" t="s">
        <v>415</v>
      </c>
      <c r="L308">
        <v>9.9209999999999994E-5</v>
      </c>
      <c r="N308" s="19" t="str">
        <f t="shared" si="50"/>
        <v/>
      </c>
      <c r="S308" s="19" t="str">
        <f t="shared" si="51"/>
        <v/>
      </c>
      <c r="X308" s="19" t="str">
        <f t="shared" si="48"/>
        <v/>
      </c>
      <c r="Z308" t="s">
        <v>230</v>
      </c>
      <c r="AA308">
        <v>6.2358400000000003E-3</v>
      </c>
      <c r="AB308" s="19">
        <f t="shared" si="57"/>
        <v>5.8533351204047586</v>
      </c>
      <c r="AD308" t="s">
        <v>230</v>
      </c>
      <c r="AE308">
        <v>2.6454299999999998E-3</v>
      </c>
      <c r="AF308" s="19">
        <f t="shared" si="58"/>
        <v>2.4831599796614987</v>
      </c>
      <c r="AJ308" s="19" t="str">
        <f t="shared" si="59"/>
        <v/>
      </c>
      <c r="AN308" s="19" t="str">
        <f t="shared" si="60"/>
        <v/>
      </c>
      <c r="AP308" s="25"/>
      <c r="AR308" s="19" t="str">
        <f t="shared" si="56"/>
        <v/>
      </c>
    </row>
    <row r="309" spans="1:44" x14ac:dyDescent="0.25">
      <c r="A309" s="35" t="s">
        <v>652</v>
      </c>
      <c r="B309">
        <v>0.32532059000000002</v>
      </c>
      <c r="C309">
        <v>0.38807160000000002</v>
      </c>
      <c r="D309" s="36">
        <v>0</v>
      </c>
      <c r="F309" t="s">
        <v>234</v>
      </c>
      <c r="G309">
        <v>0.13732912</v>
      </c>
      <c r="H309">
        <v>0.16328619999999999</v>
      </c>
      <c r="I309" s="19">
        <f t="shared" si="49"/>
        <v>0</v>
      </c>
      <c r="K309" t="s">
        <v>234</v>
      </c>
      <c r="L309">
        <v>6.8323699999999999E-3</v>
      </c>
      <c r="M309">
        <v>8.1236999999999993E-3</v>
      </c>
      <c r="N309" s="19">
        <f t="shared" si="50"/>
        <v>0</v>
      </c>
      <c r="S309" s="19" t="str">
        <f t="shared" si="51"/>
        <v/>
      </c>
      <c r="X309" s="19" t="str">
        <f t="shared" si="48"/>
        <v/>
      </c>
      <c r="AB309" s="19" t="str">
        <f t="shared" si="57"/>
        <v/>
      </c>
      <c r="AD309" t="s">
        <v>231</v>
      </c>
      <c r="AE309">
        <v>5.2250779999999997E-2</v>
      </c>
      <c r="AF309" s="19">
        <f t="shared" si="58"/>
        <v>6.210284363093284</v>
      </c>
      <c r="AJ309" s="19" t="str">
        <f t="shared" si="59"/>
        <v/>
      </c>
      <c r="AN309" s="19" t="str">
        <f t="shared" si="60"/>
        <v/>
      </c>
      <c r="AP309" t="s">
        <v>231</v>
      </c>
      <c r="AQ309">
        <v>1.125E-2</v>
      </c>
      <c r="AR309" s="19">
        <f t="shared" si="56"/>
        <v>1.3371226053429146</v>
      </c>
    </row>
    <row r="310" spans="1:44" x14ac:dyDescent="0.25">
      <c r="A310" s="35" t="s">
        <v>236</v>
      </c>
      <c r="B310">
        <v>0.12060630999999999</v>
      </c>
      <c r="C310">
        <v>0.15367130000000001</v>
      </c>
      <c r="D310" s="36">
        <v>1.7069076682912503</v>
      </c>
      <c r="F310" t="s">
        <v>236</v>
      </c>
      <c r="G310">
        <v>9.9308999999999995E-2</v>
      </c>
      <c r="H310">
        <v>0.12653519999999999</v>
      </c>
      <c r="I310" s="19">
        <f t="shared" si="49"/>
        <v>1.4054927443708025</v>
      </c>
      <c r="K310" t="s">
        <v>236</v>
      </c>
      <c r="L310">
        <v>1.56967E-3</v>
      </c>
      <c r="M310">
        <v>2E-3</v>
      </c>
      <c r="N310" s="19">
        <f t="shared" si="50"/>
        <v>2.2215104331495813E-2</v>
      </c>
      <c r="S310" s="19" t="str">
        <f t="shared" si="51"/>
        <v/>
      </c>
      <c r="X310" s="19" t="str">
        <f t="shared" si="48"/>
        <v/>
      </c>
      <c r="Z310" t="s">
        <v>414</v>
      </c>
      <c r="AA310">
        <v>8.4492209999999998E-2</v>
      </c>
      <c r="AB310" s="19">
        <f t="shared" si="57"/>
        <v>97.110218137558547</v>
      </c>
      <c r="AD310" s="25" t="s">
        <v>232</v>
      </c>
      <c r="AE310">
        <v>8.3671880000000004E-2</v>
      </c>
      <c r="AF310" s="19">
        <f t="shared" si="58"/>
        <v>96.167380623368985</v>
      </c>
      <c r="AJ310" s="19" t="str">
        <f t="shared" si="59"/>
        <v/>
      </c>
      <c r="AN310" s="19" t="str">
        <f t="shared" si="60"/>
        <v/>
      </c>
      <c r="AP310" s="25" t="s">
        <v>232</v>
      </c>
      <c r="AQ310">
        <v>1.3125E-2</v>
      </c>
      <c r="AR310" s="19">
        <f t="shared" si="56"/>
        <v>15.08507841202705</v>
      </c>
    </row>
    <row r="311" spans="1:44" x14ac:dyDescent="0.25">
      <c r="A311" s="35" t="s">
        <v>672</v>
      </c>
      <c r="B311">
        <v>0.28499999999999998</v>
      </c>
      <c r="C311"/>
      <c r="D311" s="36">
        <v>0</v>
      </c>
      <c r="F311" t="s">
        <v>365</v>
      </c>
      <c r="G311">
        <v>0.17962500000000001</v>
      </c>
      <c r="H311" s="57" t="s">
        <v>747</v>
      </c>
      <c r="I311" s="19">
        <f t="shared" si="49"/>
        <v>0</v>
      </c>
      <c r="K311" t="s">
        <v>365</v>
      </c>
      <c r="L311">
        <v>1.8749999999999999E-3</v>
      </c>
      <c r="N311" s="19">
        <f t="shared" si="50"/>
        <v>0</v>
      </c>
      <c r="P311" t="s">
        <v>365</v>
      </c>
      <c r="Q311">
        <v>1.125E-2</v>
      </c>
      <c r="R311" s="46"/>
      <c r="S311" s="19">
        <f t="shared" si="51"/>
        <v>0</v>
      </c>
      <c r="U311" t="s">
        <v>365</v>
      </c>
      <c r="V311">
        <v>2.8125000000000001E-2</v>
      </c>
      <c r="X311" s="19">
        <f t="shared" si="48"/>
        <v>0</v>
      </c>
      <c r="AB311" s="19" t="str">
        <f t="shared" si="57"/>
        <v/>
      </c>
      <c r="AD311"/>
      <c r="AF311" s="19" t="str">
        <f t="shared" si="58"/>
        <v/>
      </c>
      <c r="AJ311" s="19" t="str">
        <f t="shared" si="59"/>
        <v/>
      </c>
      <c r="AN311" s="19" t="str">
        <f t="shared" si="60"/>
        <v/>
      </c>
      <c r="AR311" s="19" t="str">
        <f t="shared" si="56"/>
        <v/>
      </c>
    </row>
    <row r="312" spans="1:44" s="46" customFormat="1" x14ac:dyDescent="0.25">
      <c r="A312" s="45" t="s">
        <v>238</v>
      </c>
      <c r="B312" s="46">
        <v>3.2172400000000001E-3</v>
      </c>
      <c r="D312" s="47">
        <v>15.103053928802348</v>
      </c>
      <c r="F312" s="46" t="s">
        <v>506</v>
      </c>
      <c r="G312" s="46">
        <v>1.6086200000000001E-3</v>
      </c>
      <c r="I312" s="48">
        <f t="shared" si="49"/>
        <v>7.5515269644011749</v>
      </c>
      <c r="K312" s="46" t="s">
        <v>506</v>
      </c>
      <c r="L312" s="46">
        <v>2.3309999999999999E-5</v>
      </c>
      <c r="N312" s="48">
        <f t="shared" si="50"/>
        <v>0.10942677172992463</v>
      </c>
      <c r="S312" s="48" t="str">
        <f t="shared" si="51"/>
        <v/>
      </c>
      <c r="U312" s="46" t="s">
        <v>436</v>
      </c>
      <c r="V312" s="46">
        <v>1.8651E-4</v>
      </c>
      <c r="X312" s="48">
        <f t="shared" si="48"/>
        <v>0.87555500623544591</v>
      </c>
      <c r="AB312" s="48" t="str">
        <f t="shared" si="57"/>
        <v/>
      </c>
      <c r="AD312" s="49" t="s">
        <v>652</v>
      </c>
      <c r="AE312" s="46">
        <v>6.8322770000000005E-2</v>
      </c>
      <c r="AF312" s="48">
        <f t="shared" si="58"/>
        <v>0</v>
      </c>
      <c r="AJ312" s="48" t="str">
        <f t="shared" si="59"/>
        <v/>
      </c>
      <c r="AN312" s="48" t="str">
        <f t="shared" si="60"/>
        <v/>
      </c>
      <c r="AR312" s="48" t="str">
        <f t="shared" si="56"/>
        <v/>
      </c>
    </row>
    <row r="313" spans="1:44" x14ac:dyDescent="0.25">
      <c r="A313" s="35" t="s">
        <v>627</v>
      </c>
      <c r="B313">
        <v>0.15169659999999999</v>
      </c>
      <c r="C313">
        <v>0.18406007999999999</v>
      </c>
      <c r="D313" s="36">
        <v>32.764091664882685</v>
      </c>
      <c r="F313" t="s">
        <v>366</v>
      </c>
      <c r="G313">
        <v>9.3474600000000005E-2</v>
      </c>
      <c r="H313">
        <v>0.10190009999999999</v>
      </c>
      <c r="I313" s="19">
        <f t="shared" si="49"/>
        <v>20.189050794403059</v>
      </c>
      <c r="K313" t="s">
        <v>416</v>
      </c>
      <c r="L313">
        <v>1.1949E-4</v>
      </c>
      <c r="N313" s="19">
        <f t="shared" si="50"/>
        <v>2.5807970073401989E-2</v>
      </c>
      <c r="S313" s="19" t="str">
        <f t="shared" si="51"/>
        <v/>
      </c>
      <c r="X313" s="19" t="str">
        <f t="shared" si="48"/>
        <v/>
      </c>
      <c r="Z313" t="s">
        <v>236</v>
      </c>
      <c r="AA313">
        <v>5.5029000000000005E-4</v>
      </c>
      <c r="AB313" s="19">
        <f t="shared" si="57"/>
        <v>7.7881018064808729E-3</v>
      </c>
      <c r="AD313" s="25" t="s">
        <v>236</v>
      </c>
      <c r="AE313">
        <v>2.6996530000000001E-2</v>
      </c>
      <c r="AF313" s="19">
        <f t="shared" si="58"/>
        <v>0.38207440451710023</v>
      </c>
      <c r="AJ313" s="19" t="str">
        <f t="shared" si="59"/>
        <v/>
      </c>
      <c r="AN313" s="19" t="str">
        <f t="shared" si="60"/>
        <v/>
      </c>
      <c r="AP313" t="s">
        <v>236</v>
      </c>
      <c r="AQ313">
        <v>7.0010000000000002E-5</v>
      </c>
      <c r="AR313" s="19">
        <f t="shared" si="56"/>
        <v>9.908321202851695E-4</v>
      </c>
    </row>
    <row r="314" spans="1:44" x14ac:dyDescent="0.25">
      <c r="A314" s="35" t="s">
        <v>631</v>
      </c>
      <c r="B314">
        <v>0.1375024</v>
      </c>
      <c r="C314">
        <v>0.19467950000000001</v>
      </c>
      <c r="D314" s="36">
        <v>0</v>
      </c>
      <c r="F314" t="s">
        <v>239</v>
      </c>
      <c r="G314">
        <v>7.5901629999999998E-2</v>
      </c>
      <c r="H314">
        <v>0.119962</v>
      </c>
      <c r="I314" s="19">
        <f t="shared" si="49"/>
        <v>0</v>
      </c>
      <c r="K314" t="s">
        <v>366</v>
      </c>
      <c r="L314">
        <v>2.1716999999999999E-3</v>
      </c>
      <c r="M314">
        <v>2.7872999999999999E-3</v>
      </c>
      <c r="N314" s="19">
        <f t="shared" si="50"/>
        <v>0</v>
      </c>
      <c r="S314" s="19" t="str">
        <f t="shared" si="51"/>
        <v/>
      </c>
      <c r="X314" s="19" t="str">
        <f t="shared" si="48"/>
        <v/>
      </c>
      <c r="AB314" s="19" t="str">
        <f t="shared" si="57"/>
        <v/>
      </c>
      <c r="AD314" s="25" t="s">
        <v>237</v>
      </c>
      <c r="AE314">
        <v>6.3750000000000001E-2</v>
      </c>
      <c r="AF314" s="19">
        <f t="shared" si="58"/>
        <v>0</v>
      </c>
      <c r="AJ314" s="19" t="str">
        <f t="shared" si="59"/>
        <v/>
      </c>
      <c r="AN314" s="19" t="str">
        <f t="shared" si="60"/>
        <v/>
      </c>
      <c r="AP314" s="25" t="s">
        <v>237</v>
      </c>
      <c r="AQ314">
        <v>1.4999999999999999E-2</v>
      </c>
      <c r="AR314" s="19">
        <f t="shared" si="56"/>
        <v>0</v>
      </c>
    </row>
    <row r="315" spans="1:44" x14ac:dyDescent="0.25">
      <c r="A315" s="35" t="s">
        <v>508</v>
      </c>
      <c r="B315">
        <v>0.21007836999999999</v>
      </c>
      <c r="C315">
        <v>0.28010449999999998</v>
      </c>
      <c r="D315" s="36">
        <v>0.34365878148059736</v>
      </c>
      <c r="F315" t="s">
        <v>508</v>
      </c>
      <c r="G315">
        <v>0.2635536</v>
      </c>
      <c r="H315">
        <v>0.35140480000000002</v>
      </c>
      <c r="I315" s="19">
        <f t="shared" si="49"/>
        <v>0.43113676591657091</v>
      </c>
      <c r="K315" t="s">
        <v>508</v>
      </c>
      <c r="L315">
        <v>2.8245000000000002E-3</v>
      </c>
      <c r="M315">
        <v>3.7659999999999998E-3</v>
      </c>
      <c r="N315" s="19">
        <f t="shared" si="50"/>
        <v>4.6204862894354487E-3</v>
      </c>
      <c r="S315" s="19" t="str">
        <f t="shared" si="51"/>
        <v/>
      </c>
      <c r="X315" s="19" t="str">
        <f t="shared" si="48"/>
        <v/>
      </c>
      <c r="AB315" s="19" t="str">
        <f t="shared" si="57"/>
        <v/>
      </c>
      <c r="AD315" s="25" t="s">
        <v>238</v>
      </c>
      <c r="AE315">
        <v>7.1106000000000001E-4</v>
      </c>
      <c r="AF315" s="19">
        <f t="shared" si="58"/>
        <v>3.3380094511488725</v>
      </c>
      <c r="AJ315" s="19" t="str">
        <f t="shared" si="59"/>
        <v/>
      </c>
      <c r="AN315" s="19" t="str">
        <f t="shared" si="60"/>
        <v/>
      </c>
      <c r="AP315" s="25" t="s">
        <v>238</v>
      </c>
      <c r="AQ315">
        <v>1.8651E-4</v>
      </c>
      <c r="AR315" s="19">
        <f t="shared" si="56"/>
        <v>0.87555500623544591</v>
      </c>
    </row>
    <row r="316" spans="1:44" x14ac:dyDescent="0.25">
      <c r="A316" s="35" t="s">
        <v>240</v>
      </c>
      <c r="B316">
        <v>0.13781371000000001</v>
      </c>
      <c r="C316">
        <v>0.17249999999999999</v>
      </c>
      <c r="D316" s="36">
        <v>2.0202178438904985</v>
      </c>
      <c r="F316" t="s">
        <v>367</v>
      </c>
      <c r="G316">
        <v>0.14000000000000001</v>
      </c>
      <c r="H316">
        <v>0.17499999999999999</v>
      </c>
      <c r="I316" s="19">
        <f t="shared" si="49"/>
        <v>2.0522667747981664</v>
      </c>
      <c r="K316" t="s">
        <v>367</v>
      </c>
      <c r="L316">
        <v>2E-3</v>
      </c>
      <c r="M316">
        <v>2.5000000000000001E-3</v>
      </c>
      <c r="N316" s="19">
        <f t="shared" si="50"/>
        <v>2.9318096782830948E-2</v>
      </c>
      <c r="P316" t="s">
        <v>367</v>
      </c>
      <c r="Q316">
        <v>6.0000000000000001E-3</v>
      </c>
      <c r="R316">
        <v>7.4999999999999997E-3</v>
      </c>
      <c r="S316" s="19">
        <f t="shared" si="51"/>
        <v>8.7954290348492836E-2</v>
      </c>
      <c r="U316" t="s">
        <v>367</v>
      </c>
      <c r="V316">
        <v>2.4E-2</v>
      </c>
      <c r="W316">
        <v>0.03</v>
      </c>
      <c r="X316" s="19">
        <f t="shared" si="48"/>
        <v>0.35181716139397134</v>
      </c>
      <c r="Z316" t="s">
        <v>366</v>
      </c>
      <c r="AA316">
        <v>9.5616300000000001E-2</v>
      </c>
      <c r="AB316" s="19">
        <f t="shared" si="57"/>
        <v>20.651624478445282</v>
      </c>
      <c r="AD316" s="25" t="s">
        <v>627</v>
      </c>
      <c r="AE316">
        <v>3.4691800000000002E-2</v>
      </c>
      <c r="AF316" s="19">
        <f t="shared" si="58"/>
        <v>7.4928859000121113</v>
      </c>
      <c r="AJ316" s="19" t="str">
        <f t="shared" si="59"/>
        <v/>
      </c>
      <c r="AN316" s="19" t="str">
        <f t="shared" si="60"/>
        <v/>
      </c>
      <c r="AP316" s="25" t="s">
        <v>627</v>
      </c>
      <c r="AQ316">
        <v>8.6730000000000002E-3</v>
      </c>
      <c r="AR316" s="19">
        <f t="shared" si="56"/>
        <v>1.8732322742205663</v>
      </c>
    </row>
    <row r="317" spans="1:44" x14ac:dyDescent="0.25">
      <c r="A317" s="35" t="s">
        <v>241</v>
      </c>
      <c r="B317">
        <v>0.14598048999999999</v>
      </c>
      <c r="C317">
        <v>0.19467950000000001</v>
      </c>
      <c r="D317" s="36">
        <v>4.3266357352867661</v>
      </c>
      <c r="F317" t="s">
        <v>241</v>
      </c>
      <c r="G317">
        <v>0.14634954</v>
      </c>
      <c r="H317">
        <v>0.1951717</v>
      </c>
      <c r="I317" s="19">
        <f t="shared" si="49"/>
        <v>4.3375738059707842</v>
      </c>
      <c r="K317" t="s">
        <v>241</v>
      </c>
      <c r="L317">
        <v>1.87463E-3</v>
      </c>
      <c r="M317">
        <v>2.5000000000000001E-3</v>
      </c>
      <c r="N317" s="19">
        <f t="shared" si="50"/>
        <v>5.5561131137733755E-2</v>
      </c>
      <c r="S317" s="19" t="str">
        <f t="shared" si="51"/>
        <v/>
      </c>
      <c r="X317" s="19" t="str">
        <f t="shared" si="48"/>
        <v/>
      </c>
      <c r="Z317" t="s">
        <v>239</v>
      </c>
      <c r="AA317">
        <v>8.3594020000000005E-2</v>
      </c>
      <c r="AB317" s="19">
        <f t="shared" si="57"/>
        <v>0</v>
      </c>
      <c r="AD317" s="25" t="s">
        <v>631</v>
      </c>
      <c r="AE317">
        <v>2.8205669999999999E-2</v>
      </c>
      <c r="AF317" s="19">
        <f t="shared" si="58"/>
        <v>0</v>
      </c>
      <c r="AJ317" s="19" t="str">
        <f t="shared" si="59"/>
        <v/>
      </c>
      <c r="AN317" s="19" t="str">
        <f t="shared" si="60"/>
        <v/>
      </c>
      <c r="AP317" s="25" t="s">
        <v>631</v>
      </c>
      <c r="AQ317">
        <v>7.0514000000000002E-3</v>
      </c>
      <c r="AR317" s="19">
        <f t="shared" si="56"/>
        <v>0</v>
      </c>
    </row>
    <row r="318" spans="1:44" x14ac:dyDescent="0.25">
      <c r="A318" s="35" t="s">
        <v>242</v>
      </c>
      <c r="B318">
        <v>0.11002385000000001</v>
      </c>
      <c r="C318">
        <v>0.1406307</v>
      </c>
      <c r="D318" s="36">
        <v>8.733818670223398</v>
      </c>
      <c r="F318" t="s">
        <v>690</v>
      </c>
      <c r="G318">
        <v>0.15164279999999999</v>
      </c>
      <c r="H318">
        <v>0.19379650000000001</v>
      </c>
      <c r="I318" s="19">
        <f t="shared" si="49"/>
        <v>12.03757837818757</v>
      </c>
      <c r="K318" t="s">
        <v>690</v>
      </c>
      <c r="L318">
        <v>9.5923999999999998E-4</v>
      </c>
      <c r="M318">
        <v>1.2260000000000001E-3</v>
      </c>
      <c r="N318" s="19">
        <f t="shared" si="50"/>
        <v>7.6145564995454093E-2</v>
      </c>
      <c r="S318" s="19" t="str">
        <f t="shared" si="51"/>
        <v/>
      </c>
      <c r="X318" s="19" t="str">
        <f t="shared" si="48"/>
        <v/>
      </c>
      <c r="Z318" t="s">
        <v>508</v>
      </c>
      <c r="AA318">
        <v>2.6451000000000001E-3</v>
      </c>
      <c r="AB318" s="19">
        <f t="shared" si="57"/>
        <v>4.3270130232556936E-3</v>
      </c>
      <c r="AD318" s="25" t="s">
        <v>508</v>
      </c>
      <c r="AE318">
        <v>4.7399700000000003E-2</v>
      </c>
      <c r="AF318" s="19">
        <f t="shared" si="58"/>
        <v>7.7539268533670894E-2</v>
      </c>
      <c r="AJ318" s="19" t="str">
        <f t="shared" si="59"/>
        <v/>
      </c>
      <c r="AN318" s="19" t="str">
        <f t="shared" si="60"/>
        <v/>
      </c>
      <c r="AP318" t="s">
        <v>508</v>
      </c>
      <c r="AQ318">
        <v>1.1751599999999999E-2</v>
      </c>
      <c r="AR318" s="19">
        <f t="shared" si="56"/>
        <v>1.9223971208684586E-2</v>
      </c>
    </row>
    <row r="319" spans="1:44" x14ac:dyDescent="0.25">
      <c r="A319" s="35" t="s">
        <v>243</v>
      </c>
      <c r="B319">
        <v>5.787668E-2</v>
      </c>
      <c r="C319">
        <v>7.42009E-2</v>
      </c>
      <c r="D319" s="36">
        <v>0</v>
      </c>
      <c r="F319" t="s">
        <v>370</v>
      </c>
      <c r="G319">
        <v>8.3872909999999995E-2</v>
      </c>
      <c r="H319">
        <v>0.1075291</v>
      </c>
      <c r="I319" s="19">
        <f t="shared" si="49"/>
        <v>0</v>
      </c>
      <c r="K319" t="s">
        <v>370</v>
      </c>
      <c r="L319">
        <v>5.0451999999999995E-4</v>
      </c>
      <c r="M319">
        <v>6.4689999999999995E-4</v>
      </c>
      <c r="N319" s="19">
        <f t="shared" si="50"/>
        <v>0</v>
      </c>
      <c r="S319" s="19" t="str">
        <f t="shared" si="51"/>
        <v/>
      </c>
      <c r="X319" s="19" t="str">
        <f t="shared" si="48"/>
        <v/>
      </c>
      <c r="Z319" t="s">
        <v>367</v>
      </c>
      <c r="AA319">
        <v>5.8999999999999997E-2</v>
      </c>
      <c r="AB319" s="19">
        <f t="shared" si="57"/>
        <v>0.86488385509351284</v>
      </c>
      <c r="AD319" s="25" t="s">
        <v>240</v>
      </c>
      <c r="AE319">
        <v>5.1999999999999998E-2</v>
      </c>
      <c r="AF319" s="19">
        <f t="shared" si="58"/>
        <v>0.76227051635360454</v>
      </c>
      <c r="AJ319" s="19" t="str">
        <f t="shared" si="59"/>
        <v/>
      </c>
      <c r="AN319" s="19" t="str">
        <f t="shared" si="60"/>
        <v/>
      </c>
      <c r="AR319" s="19" t="str">
        <f t="shared" si="56"/>
        <v/>
      </c>
    </row>
    <row r="320" spans="1:44" x14ac:dyDescent="0.25">
      <c r="A320" s="35" t="s">
        <v>244</v>
      </c>
      <c r="B320">
        <v>5.8248800000000003E-2</v>
      </c>
      <c r="C320">
        <v>0.1406307</v>
      </c>
      <c r="D320" s="36">
        <v>26.418804114638295</v>
      </c>
      <c r="F320" t="s">
        <v>371</v>
      </c>
      <c r="G320">
        <v>0.15164261000000001</v>
      </c>
      <c r="H320">
        <v>0.19379650000000001</v>
      </c>
      <c r="I320" s="19">
        <f t="shared" si="49"/>
        <v>68.777664244113012</v>
      </c>
      <c r="K320" t="s">
        <v>371</v>
      </c>
      <c r="L320">
        <v>5.0777000000000005E-4</v>
      </c>
      <c r="M320">
        <v>1.2260000000000001E-3</v>
      </c>
      <c r="N320" s="19">
        <f t="shared" si="50"/>
        <v>0.2302996141601181</v>
      </c>
      <c r="S320" s="19" t="str">
        <f t="shared" si="51"/>
        <v/>
      </c>
      <c r="X320" s="19" t="str">
        <f t="shared" si="48"/>
        <v/>
      </c>
      <c r="Z320" t="s">
        <v>241</v>
      </c>
      <c r="AA320">
        <v>5.8590110000000001E-2</v>
      </c>
      <c r="AB320" s="19">
        <f t="shared" si="57"/>
        <v>1.7365201586895793</v>
      </c>
      <c r="AD320" s="25" t="s">
        <v>241</v>
      </c>
      <c r="AE320">
        <v>2.9944720000000001E-2</v>
      </c>
      <c r="AF320" s="19">
        <f t="shared" si="58"/>
        <v>0.8875151442165754</v>
      </c>
      <c r="AJ320" s="19" t="str">
        <f t="shared" si="59"/>
        <v/>
      </c>
      <c r="AN320" s="19" t="str">
        <f t="shared" si="60"/>
        <v/>
      </c>
      <c r="AP320" t="s">
        <v>241</v>
      </c>
      <c r="AQ320">
        <v>7.4861800000000003E-3</v>
      </c>
      <c r="AR320" s="19">
        <f t="shared" ref="AR320:AR351" si="61">IF($B317=0,"",IF(AQ320="","",($D317/$B317)*AQ320))</f>
        <v>0.22187878605414385</v>
      </c>
    </row>
    <row r="321" spans="1:44" x14ac:dyDescent="0.25">
      <c r="A321" s="35" t="s">
        <v>246</v>
      </c>
      <c r="B321">
        <v>0.12099375</v>
      </c>
      <c r="C321">
        <v>0.15714400000000001</v>
      </c>
      <c r="D321" s="36">
        <v>65.53338869995315</v>
      </c>
      <c r="F321" t="s">
        <v>372</v>
      </c>
      <c r="G321">
        <v>3.3925190000000001E-2</v>
      </c>
      <c r="H321">
        <v>4.4062999999999998E-2</v>
      </c>
      <c r="I321" s="19">
        <f t="shared" si="49"/>
        <v>18.374772771236231</v>
      </c>
      <c r="K321" t="s">
        <v>372</v>
      </c>
      <c r="L321">
        <v>1.9248100000000001E-3</v>
      </c>
      <c r="M321">
        <v>2.5000000000000001E-3</v>
      </c>
      <c r="N321" s="19">
        <f t="shared" si="50"/>
        <v>1.0425275843054442</v>
      </c>
      <c r="S321" s="19" t="str">
        <f t="shared" si="51"/>
        <v/>
      </c>
      <c r="X321" s="19" t="str">
        <f t="shared" si="48"/>
        <v/>
      </c>
      <c r="AB321" s="19" t="str">
        <f t="shared" si="57"/>
        <v/>
      </c>
      <c r="AD321" s="25" t="s">
        <v>245</v>
      </c>
      <c r="AE321">
        <v>1.2048659999999999E-2</v>
      </c>
      <c r="AF321" s="19">
        <f t="shared" si="58"/>
        <v>0.95643636956145262</v>
      </c>
      <c r="AJ321" s="19" t="str">
        <f t="shared" si="59"/>
        <v/>
      </c>
      <c r="AN321" s="19" t="str">
        <f t="shared" si="60"/>
        <v/>
      </c>
      <c r="AP321" s="25" t="s">
        <v>245</v>
      </c>
      <c r="AQ321">
        <v>3.01213E-3</v>
      </c>
      <c r="AR321" s="19">
        <f t="shared" si="61"/>
        <v>0.23910631405045363</v>
      </c>
    </row>
    <row r="322" spans="1:44" x14ac:dyDescent="0.25">
      <c r="A322" s="35" t="s">
        <v>629</v>
      </c>
      <c r="B322">
        <v>0.14432236000000001</v>
      </c>
      <c r="C322">
        <v>0.19467950000000001</v>
      </c>
      <c r="D322" s="36">
        <v>0</v>
      </c>
      <c r="F322" t="s">
        <v>247</v>
      </c>
      <c r="G322">
        <v>0.1393983</v>
      </c>
      <c r="H322">
        <v>0.18803739999999999</v>
      </c>
      <c r="I322" s="19">
        <f t="shared" si="49"/>
        <v>0</v>
      </c>
      <c r="K322" t="s">
        <v>247</v>
      </c>
      <c r="L322">
        <v>1.85333E-3</v>
      </c>
      <c r="M322">
        <v>2.5000000000000001E-3</v>
      </c>
      <c r="N322" s="19">
        <f t="shared" si="50"/>
        <v>0</v>
      </c>
      <c r="S322" s="19" t="str">
        <f t="shared" si="51"/>
        <v/>
      </c>
      <c r="X322" s="19" t="str">
        <f t="shared" si="48"/>
        <v/>
      </c>
      <c r="AB322" s="19" t="str">
        <f t="shared" si="57"/>
        <v/>
      </c>
      <c r="AD322" s="25" t="s">
        <v>242</v>
      </c>
      <c r="AE322">
        <v>1.2048659999999999E-2</v>
      </c>
      <c r="AF322" s="19">
        <f t="shared" si="58"/>
        <v>0</v>
      </c>
      <c r="AJ322" s="19" t="str">
        <f t="shared" si="59"/>
        <v/>
      </c>
      <c r="AN322" s="19" t="str">
        <f t="shared" si="60"/>
        <v/>
      </c>
      <c r="AP322" s="25" t="s">
        <v>242</v>
      </c>
      <c r="AQ322">
        <v>3.01213E-3</v>
      </c>
      <c r="AR322" s="19">
        <f t="shared" si="61"/>
        <v>0</v>
      </c>
    </row>
    <row r="323" spans="1:44" x14ac:dyDescent="0.25">
      <c r="A323" s="35" t="s">
        <v>248</v>
      </c>
      <c r="B323">
        <v>0.17202000000000001</v>
      </c>
      <c r="C323">
        <v>0.22936000000000001</v>
      </c>
      <c r="D323" s="36">
        <v>10.084467028853974</v>
      </c>
      <c r="F323" t="s">
        <v>248</v>
      </c>
      <c r="G323">
        <v>0.19368165000000001</v>
      </c>
      <c r="H323">
        <v>0.25824219999999998</v>
      </c>
      <c r="I323" s="19">
        <f t="shared" si="49"/>
        <v>11.354355386112285</v>
      </c>
      <c r="K323" t="s">
        <v>248</v>
      </c>
      <c r="L323">
        <v>1.5E-3</v>
      </c>
      <c r="M323">
        <v>2E-3</v>
      </c>
      <c r="N323" s="19">
        <f t="shared" si="50"/>
        <v>8.7935708308806884E-2</v>
      </c>
      <c r="S323" s="19" t="str">
        <f t="shared" si="51"/>
        <v/>
      </c>
      <c r="X323" s="19" t="str">
        <f t="shared" si="48"/>
        <v/>
      </c>
      <c r="AB323" s="19" t="str">
        <f t="shared" si="57"/>
        <v/>
      </c>
      <c r="AD323" s="25" t="s">
        <v>243</v>
      </c>
      <c r="AE323">
        <v>1.2048659999999999E-2</v>
      </c>
      <c r="AF323" s="19">
        <f t="shared" si="58"/>
        <v>5.4646823348099494</v>
      </c>
      <c r="AJ323" s="19" t="str">
        <f t="shared" si="59"/>
        <v/>
      </c>
      <c r="AN323" s="19" t="str">
        <f t="shared" si="60"/>
        <v/>
      </c>
      <c r="AP323" s="25" t="s">
        <v>243</v>
      </c>
      <c r="AQ323">
        <v>3.01213E-3</v>
      </c>
      <c r="AR323" s="19">
        <f t="shared" si="61"/>
        <v>1.3661547094159097</v>
      </c>
    </row>
    <row r="324" spans="1:44" x14ac:dyDescent="0.25">
      <c r="A324" s="35" t="s">
        <v>663</v>
      </c>
      <c r="B324">
        <v>0.13986865000000001</v>
      </c>
      <c r="C324">
        <v>0.18067720000000001</v>
      </c>
      <c r="D324" s="36">
        <v>9.94341234497141</v>
      </c>
      <c r="I324" s="19" t="str">
        <f t="shared" si="49"/>
        <v/>
      </c>
      <c r="K324" t="s">
        <v>691</v>
      </c>
      <c r="L324">
        <v>2.7667099999999999E-3</v>
      </c>
      <c r="M324">
        <v>3.5739000000000001E-3</v>
      </c>
      <c r="N324" s="19">
        <f t="shared" si="50"/>
        <v>0.1966883813417506</v>
      </c>
      <c r="S324" s="19" t="str">
        <f t="shared" si="51"/>
        <v/>
      </c>
      <c r="U324" t="s">
        <v>691</v>
      </c>
      <c r="V324">
        <v>4.4267679999999997E-2</v>
      </c>
      <c r="W324">
        <v>5.7183400000000002E-2</v>
      </c>
      <c r="X324" s="19">
        <f t="shared" si="48"/>
        <v>3.1470368506112263</v>
      </c>
      <c r="AB324" s="19" t="str">
        <f t="shared" si="57"/>
        <v/>
      </c>
      <c r="AD324" s="25" t="s">
        <v>244</v>
      </c>
      <c r="AE324">
        <v>1.2048659999999999E-2</v>
      </c>
      <c r="AF324" s="19">
        <f t="shared" si="58"/>
        <v>6.5258702957266594</v>
      </c>
      <c r="AJ324" s="19" t="str">
        <f t="shared" si="59"/>
        <v/>
      </c>
      <c r="AN324" s="19" t="str">
        <f t="shared" si="60"/>
        <v/>
      </c>
      <c r="AP324" s="25" t="s">
        <v>244</v>
      </c>
      <c r="AQ324">
        <v>3.01213E-3</v>
      </c>
      <c r="AR324" s="19">
        <f t="shared" si="61"/>
        <v>1.6314486170136051</v>
      </c>
    </row>
    <row r="325" spans="1:44" x14ac:dyDescent="0.25">
      <c r="A325" s="35" t="s">
        <v>249</v>
      </c>
      <c r="B325" s="55">
        <v>0.27924379999999999</v>
      </c>
      <c r="C325"/>
      <c r="D325" s="36">
        <v>0</v>
      </c>
      <c r="F325" t="s">
        <v>249</v>
      </c>
      <c r="G325">
        <v>0.35800451999999999</v>
      </c>
      <c r="H325">
        <v>0.3580045</v>
      </c>
      <c r="I325" s="19">
        <f t="shared" si="49"/>
        <v>0</v>
      </c>
      <c r="K325" t="s">
        <v>249</v>
      </c>
      <c r="L325">
        <v>3.8135E-3</v>
      </c>
      <c r="M325">
        <v>3.8135E-3</v>
      </c>
      <c r="N325" s="19">
        <f t="shared" si="50"/>
        <v>0</v>
      </c>
      <c r="S325" s="19" t="str">
        <f t="shared" si="51"/>
        <v/>
      </c>
      <c r="X325" s="19" t="str">
        <f t="shared" si="48"/>
        <v/>
      </c>
      <c r="Z325" t="s">
        <v>372</v>
      </c>
      <c r="AA325">
        <v>3.2000349999999997E-2</v>
      </c>
      <c r="AB325" s="19">
        <f t="shared" si="57"/>
        <v>0</v>
      </c>
      <c r="AD325" s="25" t="s">
        <v>246</v>
      </c>
      <c r="AE325">
        <v>1.7925E-2</v>
      </c>
      <c r="AF325" s="19">
        <f t="shared" si="58"/>
        <v>0</v>
      </c>
      <c r="AJ325" s="19" t="str">
        <f t="shared" si="59"/>
        <v/>
      </c>
      <c r="AL325" t="s">
        <v>372</v>
      </c>
      <c r="AM325">
        <v>0.16996291999999999</v>
      </c>
      <c r="AN325" s="19">
        <f t="shared" si="60"/>
        <v>0</v>
      </c>
      <c r="AP325" s="25" t="s">
        <v>246</v>
      </c>
      <c r="AQ325">
        <v>2.8680000000000001E-2</v>
      </c>
      <c r="AR325" s="19">
        <f t="shared" si="61"/>
        <v>0</v>
      </c>
    </row>
    <row r="326" spans="1:44" x14ac:dyDescent="0.25">
      <c r="A326" s="35" t="s">
        <v>250</v>
      </c>
      <c r="B326">
        <v>0.21502499999999999</v>
      </c>
      <c r="C326">
        <v>0.28670000000000001</v>
      </c>
      <c r="D326" s="36">
        <v>6.1050143462161053</v>
      </c>
      <c r="F326" t="s">
        <v>250</v>
      </c>
      <c r="G326">
        <v>0.26602633999999997</v>
      </c>
      <c r="H326">
        <v>0.35470180000000001</v>
      </c>
      <c r="I326" s="19">
        <f t="shared" si="49"/>
        <v>7.5530502135629023</v>
      </c>
      <c r="K326" t="s">
        <v>250</v>
      </c>
      <c r="L326">
        <v>2.0602900000000002E-3</v>
      </c>
      <c r="M326">
        <v>2.7469999999999999E-3</v>
      </c>
      <c r="N326" s="19">
        <f t="shared" si="50"/>
        <v>5.8495988872761681E-2</v>
      </c>
      <c r="S326" s="19" t="str">
        <f t="shared" si="51"/>
        <v/>
      </c>
      <c r="X326" s="19" t="str">
        <f t="shared" si="48"/>
        <v/>
      </c>
      <c r="Z326" t="s">
        <v>247</v>
      </c>
      <c r="AA326">
        <v>5.79246E-2</v>
      </c>
      <c r="AB326" s="19">
        <f t="shared" si="57"/>
        <v>3.3957604863362101</v>
      </c>
      <c r="AD326" s="25" t="s">
        <v>629</v>
      </c>
      <c r="AE326">
        <v>2.960459E-2</v>
      </c>
      <c r="AF326" s="19">
        <f t="shared" si="58"/>
        <v>1.7355337272278808</v>
      </c>
      <c r="AJ326" s="19" t="str">
        <f t="shared" si="59"/>
        <v/>
      </c>
      <c r="AN326" s="19" t="str">
        <f t="shared" si="60"/>
        <v/>
      </c>
      <c r="AP326" s="25" t="s">
        <v>629</v>
      </c>
      <c r="AQ326">
        <v>7.4011499999999996E-3</v>
      </c>
      <c r="AR326" s="19">
        <f t="shared" si="61"/>
        <v>0.433883578366484</v>
      </c>
    </row>
    <row r="327" spans="1:44" x14ac:dyDescent="0.25">
      <c r="A327" s="35" t="s">
        <v>643</v>
      </c>
      <c r="B327">
        <v>0.21502499999999999</v>
      </c>
      <c r="C327">
        <v>0.28670000000000001</v>
      </c>
      <c r="D327" s="36">
        <v>0</v>
      </c>
      <c r="F327" t="s">
        <v>595</v>
      </c>
      <c r="G327">
        <v>0.29881904999999997</v>
      </c>
      <c r="H327">
        <v>0.39842539999999999</v>
      </c>
      <c r="I327" s="19">
        <f t="shared" si="49"/>
        <v>0</v>
      </c>
      <c r="K327" t="s">
        <v>595</v>
      </c>
      <c r="L327">
        <v>2.0133E-3</v>
      </c>
      <c r="M327">
        <v>2.6844E-3</v>
      </c>
      <c r="N327" s="19">
        <f t="shared" si="50"/>
        <v>0</v>
      </c>
      <c r="S327" s="19" t="str">
        <f t="shared" si="51"/>
        <v/>
      </c>
      <c r="X327" s="19" t="str">
        <f t="shared" si="48"/>
        <v/>
      </c>
      <c r="AB327" s="19" t="str">
        <f t="shared" si="57"/>
        <v/>
      </c>
      <c r="AD327" t="s">
        <v>248</v>
      </c>
      <c r="AE327">
        <v>3.8504999999999998E-2</v>
      </c>
      <c r="AF327" s="19">
        <f t="shared" si="58"/>
        <v>2.7373617486343371</v>
      </c>
      <c r="AJ327" s="19" t="str">
        <f t="shared" si="59"/>
        <v/>
      </c>
      <c r="AN327" s="19" t="str">
        <f t="shared" si="60"/>
        <v/>
      </c>
      <c r="AP327" t="s">
        <v>248</v>
      </c>
      <c r="AQ327">
        <v>8.9999999999999993E-3</v>
      </c>
      <c r="AR327" s="19">
        <f t="shared" si="61"/>
        <v>0.63981965297257593</v>
      </c>
    </row>
    <row r="328" spans="1:44" x14ac:dyDescent="0.25">
      <c r="A328" s="35" t="s">
        <v>251</v>
      </c>
      <c r="B328">
        <v>0.16122723999999999</v>
      </c>
      <c r="C328">
        <v>0.19620389999999999</v>
      </c>
      <c r="D328" s="36">
        <v>291.54568591320043</v>
      </c>
      <c r="I328" s="19" t="str">
        <f t="shared" si="49"/>
        <v/>
      </c>
      <c r="K328" t="s">
        <v>418</v>
      </c>
      <c r="L328">
        <v>2.05433E-3</v>
      </c>
      <c r="M328">
        <v>2.5000000000000001E-3</v>
      </c>
      <c r="N328" s="19">
        <f t="shared" si="50"/>
        <v>3.7148254162389995</v>
      </c>
      <c r="S328" s="19" t="str">
        <f t="shared" si="51"/>
        <v/>
      </c>
      <c r="U328" t="s">
        <v>418</v>
      </c>
      <c r="V328">
        <v>2.284417E-2</v>
      </c>
      <c r="W328">
        <v>2.7799999999999998E-2</v>
      </c>
      <c r="X328" s="19">
        <f t="shared" ref="X328:X347" si="62">IF($B328=0,"",IF(V328="","",($D328/$B328)*V328))</f>
        <v>41.30889551770381</v>
      </c>
      <c r="Z328" t="s">
        <v>249</v>
      </c>
      <c r="AA328">
        <v>9.1082999999999995E-4</v>
      </c>
      <c r="AB328" s="19">
        <f t="shared" si="57"/>
        <v>0</v>
      </c>
      <c r="AD328" t="s">
        <v>249</v>
      </c>
      <c r="AE328">
        <v>4.2960569999999997E-2</v>
      </c>
      <c r="AF328" s="19">
        <f t="shared" si="58"/>
        <v>0</v>
      </c>
      <c r="AJ328" s="19" t="str">
        <f t="shared" si="59"/>
        <v/>
      </c>
      <c r="AN328" s="19" t="str">
        <f t="shared" si="60"/>
        <v/>
      </c>
      <c r="AP328" t="s">
        <v>249</v>
      </c>
      <c r="AQ328">
        <v>1.52284E-2</v>
      </c>
      <c r="AR328" s="19">
        <f t="shared" si="61"/>
        <v>0</v>
      </c>
    </row>
    <row r="329" spans="1:44" x14ac:dyDescent="0.25">
      <c r="A329" s="35" t="s">
        <v>252</v>
      </c>
      <c r="B329">
        <v>0.25874999999999998</v>
      </c>
      <c r="C329">
        <v>0.34499999999999997</v>
      </c>
      <c r="D329" s="36">
        <v>2.1144117971558858</v>
      </c>
      <c r="F329" t="s">
        <v>373</v>
      </c>
      <c r="G329">
        <v>0.12937499999999999</v>
      </c>
      <c r="H329">
        <v>0.17249999999999999</v>
      </c>
      <c r="I329" s="19">
        <f t="shared" ref="I329:I346" si="63">IF($B329=0,"",IF(G329="","",($D329/$B329)*G329))</f>
        <v>1.0572058985779429</v>
      </c>
      <c r="K329" t="s">
        <v>373</v>
      </c>
      <c r="L329">
        <v>1.8749999999999999E-3</v>
      </c>
      <c r="M329">
        <v>2.5000000000000001E-3</v>
      </c>
      <c r="N329" s="19">
        <f t="shared" ref="N329:N347" si="64">IF($B329=0,"",IF(L329="","",($D329/$B329)*L329))</f>
        <v>1.5321824617071636E-2</v>
      </c>
      <c r="S329" s="19" t="str">
        <f t="shared" ref="S329:S347" si="65">IF($B329=0,"",IF(Q329="","",($D329/$B329)*Q329))</f>
        <v/>
      </c>
      <c r="U329" t="s">
        <v>437</v>
      </c>
      <c r="V329">
        <v>1.4999999999999999E-2</v>
      </c>
      <c r="W329">
        <v>0.02</v>
      </c>
      <c r="X329" s="19">
        <f t="shared" si="62"/>
        <v>0.12257459693657309</v>
      </c>
      <c r="AB329" s="19" t="str">
        <f t="shared" si="57"/>
        <v/>
      </c>
      <c r="AD329" t="s">
        <v>250</v>
      </c>
      <c r="AE329">
        <v>5.2887530000000002E-2</v>
      </c>
      <c r="AF329" s="19">
        <f t="shared" si="58"/>
        <v>1.5015887891451443</v>
      </c>
      <c r="AJ329" s="19" t="str">
        <f t="shared" si="59"/>
        <v/>
      </c>
      <c r="AN329" s="19" t="str">
        <f t="shared" si="60"/>
        <v/>
      </c>
      <c r="AP329" t="s">
        <v>250</v>
      </c>
      <c r="AQ329">
        <v>1.236171E-2</v>
      </c>
      <c r="AR329" s="19">
        <f t="shared" si="61"/>
        <v>0.35097508147314538</v>
      </c>
    </row>
    <row r="330" spans="1:44" s="46" customFormat="1" x14ac:dyDescent="0.25">
      <c r="A330" s="45" t="s">
        <v>254</v>
      </c>
      <c r="B330" s="46">
        <v>0.20812686</v>
      </c>
      <c r="C330" s="46">
        <v>0.26973819999999998</v>
      </c>
      <c r="D330" s="47">
        <v>39.765651943158019</v>
      </c>
      <c r="I330" s="48" t="str">
        <f t="shared" si="63"/>
        <v/>
      </c>
      <c r="K330" s="46" t="s">
        <v>254</v>
      </c>
      <c r="L330" s="46">
        <v>1.7788599999999999E-3</v>
      </c>
      <c r="M330" s="46">
        <v>2.3054999999999998E-3</v>
      </c>
      <c r="N330" s="48">
        <f t="shared" si="64"/>
        <v>0.33987697510838377</v>
      </c>
      <c r="S330" s="48" t="str">
        <f t="shared" si="65"/>
        <v/>
      </c>
      <c r="U330" s="46" t="s">
        <v>254</v>
      </c>
      <c r="V330" s="46">
        <v>2.134635E-2</v>
      </c>
      <c r="W330" s="46">
        <v>2.76654E-2</v>
      </c>
      <c r="X330" s="48">
        <f t="shared" si="62"/>
        <v>4.0785294332352446</v>
      </c>
      <c r="AB330" s="48" t="str">
        <f t="shared" si="57"/>
        <v/>
      </c>
      <c r="AD330" s="49" t="s">
        <v>643</v>
      </c>
      <c r="AE330" s="46">
        <v>8.0533350000000004E-2</v>
      </c>
      <c r="AF330" s="48">
        <f t="shared" si="58"/>
        <v>0</v>
      </c>
      <c r="AH330" s="46" t="s">
        <v>595</v>
      </c>
      <c r="AI330" s="46">
        <v>1.8749999999999999E-3</v>
      </c>
      <c r="AJ330" s="48">
        <f t="shared" si="59"/>
        <v>0</v>
      </c>
      <c r="AN330" s="48" t="str">
        <f t="shared" si="60"/>
        <v/>
      </c>
      <c r="AP330" s="49" t="s">
        <v>643</v>
      </c>
      <c r="AQ330" s="46">
        <v>1.208003E-2</v>
      </c>
      <c r="AR330" s="48">
        <f t="shared" si="61"/>
        <v>0</v>
      </c>
    </row>
    <row r="331" spans="1:44" s="46" customFormat="1" x14ac:dyDescent="0.25">
      <c r="A331" s="45" t="s">
        <v>255</v>
      </c>
      <c r="B331" s="46">
        <v>2.4370300000000002E-3</v>
      </c>
      <c r="D331" s="47">
        <v>0.75645855877575519</v>
      </c>
      <c r="I331" s="48" t="str">
        <f t="shared" si="63"/>
        <v/>
      </c>
      <c r="K331" s="46" t="s">
        <v>553</v>
      </c>
      <c r="L331" s="46">
        <v>1.33647E-3</v>
      </c>
      <c r="N331" s="48">
        <f t="shared" si="64"/>
        <v>0.41484272661683824</v>
      </c>
      <c r="P331" s="46" t="s">
        <v>254</v>
      </c>
      <c r="Q331" s="46">
        <v>3.5577400000000002E-3</v>
      </c>
      <c r="R331" s="46">
        <v>4.6109000000000002E-3</v>
      </c>
      <c r="S331" s="48">
        <f t="shared" si="65"/>
        <v>1.1043289877017743</v>
      </c>
      <c r="X331" s="48" t="str">
        <f t="shared" si="62"/>
        <v/>
      </c>
      <c r="Z331" s="46" t="s">
        <v>418</v>
      </c>
      <c r="AA331" s="46">
        <v>7.8236180000000002E-2</v>
      </c>
      <c r="AB331" s="48">
        <f t="shared" si="57"/>
        <v>141.47374079794838</v>
      </c>
      <c r="AD331" s="49" t="s">
        <v>251</v>
      </c>
      <c r="AE331" s="46">
        <v>5.9306919999999999E-2</v>
      </c>
      <c r="AF331" s="48">
        <f t="shared" si="58"/>
        <v>107.24413982897248</v>
      </c>
      <c r="AJ331" s="48" t="str">
        <f t="shared" si="59"/>
        <v/>
      </c>
      <c r="AN331" s="48" t="str">
        <f t="shared" si="60"/>
        <v/>
      </c>
      <c r="AR331" s="48" t="str">
        <f t="shared" si="61"/>
        <v/>
      </c>
    </row>
    <row r="332" spans="1:44" s="46" customFormat="1" x14ac:dyDescent="0.25">
      <c r="A332" s="45" t="s">
        <v>256</v>
      </c>
      <c r="B332" s="46">
        <v>1.4881E-3</v>
      </c>
      <c r="D332" s="47">
        <v>1.9980651583216775</v>
      </c>
      <c r="F332" s="46" t="s">
        <v>374</v>
      </c>
      <c r="G332" s="46">
        <v>9.3263999999999999E-4</v>
      </c>
      <c r="I332" s="48">
        <f t="shared" si="63"/>
        <v>1.2522515215759218</v>
      </c>
      <c r="K332" s="46" t="s">
        <v>374</v>
      </c>
      <c r="L332" s="46">
        <v>1.488E-5</v>
      </c>
      <c r="N332" s="48">
        <f t="shared" si="64"/>
        <v>1.9979308887727008E-2</v>
      </c>
      <c r="P332" s="46" t="s">
        <v>374</v>
      </c>
      <c r="Q332" s="46">
        <v>2.976E-5</v>
      </c>
      <c r="S332" s="48">
        <f t="shared" si="65"/>
        <v>3.9958617775454015E-2</v>
      </c>
      <c r="U332" s="46" t="s">
        <v>438</v>
      </c>
      <c r="V332" s="46">
        <v>5.9530000000000001E-5</v>
      </c>
      <c r="X332" s="48">
        <f t="shared" si="62"/>
        <v>7.9930662505805702E-2</v>
      </c>
      <c r="AB332" s="48" t="str">
        <f t="shared" ref="AB332:AB351" si="66">IF($B329=0,"",IF(AA332="","",($D329/$B329)*AA332))</f>
        <v/>
      </c>
      <c r="AD332" s="49" t="s">
        <v>252</v>
      </c>
      <c r="AE332" s="46">
        <v>5.7187500000000002E-2</v>
      </c>
      <c r="AF332" s="48">
        <f t="shared" ref="AF332:AF351" si="67">IF($B329=0,"",IF(AE332="","",($D329/$B329)*AE332))</f>
        <v>0.46731565082068499</v>
      </c>
      <c r="AJ332" s="48" t="str">
        <f t="shared" ref="AJ332:AJ351" si="68">IF($B329=0,"",IF(AI332="","",($D329/$B329)*AI332))</f>
        <v/>
      </c>
      <c r="AN332" s="48" t="str">
        <f t="shared" ref="AN332:AN351" si="69">IF($B329=0,"",IF(AM332="","",($D329/$B329)*AM332))</f>
        <v/>
      </c>
      <c r="AP332" s="49" t="s">
        <v>252</v>
      </c>
      <c r="AQ332" s="46">
        <v>1.4999999999999999E-2</v>
      </c>
      <c r="AR332" s="48">
        <f t="shared" si="61"/>
        <v>0.12257459693657309</v>
      </c>
    </row>
    <row r="333" spans="1:44" x14ac:dyDescent="0.25">
      <c r="A333" s="35" t="s">
        <v>257</v>
      </c>
      <c r="B333">
        <v>0.18382824</v>
      </c>
      <c r="C333">
        <v>0.23812510000000001</v>
      </c>
      <c r="D333" s="36">
        <v>0</v>
      </c>
      <c r="F333" t="s">
        <v>257</v>
      </c>
      <c r="G333">
        <v>0.33469766000000001</v>
      </c>
      <c r="H333">
        <v>0.43355650000000001</v>
      </c>
      <c r="I333" s="19">
        <f t="shared" si="63"/>
        <v>0</v>
      </c>
      <c r="K333" t="s">
        <v>257</v>
      </c>
      <c r="L333">
        <v>3.7407899999999999E-3</v>
      </c>
      <c r="M333" s="46">
        <v>0.1520958</v>
      </c>
      <c r="N333" s="19">
        <f t="shared" si="64"/>
        <v>0</v>
      </c>
      <c r="S333" s="19" t="str">
        <f t="shared" si="65"/>
        <v/>
      </c>
      <c r="X333" s="19" t="str">
        <f t="shared" si="62"/>
        <v/>
      </c>
      <c r="AB333" s="19" t="str">
        <f t="shared" si="66"/>
        <v/>
      </c>
      <c r="AD333" t="s">
        <v>253</v>
      </c>
      <c r="AE333">
        <v>6.6343460000000007E-2</v>
      </c>
      <c r="AF333" s="19">
        <f t="shared" si="67"/>
        <v>12.675879216478002</v>
      </c>
      <c r="AJ333" s="19" t="str">
        <f t="shared" si="68"/>
        <v/>
      </c>
      <c r="AN333" s="19" t="str">
        <f t="shared" si="69"/>
        <v/>
      </c>
      <c r="AP333" t="s">
        <v>253</v>
      </c>
      <c r="AQ333">
        <v>1.5610229999999999E-2</v>
      </c>
      <c r="AR333" s="19">
        <f t="shared" si="61"/>
        <v>2.9825606023780091</v>
      </c>
    </row>
    <row r="334" spans="1:44" x14ac:dyDescent="0.25">
      <c r="A334" s="35" t="s">
        <v>258</v>
      </c>
      <c r="B334">
        <v>0.25954433999999998</v>
      </c>
      <c r="C334">
        <v>0.32014989999999999</v>
      </c>
      <c r="D334" s="36">
        <v>148.47621222772094</v>
      </c>
      <c r="F334" t="s">
        <v>258</v>
      </c>
      <c r="G334">
        <v>0.16243759999999999</v>
      </c>
      <c r="I334" s="19">
        <f t="shared" si="63"/>
        <v>92.924852729832764</v>
      </c>
      <c r="K334" t="s">
        <v>258</v>
      </c>
      <c r="L334">
        <v>2.02674E-3</v>
      </c>
      <c r="M334">
        <v>2.5000000000000001E-3</v>
      </c>
      <c r="N334" s="19">
        <f t="shared" si="64"/>
        <v>1.1594268569694532</v>
      </c>
      <c r="P334" t="s">
        <v>258</v>
      </c>
      <c r="Q334">
        <v>1.91866E-3</v>
      </c>
      <c r="R334">
        <v>2.3666999999999998E-3</v>
      </c>
      <c r="S334" s="19">
        <f t="shared" si="65"/>
        <v>1.0975980803620649</v>
      </c>
      <c r="U334" t="s">
        <v>439</v>
      </c>
      <c r="V334">
        <v>2.0051240000000001E-2</v>
      </c>
      <c r="W334">
        <v>2.4733399999999999E-2</v>
      </c>
      <c r="X334" s="19">
        <f t="shared" si="62"/>
        <v>11.470611016479758</v>
      </c>
      <c r="Z334" t="s">
        <v>254</v>
      </c>
      <c r="AA334">
        <v>9.1611429999999994E-2</v>
      </c>
      <c r="AB334" s="19">
        <f t="shared" si="66"/>
        <v>28.436355032636431</v>
      </c>
      <c r="AD334" t="s">
        <v>254</v>
      </c>
      <c r="AE334">
        <v>9.0721979999999994E-2</v>
      </c>
      <c r="AF334" s="19">
        <f t="shared" si="67"/>
        <v>28.160268129683619</v>
      </c>
      <c r="AJ334" s="19" t="str">
        <f t="shared" si="68"/>
        <v/>
      </c>
      <c r="AN334" s="19" t="str">
        <f t="shared" si="69"/>
        <v/>
      </c>
      <c r="AP334" t="s">
        <v>254</v>
      </c>
      <c r="AQ334">
        <v>1.423088E-2</v>
      </c>
      <c r="AR334" s="19">
        <f t="shared" si="61"/>
        <v>4.4172911186611232</v>
      </c>
    </row>
    <row r="335" spans="1:44" x14ac:dyDescent="0.25">
      <c r="A335" s="35" t="s">
        <v>259</v>
      </c>
      <c r="B335">
        <v>0.1759018</v>
      </c>
      <c r="C335">
        <v>0.2287496</v>
      </c>
      <c r="D335" s="36">
        <v>0</v>
      </c>
      <c r="F335" t="s">
        <v>259</v>
      </c>
      <c r="G335">
        <v>0.20131551</v>
      </c>
      <c r="H335">
        <v>0.26187919999999998</v>
      </c>
      <c r="I335" s="19">
        <f t="shared" si="63"/>
        <v>0</v>
      </c>
      <c r="K335" t="s">
        <v>259</v>
      </c>
      <c r="L335">
        <v>2.0255500000000001E-3</v>
      </c>
      <c r="M335">
        <v>2.6421999999999999E-3</v>
      </c>
      <c r="N335" s="19">
        <f t="shared" si="64"/>
        <v>0</v>
      </c>
      <c r="S335" s="19" t="str">
        <f t="shared" si="65"/>
        <v/>
      </c>
      <c r="X335" s="19" t="str">
        <f t="shared" si="62"/>
        <v/>
      </c>
      <c r="AB335" s="19" t="str">
        <f t="shared" si="66"/>
        <v/>
      </c>
      <c r="AD335"/>
      <c r="AF335" s="19" t="str">
        <f t="shared" si="67"/>
        <v/>
      </c>
      <c r="AJ335" s="19" t="str">
        <f t="shared" si="68"/>
        <v/>
      </c>
      <c r="AN335" s="19" t="str">
        <f t="shared" si="69"/>
        <v/>
      </c>
      <c r="AR335" s="19" t="str">
        <f t="shared" si="61"/>
        <v/>
      </c>
    </row>
    <row r="336" spans="1:44" x14ac:dyDescent="0.25">
      <c r="A336" s="35" t="s">
        <v>260</v>
      </c>
      <c r="B336">
        <v>0.19614071999999999</v>
      </c>
      <c r="C336">
        <v>0.25</v>
      </c>
      <c r="D336" s="36">
        <v>0</v>
      </c>
      <c r="I336" s="19" t="str">
        <f t="shared" si="63"/>
        <v/>
      </c>
      <c r="K336" t="s">
        <v>419</v>
      </c>
      <c r="L336">
        <v>1.7652669999999999E-2</v>
      </c>
      <c r="M336">
        <v>2.2499999999999999E-2</v>
      </c>
      <c r="N336" s="19">
        <f t="shared" si="64"/>
        <v>0</v>
      </c>
      <c r="P336" t="s">
        <v>419</v>
      </c>
      <c r="Q336">
        <v>3.9228099999999997E-3</v>
      </c>
      <c r="R336">
        <v>5.0000000000000001E-3</v>
      </c>
      <c r="S336" s="19">
        <f t="shared" si="65"/>
        <v>0</v>
      </c>
      <c r="U336" t="s">
        <v>419</v>
      </c>
      <c r="V336">
        <v>1.5691259999999999E-2</v>
      </c>
      <c r="W336">
        <v>0.02</v>
      </c>
      <c r="X336" s="19">
        <f t="shared" si="62"/>
        <v>0</v>
      </c>
      <c r="Z336" t="s">
        <v>374</v>
      </c>
      <c r="AA336">
        <v>4.6130999999999999E-4</v>
      </c>
      <c r="AB336" s="19">
        <f t="shared" si="66"/>
        <v>0</v>
      </c>
      <c r="AD336" s="25" t="s">
        <v>256</v>
      </c>
      <c r="AE336">
        <v>4.8119999999999999E-4</v>
      </c>
      <c r="AF336" s="19">
        <f t="shared" si="67"/>
        <v>0</v>
      </c>
      <c r="AJ336" s="19" t="str">
        <f t="shared" si="68"/>
        <v/>
      </c>
      <c r="AN336" s="19" t="str">
        <f t="shared" si="69"/>
        <v/>
      </c>
      <c r="AR336" s="19" t="str">
        <f t="shared" si="61"/>
        <v/>
      </c>
    </row>
    <row r="337" spans="1:44" x14ac:dyDescent="0.25">
      <c r="A337" s="35" t="s">
        <v>261</v>
      </c>
      <c r="B337">
        <v>0.20345093</v>
      </c>
      <c r="C337">
        <v>0.2826729</v>
      </c>
      <c r="D337" s="36">
        <v>12.650261838325537</v>
      </c>
      <c r="F337" t="s">
        <v>375</v>
      </c>
      <c r="G337">
        <v>0.10728852999999999</v>
      </c>
      <c r="H337">
        <v>0.1491111</v>
      </c>
      <c r="I337" s="19">
        <f t="shared" si="63"/>
        <v>6.6710336332650062</v>
      </c>
      <c r="K337" t="s">
        <v>375</v>
      </c>
      <c r="L337">
        <v>4.0478900000000002E-3</v>
      </c>
      <c r="M337">
        <v>5.6201999999999997E-3</v>
      </c>
      <c r="N337" s="19">
        <f t="shared" si="64"/>
        <v>0.25169149333817031</v>
      </c>
      <c r="S337" s="19" t="str">
        <f t="shared" si="65"/>
        <v/>
      </c>
      <c r="U337" t="s">
        <v>440</v>
      </c>
      <c r="V337">
        <v>1.186093E-2</v>
      </c>
      <c r="W337">
        <v>1.6484700000000001E-2</v>
      </c>
      <c r="X337" s="19">
        <f t="shared" si="62"/>
        <v>0.73749414734083796</v>
      </c>
      <c r="AB337" s="19" t="str">
        <f t="shared" si="66"/>
        <v/>
      </c>
      <c r="AD337" s="25" t="s">
        <v>257</v>
      </c>
      <c r="AE337">
        <v>5.9751850000000002E-2</v>
      </c>
      <c r="AF337" s="19">
        <f t="shared" si="67"/>
        <v>34.181937319838873</v>
      </c>
      <c r="AJ337" s="19" t="str">
        <f t="shared" si="68"/>
        <v/>
      </c>
      <c r="AN337" s="19" t="str">
        <f t="shared" si="69"/>
        <v/>
      </c>
      <c r="AP337" t="s">
        <v>257</v>
      </c>
      <c r="AQ337">
        <v>1.493802E-2</v>
      </c>
      <c r="AR337" s="19">
        <f t="shared" si="61"/>
        <v>8.5455172236926469</v>
      </c>
    </row>
    <row r="338" spans="1:44" x14ac:dyDescent="0.25">
      <c r="A338" s="35" t="s">
        <v>518</v>
      </c>
      <c r="B338" s="55">
        <v>2.8572300000000001E-3</v>
      </c>
      <c r="C338"/>
      <c r="D338" s="36">
        <v>2.5667752626760305</v>
      </c>
      <c r="F338" t="s">
        <v>376</v>
      </c>
      <c r="G338" s="55">
        <v>1.4286100000000001E-3</v>
      </c>
      <c r="I338" s="19">
        <f t="shared" si="63"/>
        <v>1.2833831396183031</v>
      </c>
      <c r="K338" t="s">
        <v>376</v>
      </c>
      <c r="L338" s="55">
        <v>2.0699999999999998E-5</v>
      </c>
      <c r="N338" s="19">
        <f t="shared" si="64"/>
        <v>1.8595719608639774E-2</v>
      </c>
      <c r="S338" s="19" t="str">
        <f t="shared" si="65"/>
        <v/>
      </c>
      <c r="U338" t="s">
        <v>441</v>
      </c>
      <c r="V338" s="55">
        <v>1.6563999999999999E-4</v>
      </c>
      <c r="X338" s="19">
        <f t="shared" si="62"/>
        <v>0.14880169062681606</v>
      </c>
      <c r="Z338" t="s">
        <v>258</v>
      </c>
      <c r="AA338">
        <v>2.02674E-3</v>
      </c>
      <c r="AB338" s="19">
        <f t="shared" si="66"/>
        <v>0</v>
      </c>
      <c r="AD338" s="25" t="s">
        <v>258</v>
      </c>
      <c r="AE338">
        <v>8.148184E-2</v>
      </c>
      <c r="AF338" s="19">
        <f t="shared" si="67"/>
        <v>0</v>
      </c>
      <c r="AJ338" s="19" t="str">
        <f t="shared" si="68"/>
        <v/>
      </c>
      <c r="AN338" s="19" t="str">
        <f t="shared" si="69"/>
        <v/>
      </c>
      <c r="AP338" t="s">
        <v>258</v>
      </c>
      <c r="AQ338">
        <v>1.621392E-2</v>
      </c>
      <c r="AR338" s="19">
        <f t="shared" si="61"/>
        <v>0</v>
      </c>
    </row>
    <row r="339" spans="1:44" x14ac:dyDescent="0.25">
      <c r="A339" s="35" t="s">
        <v>262</v>
      </c>
      <c r="B339">
        <v>0.2279525</v>
      </c>
      <c r="C339">
        <v>0.29249999999999998</v>
      </c>
      <c r="D339" s="36">
        <v>181.06806522322728</v>
      </c>
      <c r="F339" t="s">
        <v>262</v>
      </c>
      <c r="G339">
        <v>0.22405588000000001</v>
      </c>
      <c r="H339">
        <v>0.28749999999999998</v>
      </c>
      <c r="I339" s="19">
        <f t="shared" si="63"/>
        <v>177.97288774410276</v>
      </c>
      <c r="K339" t="s">
        <v>262</v>
      </c>
      <c r="L339">
        <v>1.94831E-3</v>
      </c>
      <c r="M339">
        <v>2.5000000000000001E-3</v>
      </c>
      <c r="N339" s="19">
        <f t="shared" si="64"/>
        <v>1.5475887395622594</v>
      </c>
      <c r="P339" t="s">
        <v>262</v>
      </c>
      <c r="Q339">
        <v>3.8966199999999999E-3</v>
      </c>
      <c r="R339">
        <v>5.0000000000000001E-3</v>
      </c>
      <c r="S339" s="19">
        <f t="shared" si="65"/>
        <v>3.0951774791245188</v>
      </c>
      <c r="U339" t="s">
        <v>262</v>
      </c>
      <c r="V339">
        <v>2.337974E-2</v>
      </c>
      <c r="W339">
        <v>0.03</v>
      </c>
      <c r="X339" s="19">
        <f t="shared" si="62"/>
        <v>18.571080761220411</v>
      </c>
      <c r="AB339" s="19" t="str">
        <f t="shared" si="66"/>
        <v/>
      </c>
      <c r="AD339" s="25" t="s">
        <v>259</v>
      </c>
      <c r="AE339">
        <v>3.7141960000000002E-2</v>
      </c>
      <c r="AF339" s="19">
        <f t="shared" si="67"/>
        <v>0</v>
      </c>
      <c r="AJ339" s="19" t="str">
        <f t="shared" si="68"/>
        <v/>
      </c>
      <c r="AN339" s="19" t="str">
        <f t="shared" si="69"/>
        <v/>
      </c>
      <c r="AP339" t="s">
        <v>259</v>
      </c>
      <c r="AQ339">
        <v>9.0793499999999999E-3</v>
      </c>
      <c r="AR339" s="19">
        <f t="shared" si="61"/>
        <v>0</v>
      </c>
    </row>
    <row r="340" spans="1:44" x14ac:dyDescent="0.25">
      <c r="A340" s="35" t="s">
        <v>263</v>
      </c>
      <c r="B340">
        <v>0.24228440000000001</v>
      </c>
      <c r="C340">
        <v>0.29932740000000002</v>
      </c>
      <c r="D340" s="36">
        <v>220.3474519525019</v>
      </c>
      <c r="F340" t="s">
        <v>263</v>
      </c>
      <c r="G340">
        <v>0.19252021999999999</v>
      </c>
      <c r="H340">
        <v>0.23780480000000001</v>
      </c>
      <c r="I340" s="19">
        <f t="shared" si="63"/>
        <v>175.08902730153113</v>
      </c>
      <c r="K340" t="s">
        <v>263</v>
      </c>
      <c r="L340">
        <v>2.3197000000000001E-3</v>
      </c>
      <c r="M340">
        <v>2.8666E-3</v>
      </c>
      <c r="N340" s="19">
        <f t="shared" si="64"/>
        <v>2.1096693980058916</v>
      </c>
      <c r="P340" t="s">
        <v>263</v>
      </c>
      <c r="Q340">
        <v>4.6394100000000001E-3</v>
      </c>
      <c r="R340">
        <v>5.7331999999999999E-3</v>
      </c>
      <c r="S340" s="19">
        <f t="shared" si="65"/>
        <v>4.2193478905903836</v>
      </c>
      <c r="U340" t="s">
        <v>263</v>
      </c>
      <c r="V340">
        <v>1.6726009999999999E-2</v>
      </c>
      <c r="W340">
        <v>2.0639600000000001E-2</v>
      </c>
      <c r="X340" s="19">
        <f t="shared" si="62"/>
        <v>15.211601262120325</v>
      </c>
      <c r="Z340" t="s">
        <v>419</v>
      </c>
      <c r="AA340">
        <v>1.0386499999999999E-3</v>
      </c>
      <c r="AB340" s="19">
        <f t="shared" si="66"/>
        <v>6.4581638719355169E-2</v>
      </c>
      <c r="AD340" s="25" t="s">
        <v>260</v>
      </c>
      <c r="AE340">
        <v>6.1577989999999999E-2</v>
      </c>
      <c r="AF340" s="19">
        <f t="shared" si="67"/>
        <v>3.8288234759005109</v>
      </c>
      <c r="AJ340" s="19" t="str">
        <f t="shared" si="68"/>
        <v/>
      </c>
      <c r="AN340" s="19" t="str">
        <f t="shared" si="69"/>
        <v/>
      </c>
      <c r="AR340" s="19" t="str">
        <f t="shared" si="61"/>
        <v/>
      </c>
    </row>
    <row r="341" spans="1:44" x14ac:dyDescent="0.25">
      <c r="A341" s="35" t="s">
        <v>264</v>
      </c>
      <c r="B341">
        <v>0.14571587</v>
      </c>
      <c r="C341">
        <v>0.18893299999999999</v>
      </c>
      <c r="D341" s="36">
        <v>71.442014863177306</v>
      </c>
      <c r="I341" s="19" t="str">
        <f t="shared" si="63"/>
        <v/>
      </c>
      <c r="K341" t="s">
        <v>421</v>
      </c>
      <c r="L341">
        <v>1.9281299999999999E-3</v>
      </c>
      <c r="M341">
        <v>2.5000000000000001E-3</v>
      </c>
      <c r="N341" s="19">
        <f t="shared" si="64"/>
        <v>0.94532937365118885</v>
      </c>
      <c r="S341" s="19" t="str">
        <f t="shared" si="65"/>
        <v/>
      </c>
      <c r="U341" t="s">
        <v>421</v>
      </c>
      <c r="V341">
        <v>2.0646370000000001E-2</v>
      </c>
      <c r="W341">
        <v>2.6769999999999999E-2</v>
      </c>
      <c r="X341" s="19">
        <f t="shared" si="62"/>
        <v>10.122564360427303</v>
      </c>
      <c r="AB341" s="19" t="str">
        <f t="shared" si="66"/>
        <v/>
      </c>
      <c r="AD341" s="25" t="s">
        <v>261</v>
      </c>
      <c r="AE341">
        <v>4.7218540000000003E-2</v>
      </c>
      <c r="AF341" s="19">
        <f t="shared" si="67"/>
        <v>42.418489380161432</v>
      </c>
      <c r="AJ341" s="19" t="str">
        <f t="shared" si="68"/>
        <v/>
      </c>
      <c r="AN341" s="19" t="str">
        <f t="shared" si="69"/>
        <v/>
      </c>
      <c r="AP341" s="25" t="s">
        <v>261</v>
      </c>
      <c r="AQ341">
        <v>1.5794999999999999E-4</v>
      </c>
      <c r="AR341" s="19">
        <f t="shared" si="61"/>
        <v>0.1418934257094035</v>
      </c>
    </row>
    <row r="342" spans="1:44" x14ac:dyDescent="0.25">
      <c r="A342" s="35" t="s">
        <v>265</v>
      </c>
      <c r="B342">
        <v>0.10553361999999999</v>
      </c>
      <c r="C342">
        <v>0.13243269999999999</v>
      </c>
      <c r="D342" s="36">
        <v>132.91450515407931</v>
      </c>
      <c r="I342" s="19" t="str">
        <f t="shared" si="63"/>
        <v/>
      </c>
      <c r="K342" t="s">
        <v>420</v>
      </c>
      <c r="L342">
        <v>9.3453999999999998E-4</v>
      </c>
      <c r="M342">
        <v>1.1727E-3</v>
      </c>
      <c r="N342" s="19">
        <f t="shared" si="64"/>
        <v>1.1770080628968596</v>
      </c>
      <c r="S342" s="19" t="str">
        <f t="shared" si="65"/>
        <v/>
      </c>
      <c r="U342" t="s">
        <v>442</v>
      </c>
      <c r="V342">
        <v>1.495296E-2</v>
      </c>
      <c r="W342">
        <v>1.8764300000000001E-2</v>
      </c>
      <c r="X342" s="19">
        <f t="shared" si="62"/>
        <v>18.832532030918124</v>
      </c>
      <c r="AB342" s="19" t="str">
        <f t="shared" si="66"/>
        <v/>
      </c>
      <c r="AD342" s="25" t="s">
        <v>518</v>
      </c>
      <c r="AE342">
        <v>6.3148999999999996E-4</v>
      </c>
      <c r="AF342" s="19">
        <f t="shared" si="67"/>
        <v>0.50160745114800576</v>
      </c>
      <c r="AJ342" s="19" t="str">
        <f t="shared" si="68"/>
        <v/>
      </c>
      <c r="AN342" s="19" t="str">
        <f t="shared" si="69"/>
        <v/>
      </c>
      <c r="AP342" s="25" t="s">
        <v>518</v>
      </c>
      <c r="AQ342">
        <v>1.6563999999999999E-4</v>
      </c>
      <c r="AR342" s="19">
        <f t="shared" si="61"/>
        <v>0.13157177185411595</v>
      </c>
    </row>
    <row r="343" spans="1:44" s="53" customFormat="1" x14ac:dyDescent="0.25">
      <c r="A343" s="45" t="s">
        <v>266</v>
      </c>
      <c r="B343" s="46">
        <v>2.242705E-2</v>
      </c>
      <c r="C343" s="46"/>
      <c r="D343" s="47">
        <v>24.261847258589981</v>
      </c>
      <c r="F343" s="46" t="s">
        <v>377</v>
      </c>
      <c r="G343" s="46">
        <v>7.1339999999999999E-4</v>
      </c>
      <c r="H343" s="46">
        <v>9.2789999999999995E-4</v>
      </c>
      <c r="I343" s="48">
        <f t="shared" si="63"/>
        <v>0.77176453587422733</v>
      </c>
      <c r="J343" s="46"/>
      <c r="K343" s="46" t="s">
        <v>377</v>
      </c>
      <c r="L343" s="46">
        <v>3.567E-4</v>
      </c>
      <c r="M343" s="46">
        <v>4.639E-4</v>
      </c>
      <c r="N343" s="48">
        <f t="shared" si="64"/>
        <v>0.38588226793711367</v>
      </c>
      <c r="O343" s="46"/>
      <c r="P343" s="46"/>
      <c r="Q343" s="46"/>
      <c r="R343" s="46"/>
      <c r="S343" s="48" t="str">
        <f t="shared" si="65"/>
        <v/>
      </c>
      <c r="T343" s="46"/>
      <c r="U343" s="46" t="s">
        <v>377</v>
      </c>
      <c r="V343" s="46">
        <v>3.9177999999999999E-3</v>
      </c>
      <c r="W343" s="46">
        <v>5.0964000000000001E-3</v>
      </c>
      <c r="X343" s="48">
        <f t="shared" si="62"/>
        <v>4.238322257706824</v>
      </c>
      <c r="Y343" s="46"/>
      <c r="Z343" s="46" t="s">
        <v>262</v>
      </c>
      <c r="AA343" s="46">
        <v>1.94831E-3</v>
      </c>
      <c r="AB343" s="48">
        <f t="shared" si="66"/>
        <v>1.7719058433542521</v>
      </c>
      <c r="AC343" s="46"/>
      <c r="AD343" s="49" t="s">
        <v>262</v>
      </c>
      <c r="AE343" s="46">
        <v>9.936391E-2</v>
      </c>
      <c r="AF343" s="48">
        <f t="shared" si="67"/>
        <v>90.36728895685286</v>
      </c>
      <c r="AG343" s="46"/>
      <c r="AH343" s="46"/>
      <c r="AI343" s="46"/>
      <c r="AJ343" s="48" t="str">
        <f t="shared" si="68"/>
        <v/>
      </c>
      <c r="AN343" s="48" t="str">
        <f t="shared" si="69"/>
        <v/>
      </c>
      <c r="AP343" s="46" t="s">
        <v>262</v>
      </c>
      <c r="AQ343" s="46">
        <v>1.55865E-2</v>
      </c>
      <c r="AR343" s="48">
        <f t="shared" si="61"/>
        <v>14.175264935991217</v>
      </c>
    </row>
    <row r="344" spans="1:44" s="46" customFormat="1" x14ac:dyDescent="0.25">
      <c r="A344" s="45" t="s">
        <v>267</v>
      </c>
      <c r="B344" s="46">
        <v>2.242705E-2</v>
      </c>
      <c r="D344" s="47">
        <v>97.954247116342614</v>
      </c>
      <c r="F344" s="46" t="s">
        <v>378</v>
      </c>
      <c r="G344" s="46">
        <v>4.8161999999999999E-4</v>
      </c>
      <c r="H344" s="46">
        <v>6.2640000000000005E-4</v>
      </c>
      <c r="I344" s="48">
        <f t="shared" si="63"/>
        <v>2.1035635313682777</v>
      </c>
      <c r="K344" s="46" t="s">
        <v>378</v>
      </c>
      <c r="L344" s="46">
        <v>2.4080999999999999E-4</v>
      </c>
      <c r="M344" s="46">
        <v>3.1320000000000002E-4</v>
      </c>
      <c r="N344" s="48">
        <f t="shared" si="64"/>
        <v>1.0517817656841388</v>
      </c>
      <c r="S344" s="48" t="str">
        <f t="shared" si="65"/>
        <v/>
      </c>
      <c r="U344" s="46" t="s">
        <v>378</v>
      </c>
      <c r="V344" s="46">
        <v>2.64475E-3</v>
      </c>
      <c r="W344" s="46">
        <v>3.4404000000000001E-3</v>
      </c>
      <c r="X344" s="48">
        <f t="shared" si="62"/>
        <v>11.551429860857631</v>
      </c>
      <c r="Z344" s="46" t="s">
        <v>263</v>
      </c>
      <c r="AA344" s="46">
        <v>2.3197000000000001E-3</v>
      </c>
      <c r="AB344" s="48">
        <f t="shared" si="66"/>
        <v>1.137309490573075</v>
      </c>
      <c r="AD344" s="49" t="s">
        <v>263</v>
      </c>
      <c r="AE344" s="46">
        <v>9.2385679999999998E-2</v>
      </c>
      <c r="AF344" s="48">
        <f t="shared" si="67"/>
        <v>45.295128963679403</v>
      </c>
      <c r="AJ344" s="48" t="str">
        <f t="shared" si="68"/>
        <v/>
      </c>
      <c r="AN344" s="48" t="str">
        <f t="shared" si="69"/>
        <v/>
      </c>
      <c r="AP344" s="46" t="s">
        <v>263</v>
      </c>
      <c r="AQ344" s="46">
        <v>7.4472000000000002E-3</v>
      </c>
      <c r="AR344" s="48">
        <f t="shared" si="61"/>
        <v>3.6512356072749936</v>
      </c>
    </row>
    <row r="345" spans="1:44" s="46" customFormat="1" x14ac:dyDescent="0.25">
      <c r="A345" s="45" t="s">
        <v>268</v>
      </c>
      <c r="B345" s="46">
        <v>2.242705E-2</v>
      </c>
      <c r="D345" s="47">
        <v>42.677645446086544</v>
      </c>
      <c r="F345" s="46" t="s">
        <v>379</v>
      </c>
      <c r="G345" s="46">
        <v>7.1339999999999999E-4</v>
      </c>
      <c r="H345" s="46">
        <v>9.2789999999999995E-4</v>
      </c>
      <c r="I345" s="48">
        <f t="shared" si="63"/>
        <v>1.3575674135135087</v>
      </c>
      <c r="K345" s="46" t="s">
        <v>379</v>
      </c>
      <c r="L345" s="46">
        <v>3.567E-4</v>
      </c>
      <c r="M345" s="46">
        <v>4.639E-4</v>
      </c>
      <c r="N345" s="48">
        <f t="shared" si="64"/>
        <v>0.67878370675675437</v>
      </c>
      <c r="S345" s="48" t="str">
        <f t="shared" si="65"/>
        <v/>
      </c>
      <c r="U345" s="46" t="s">
        <v>379</v>
      </c>
      <c r="V345" s="46">
        <v>3.9177999999999999E-3</v>
      </c>
      <c r="W345" s="46">
        <v>5.0964000000000001E-3</v>
      </c>
      <c r="X345" s="48">
        <f t="shared" si="62"/>
        <v>7.4553933454769057</v>
      </c>
      <c r="Z345" s="46" t="s">
        <v>421</v>
      </c>
      <c r="AA345" s="46">
        <v>7.5835260000000002E-2</v>
      </c>
      <c r="AB345" s="48">
        <f t="shared" si="66"/>
        <v>95.510852902903778</v>
      </c>
      <c r="AD345" s="49" t="s">
        <v>264</v>
      </c>
      <c r="AE345" s="46">
        <v>5.3601070000000001E-2</v>
      </c>
      <c r="AF345" s="48">
        <f t="shared" si="67"/>
        <v>67.507962815822722</v>
      </c>
      <c r="AJ345" s="48" t="str">
        <f t="shared" si="68"/>
        <v/>
      </c>
      <c r="AN345" s="48" t="str">
        <f t="shared" si="69"/>
        <v/>
      </c>
      <c r="AR345" s="48" t="str">
        <f t="shared" si="61"/>
        <v/>
      </c>
    </row>
    <row r="346" spans="1:44" x14ac:dyDescent="0.25">
      <c r="A346" s="35" t="s">
        <v>269</v>
      </c>
      <c r="B346">
        <v>4.3005000000000002E-2</v>
      </c>
      <c r="C346">
        <v>5.7340000000000002E-2</v>
      </c>
      <c r="D346" s="36">
        <v>0</v>
      </c>
      <c r="F346" t="s">
        <v>380</v>
      </c>
      <c r="G346">
        <v>6.2321399999999999E-2</v>
      </c>
      <c r="H346">
        <v>8.3095199999999994E-2</v>
      </c>
      <c r="I346" s="19">
        <f t="shared" si="63"/>
        <v>0</v>
      </c>
      <c r="K346" t="s">
        <v>380</v>
      </c>
      <c r="L346">
        <v>3.7500000000000001E-4</v>
      </c>
      <c r="M346">
        <v>5.0000000000000001E-4</v>
      </c>
      <c r="N346" s="19">
        <f t="shared" si="64"/>
        <v>0</v>
      </c>
      <c r="S346" s="19" t="str">
        <f t="shared" si="65"/>
        <v/>
      </c>
      <c r="X346" s="19" t="str">
        <f t="shared" si="62"/>
        <v/>
      </c>
      <c r="Z346" t="s">
        <v>420</v>
      </c>
      <c r="AA346">
        <v>5.1415820000000001E-2</v>
      </c>
      <c r="AB346" s="19">
        <f t="shared" si="66"/>
        <v>55.62224062081976</v>
      </c>
      <c r="AD346" s="25" t="s">
        <v>265</v>
      </c>
      <c r="AE346">
        <v>3.8820180000000003E-2</v>
      </c>
      <c r="AF346" s="19">
        <f t="shared" si="67"/>
        <v>41.996128679918655</v>
      </c>
      <c r="AJ346" s="19" t="str">
        <f t="shared" si="68"/>
        <v/>
      </c>
      <c r="AN346" s="19" t="str">
        <f t="shared" si="69"/>
        <v/>
      </c>
      <c r="AR346" s="19" t="str">
        <f t="shared" si="61"/>
        <v/>
      </c>
    </row>
    <row r="347" spans="1:44" s="46" customFormat="1" x14ac:dyDescent="0.25">
      <c r="A347" s="45" t="s">
        <v>270</v>
      </c>
      <c r="B347" s="46">
        <v>0.20352990000000001</v>
      </c>
      <c r="C347" s="46">
        <v>0.26581549999999998</v>
      </c>
      <c r="D347" s="47">
        <v>192.99445205543708</v>
      </c>
      <c r="I347" s="48" t="str">
        <f t="shared" ref="I347" si="70">IF($B347=0,"",IF(G347="","",($D347/$B347)*G347))</f>
        <v/>
      </c>
      <c r="K347" s="46" t="s">
        <v>270</v>
      </c>
      <c r="L347" s="46">
        <v>1.7395799999999999E-3</v>
      </c>
      <c r="M347" s="46">
        <v>2.2718999999999999E-3</v>
      </c>
      <c r="N347" s="48">
        <f t="shared" si="64"/>
        <v>1.6495330116439757</v>
      </c>
      <c r="P347" s="46" t="s">
        <v>270</v>
      </c>
      <c r="Q347" s="46">
        <v>3.4791599999999998E-3</v>
      </c>
      <c r="R347" s="46">
        <v>4.5439E-3</v>
      </c>
      <c r="S347" s="48">
        <f t="shared" si="65"/>
        <v>3.2990660232879514</v>
      </c>
      <c r="U347" s="46" t="s">
        <v>270</v>
      </c>
      <c r="V347" s="46">
        <v>2.087487E-2</v>
      </c>
      <c r="W347" s="46">
        <v>2.7263200000000001E-2</v>
      </c>
      <c r="X347" s="48">
        <f t="shared" si="62"/>
        <v>19.794310798455076</v>
      </c>
      <c r="Z347" s="46" t="s">
        <v>377</v>
      </c>
      <c r="AA347" s="46">
        <v>3.1358879999999999E-2</v>
      </c>
      <c r="AB347" s="48">
        <f t="shared" si="66"/>
        <v>136.96564999907406</v>
      </c>
      <c r="AF347" s="48" t="str">
        <f t="shared" si="67"/>
        <v/>
      </c>
      <c r="AJ347" s="48" t="str">
        <f t="shared" si="68"/>
        <v/>
      </c>
      <c r="AN347" s="48" t="str">
        <f t="shared" si="69"/>
        <v/>
      </c>
      <c r="AR347" s="48" t="str">
        <f t="shared" si="61"/>
        <v/>
      </c>
    </row>
    <row r="348" spans="1:44" x14ac:dyDescent="0.25">
      <c r="A348" s="25"/>
      <c r="B348" s="27"/>
      <c r="C348" s="27"/>
      <c r="D348" s="28"/>
      <c r="N348" s="19"/>
      <c r="S348" s="19"/>
      <c r="Z348" t="s">
        <v>378</v>
      </c>
      <c r="AA348">
        <v>2.1169460000000001E-2</v>
      </c>
      <c r="AB348" s="19">
        <f t="shared" si="66"/>
        <v>40.284509472494655</v>
      </c>
      <c r="AD348" s="25" t="s">
        <v>267</v>
      </c>
      <c r="AE348">
        <v>8.9806999999999994E-3</v>
      </c>
      <c r="AF348" s="19">
        <f t="shared" si="67"/>
        <v>17.089859364368891</v>
      </c>
      <c r="AJ348" s="19" t="str">
        <f t="shared" si="68"/>
        <v/>
      </c>
      <c r="AN348" s="19" t="str">
        <f t="shared" si="69"/>
        <v/>
      </c>
      <c r="AR348" s="19" t="str">
        <f t="shared" si="61"/>
        <v/>
      </c>
    </row>
    <row r="349" spans="1:44" x14ac:dyDescent="0.25">
      <c r="N349" s="19"/>
      <c r="S349" s="19"/>
      <c r="Z349" t="s">
        <v>379</v>
      </c>
      <c r="AA349">
        <v>3.1358879999999999E-2</v>
      </c>
      <c r="AB349" s="19">
        <f t="shared" si="66"/>
        <v>0</v>
      </c>
      <c r="AD349"/>
      <c r="AF349" s="19" t="str">
        <f t="shared" si="67"/>
        <v/>
      </c>
      <c r="AJ349" s="19" t="str">
        <f t="shared" si="68"/>
        <v/>
      </c>
      <c r="AN349" s="19" t="str">
        <f t="shared" si="69"/>
        <v/>
      </c>
      <c r="AR349" s="19" t="str">
        <f t="shared" si="61"/>
        <v/>
      </c>
    </row>
    <row r="350" spans="1:44" x14ac:dyDescent="0.25">
      <c r="D350" s="12">
        <f>SUM(D8:D348)</f>
        <v>29325.592944659606</v>
      </c>
      <c r="I350" s="12">
        <f>SUM(I8:I348)</f>
        <v>21164.421587631376</v>
      </c>
      <c r="N350" s="12">
        <f>SUM(N8:N348)</f>
        <v>471.51248618730909</v>
      </c>
      <c r="S350" s="12">
        <f>SUM(S8:S348)</f>
        <v>109.47822920996886</v>
      </c>
      <c r="X350" s="12">
        <f>SUM(X8:X348)</f>
        <v>1004.6357152623887</v>
      </c>
      <c r="AB350" s="19" t="str">
        <f t="shared" si="66"/>
        <v/>
      </c>
      <c r="AD350" s="25" t="s">
        <v>269</v>
      </c>
      <c r="AE350">
        <v>1.4999999999999999E-2</v>
      </c>
      <c r="AF350" s="19">
        <f t="shared" si="67"/>
        <v>14.223545438933325</v>
      </c>
      <c r="AJ350" s="19" t="str">
        <f t="shared" si="68"/>
        <v/>
      </c>
      <c r="AN350" s="19" t="str">
        <f t="shared" si="69"/>
        <v/>
      </c>
      <c r="AP350" s="25" t="s">
        <v>269</v>
      </c>
      <c r="AQ350">
        <v>3.7499999999999999E-3</v>
      </c>
      <c r="AR350" s="19">
        <f t="shared" si="61"/>
        <v>3.5558863597333312</v>
      </c>
    </row>
    <row r="351" spans="1:44" x14ac:dyDescent="0.25">
      <c r="N351" s="19"/>
      <c r="S351" s="19" t="str">
        <f>IF($B348=0,"",IF(#REF!="","",($D348/$B348)*#REF!))</f>
        <v/>
      </c>
      <c r="Z351" t="s">
        <v>422</v>
      </c>
      <c r="AA351">
        <v>8.9587979999999998E-2</v>
      </c>
      <c r="AB351" s="19" t="str">
        <f t="shared" si="66"/>
        <v/>
      </c>
      <c r="AD351" s="25" t="s">
        <v>270</v>
      </c>
      <c r="AE351">
        <v>8.8718169999999999E-2</v>
      </c>
      <c r="AF351" s="19" t="str">
        <f t="shared" si="67"/>
        <v/>
      </c>
      <c r="AJ351" s="19" t="str">
        <f t="shared" si="68"/>
        <v/>
      </c>
      <c r="AN351" s="19" t="str">
        <f t="shared" si="69"/>
        <v/>
      </c>
      <c r="AP351" s="25" t="s">
        <v>270</v>
      </c>
      <c r="AQ351">
        <v>1.391657E-2</v>
      </c>
      <c r="AR351" s="19" t="str">
        <f t="shared" si="61"/>
        <v/>
      </c>
    </row>
    <row r="352" spans="1:44" x14ac:dyDescent="0.25">
      <c r="N352" s="19"/>
      <c r="AB352" s="19"/>
      <c r="AD352"/>
      <c r="AF352" s="19"/>
      <c r="AJ352" s="12"/>
    </row>
    <row r="353" spans="6:44" x14ac:dyDescent="0.25">
      <c r="N353" s="12"/>
      <c r="S353" s="12"/>
      <c r="AB353" s="12" t="e">
        <f>SUM(AB8:AB351)</f>
        <v>#REF!</v>
      </c>
      <c r="AD353"/>
      <c r="AF353" s="12" t="e">
        <f>SUM(AF8:AF351)</f>
        <v>#REF!</v>
      </c>
      <c r="AJ353" s="12" t="e">
        <f>SUM(AJ8:AJ351)</f>
        <v>#REF!</v>
      </c>
      <c r="AN353" s="12" t="e">
        <f>SUM(AN8:AN351)</f>
        <v>#REF!</v>
      </c>
      <c r="AR353" s="12" t="e">
        <f>SUM(AR8:AR351)</f>
        <v>#REF!</v>
      </c>
    </row>
    <row r="354" spans="6:44" x14ac:dyDescent="0.25">
      <c r="N354" s="19"/>
      <c r="AB354" s="19"/>
      <c r="AD354"/>
      <c r="AF354" s="19"/>
      <c r="AK354" s="9"/>
      <c r="AL354" s="9"/>
    </row>
    <row r="355" spans="6:44" x14ac:dyDescent="0.25">
      <c r="N355" s="19"/>
      <c r="AB355" s="19"/>
      <c r="AD355"/>
      <c r="AF355" s="19"/>
      <c r="AK355" s="9"/>
      <c r="AL355" s="9"/>
    </row>
    <row r="356" spans="6:44" x14ac:dyDescent="0.25">
      <c r="N356" s="19"/>
      <c r="AB356" s="19"/>
      <c r="AD356"/>
      <c r="AF356" s="19"/>
    </row>
    <row r="357" spans="6:44" ht="15.75" thickBot="1" x14ac:dyDescent="0.3">
      <c r="N357" s="19"/>
      <c r="AB357" s="19"/>
      <c r="AD357"/>
      <c r="AF357" s="19"/>
      <c r="AK357" s="14"/>
      <c r="AL357" s="14"/>
    </row>
    <row r="358" spans="6:44" ht="15.75" thickBot="1" x14ac:dyDescent="0.3">
      <c r="N358" s="19"/>
      <c r="AB358" s="19"/>
      <c r="AD358"/>
      <c r="AF358" s="19"/>
      <c r="AH358" s="61" t="s">
        <v>655</v>
      </c>
      <c r="AI358" s="61"/>
      <c r="AJ358" s="61"/>
      <c r="AK358" s="31" t="e">
        <f>AN353+AF353*0.25</f>
        <v>#REF!</v>
      </c>
    </row>
    <row r="359" spans="6:44" x14ac:dyDescent="0.25">
      <c r="G359" s="2"/>
      <c r="H359" s="2"/>
      <c r="N359" s="19"/>
      <c r="AB359" s="19"/>
      <c r="AD359"/>
      <c r="AF359" s="19"/>
    </row>
    <row r="360" spans="6:44" x14ac:dyDescent="0.25">
      <c r="F360" s="2"/>
      <c r="N360" s="19"/>
      <c r="AB360" s="19"/>
      <c r="AD360"/>
      <c r="AF360" s="19"/>
      <c r="AK360">
        <f>4.75/7.2</f>
        <v>0.65972222222222221</v>
      </c>
      <c r="AL360">
        <f>AK360*36</f>
        <v>23.75</v>
      </c>
    </row>
    <row r="361" spans="6:44" x14ac:dyDescent="0.25">
      <c r="N361" s="19"/>
      <c r="AB361" s="19"/>
      <c r="AD361"/>
      <c r="AF361" s="19"/>
      <c r="AJ361" s="2"/>
    </row>
    <row r="362" spans="6:44" x14ac:dyDescent="0.25">
      <c r="N362" s="19"/>
      <c r="AB362" s="19"/>
      <c r="AD362"/>
      <c r="AF362" s="19"/>
      <c r="AH362" s="2"/>
      <c r="AI362" s="2"/>
    </row>
    <row r="363" spans="6:44" x14ac:dyDescent="0.25">
      <c r="N363" s="19"/>
      <c r="AB363" s="19"/>
      <c r="AD363"/>
      <c r="AF363" s="19"/>
    </row>
    <row r="364" spans="6:44" x14ac:dyDescent="0.25">
      <c r="N364" s="19"/>
      <c r="AB364" s="19"/>
      <c r="AD364"/>
      <c r="AF364" s="19"/>
    </row>
    <row r="365" spans="6:44" x14ac:dyDescent="0.25">
      <c r="N365" s="19"/>
      <c r="AB365" s="19"/>
      <c r="AD365"/>
      <c r="AF365" s="19"/>
    </row>
    <row r="366" spans="6:44" x14ac:dyDescent="0.25">
      <c r="N366" s="19"/>
      <c r="AB366" s="19"/>
      <c r="AD366"/>
      <c r="AF366" s="19"/>
    </row>
    <row r="367" spans="6:44" x14ac:dyDescent="0.25">
      <c r="N367" s="19"/>
      <c r="AB367" s="19"/>
      <c r="AD367"/>
      <c r="AF367" s="19"/>
    </row>
    <row r="368" spans="6:44" x14ac:dyDescent="0.25">
      <c r="J368" s="2"/>
      <c r="N368" s="19"/>
      <c r="O368" s="2"/>
      <c r="AB368" s="19"/>
      <c r="AD368"/>
      <c r="AF368" s="19"/>
      <c r="AG368" s="2"/>
    </row>
    <row r="369" spans="14:32" x14ac:dyDescent="0.25">
      <c r="N369" s="19"/>
      <c r="AB369" s="19"/>
      <c r="AD369"/>
      <c r="AF369" s="19"/>
    </row>
    <row r="370" spans="14:32" x14ac:dyDescent="0.25">
      <c r="N370" s="19"/>
      <c r="T370" s="2"/>
      <c r="AB370" s="19"/>
      <c r="AD370"/>
      <c r="AF370" s="2"/>
    </row>
    <row r="371" spans="14:32" x14ac:dyDescent="0.25">
      <c r="N371" s="19"/>
      <c r="AC371" s="2"/>
      <c r="AD371"/>
      <c r="AF371" s="19"/>
    </row>
    <row r="372" spans="14:32" x14ac:dyDescent="0.25">
      <c r="N372" s="19"/>
      <c r="AB372" s="2"/>
      <c r="AD372"/>
      <c r="AF372" s="19"/>
    </row>
    <row r="373" spans="14:32" x14ac:dyDescent="0.25">
      <c r="N373" s="19"/>
      <c r="AD373"/>
      <c r="AF373" s="19"/>
    </row>
    <row r="374" spans="14:32" x14ac:dyDescent="0.25">
      <c r="N374" s="19"/>
      <c r="AD374"/>
      <c r="AF374" s="19"/>
    </row>
    <row r="375" spans="14:32" x14ac:dyDescent="0.25">
      <c r="N375" s="19"/>
      <c r="AD375"/>
      <c r="AF375" s="19"/>
    </row>
    <row r="376" spans="14:32" x14ac:dyDescent="0.25">
      <c r="N376" s="19"/>
      <c r="AD376"/>
      <c r="AF376" s="19"/>
    </row>
    <row r="377" spans="14:32" x14ac:dyDescent="0.25">
      <c r="N377" s="19"/>
      <c r="AD377"/>
      <c r="AF377" s="19"/>
    </row>
    <row r="378" spans="14:32" x14ac:dyDescent="0.25">
      <c r="N378" s="19"/>
      <c r="AD378"/>
      <c r="AF378" s="19"/>
    </row>
    <row r="379" spans="14:32" x14ac:dyDescent="0.25">
      <c r="N379" s="19"/>
      <c r="AD379"/>
      <c r="AF379" s="19"/>
    </row>
    <row r="380" spans="14:32" x14ac:dyDescent="0.25">
      <c r="N380" s="19"/>
      <c r="AD380"/>
      <c r="AF380" s="19"/>
    </row>
    <row r="381" spans="14:32" x14ac:dyDescent="0.25">
      <c r="N381" s="19" t="str">
        <f>IF($B349=0,"",IF(L316="","",($D349/$B349)*L316))</f>
        <v/>
      </c>
      <c r="AD381"/>
      <c r="AF381" s="19"/>
    </row>
    <row r="382" spans="14:32" x14ac:dyDescent="0.25">
      <c r="N382" s="19" t="str">
        <f>IF($B350=0,"",IF(L317="","",($D350/$B350)*L317))</f>
        <v/>
      </c>
      <c r="AD382"/>
      <c r="AF382" s="19"/>
    </row>
    <row r="383" spans="14:32" x14ac:dyDescent="0.25">
      <c r="N383" s="19" t="str">
        <f>IF($B351=0,"",IF(#REF!="","",($D351/$B351)*#REF!))</f>
        <v/>
      </c>
      <c r="AD383"/>
      <c r="AF383" s="19"/>
    </row>
    <row r="384" spans="14:32" x14ac:dyDescent="0.25">
      <c r="N384" s="19" t="str">
        <f>IF($B352=0,"",IF(#REF!="","",($D352/$B352)*#REF!))</f>
        <v/>
      </c>
      <c r="AD384"/>
      <c r="AF384" s="19"/>
    </row>
    <row r="385" spans="14:32" x14ac:dyDescent="0.25">
      <c r="N385" s="19" t="str">
        <f>IF($B353=0,"",IF(#REF!="","",($D353/$B353)*#REF!))</f>
        <v/>
      </c>
      <c r="AD385"/>
      <c r="AF385" s="19"/>
    </row>
    <row r="386" spans="14:32" x14ac:dyDescent="0.25">
      <c r="N386" s="19" t="str">
        <f>IF($B354=0,"",IF(#REF!="","",($D354/$B354)*#REF!))</f>
        <v/>
      </c>
      <c r="AD386"/>
      <c r="AF386" s="19"/>
    </row>
    <row r="387" spans="14:32" x14ac:dyDescent="0.25">
      <c r="N387" s="19" t="str">
        <f>IF($B355=0,"",IF(#REF!="","",($D355/$B355)*#REF!))</f>
        <v/>
      </c>
      <c r="AD387"/>
      <c r="AF387" s="19"/>
    </row>
    <row r="388" spans="14:32" x14ac:dyDescent="0.25">
      <c r="N388" s="19" t="str">
        <f>IF($B356=0,"",IF(#REF!="","",($D356/$B356)*#REF!))</f>
        <v/>
      </c>
      <c r="AD388"/>
      <c r="AF388" s="19"/>
    </row>
    <row r="389" spans="14:32" x14ac:dyDescent="0.25">
      <c r="N389" s="19" t="str">
        <f>IF($B357=0,"",IF(#REF!="","",($D357/$B357)*#REF!))</f>
        <v/>
      </c>
      <c r="AD389"/>
      <c r="AF389" s="19"/>
    </row>
    <row r="390" spans="14:32" x14ac:dyDescent="0.25">
      <c r="N390" s="19" t="str">
        <f>IF($B358=0,"",IF(#REF!="","",($D358/$B358)*#REF!))</f>
        <v/>
      </c>
      <c r="AD390"/>
      <c r="AF390" s="19"/>
    </row>
    <row r="391" spans="14:32" x14ac:dyDescent="0.25">
      <c r="N391" s="19" t="str">
        <f>IF($B359=0,"",IF(#REF!="","",($D359/$B359)*#REF!))</f>
        <v/>
      </c>
      <c r="AD391"/>
      <c r="AF391" s="19"/>
    </row>
    <row r="392" spans="14:32" x14ac:dyDescent="0.25">
      <c r="N392" s="19" t="str">
        <f>IF($B360=0,"",IF(#REF!="","",($D360/$B360)*#REF!))</f>
        <v/>
      </c>
      <c r="AD392"/>
      <c r="AF392" s="19"/>
    </row>
    <row r="393" spans="14:32" x14ac:dyDescent="0.25">
      <c r="N393" s="19" t="str">
        <f>IF($B361=0,"",IF(#REF!="","",($D361/$B361)*#REF!))</f>
        <v/>
      </c>
      <c r="AD393"/>
      <c r="AF393" s="19"/>
    </row>
    <row r="394" spans="14:32" x14ac:dyDescent="0.25">
      <c r="N394" s="19" t="str">
        <f>IF($B362=0,"",IF(#REF!="","",($D362/$B362)*#REF!))</f>
        <v/>
      </c>
      <c r="AD394"/>
      <c r="AF394" s="19"/>
    </row>
    <row r="395" spans="14:32" x14ac:dyDescent="0.25">
      <c r="N395" s="19" t="str">
        <f>IF($B363=0,"",IF(#REF!="","",($D363/$B363)*#REF!))</f>
        <v/>
      </c>
      <c r="AD395"/>
      <c r="AF395" s="19"/>
    </row>
    <row r="396" spans="14:32" x14ac:dyDescent="0.25">
      <c r="N396" s="19" t="str">
        <f>IF($B364=0,"",IF(#REF!="","",($D364/$B364)*#REF!))</f>
        <v/>
      </c>
      <c r="AD396"/>
      <c r="AF396" s="19"/>
    </row>
    <row r="397" spans="14:32" x14ac:dyDescent="0.25">
      <c r="N397" s="19" t="str">
        <f>IF($B365=0,"",IF(#REF!="","",($D365/$B365)*#REF!))</f>
        <v/>
      </c>
      <c r="AD397"/>
      <c r="AF397" s="19"/>
    </row>
    <row r="398" spans="14:32" x14ac:dyDescent="0.25">
      <c r="N398" s="19" t="str">
        <f>IF($B366=0,"",IF(#REF!="","",($D366/$B366)*#REF!))</f>
        <v/>
      </c>
      <c r="AD398"/>
      <c r="AF398" s="19"/>
    </row>
    <row r="399" spans="14:32" x14ac:dyDescent="0.25">
      <c r="N399" s="19" t="str">
        <f>IF($B367=0,"",IF(#REF!="","",($D367/$B367)*#REF!))</f>
        <v/>
      </c>
      <c r="AD399"/>
      <c r="AF399" s="19"/>
    </row>
    <row r="400" spans="14:32" x14ac:dyDescent="0.25">
      <c r="N400" s="19" t="str">
        <f>IF($B368=0,"",IF(#REF!="","",($D368/$B368)*#REF!))</f>
        <v/>
      </c>
      <c r="AD400"/>
      <c r="AF400" s="19"/>
    </row>
    <row r="401" spans="14:32" x14ac:dyDescent="0.25">
      <c r="N401" s="19" t="str">
        <f>IF($B369=0,"",IF(#REF!="","",($D369/$B369)*#REF!))</f>
        <v/>
      </c>
      <c r="AD401"/>
      <c r="AF401" s="19"/>
    </row>
    <row r="402" spans="14:32" x14ac:dyDescent="0.25">
      <c r="N402" s="19" t="str">
        <f>IF($B370=0,"",IF(#REF!="","",($D370/$B370)*#REF!))</f>
        <v/>
      </c>
      <c r="AD402"/>
      <c r="AF402" s="19"/>
    </row>
    <row r="403" spans="14:32" x14ac:dyDescent="0.25">
      <c r="N403" s="19" t="str">
        <f>IF($B371=0,"",IF(#REF!="","",($D371/$B371)*#REF!))</f>
        <v/>
      </c>
      <c r="AD403"/>
      <c r="AF403" s="19"/>
    </row>
    <row r="404" spans="14:32" x14ac:dyDescent="0.25">
      <c r="N404" s="19" t="str">
        <f>IF($B372=0,"",IF(#REF!="","",($D372/$B372)*#REF!))</f>
        <v/>
      </c>
      <c r="AD404"/>
      <c r="AF404" s="19"/>
    </row>
    <row r="405" spans="14:32" x14ac:dyDescent="0.25">
      <c r="N405" s="19" t="str">
        <f>IF($B373=0,"",IF(#REF!="","",($D373/$B373)*#REF!))</f>
        <v/>
      </c>
      <c r="AD405"/>
      <c r="AF405" s="19"/>
    </row>
    <row r="406" spans="14:32" x14ac:dyDescent="0.25">
      <c r="N406" s="19" t="str">
        <f>IF($B374=0,"",IF(#REF!="","",($D374/$B374)*#REF!))</f>
        <v/>
      </c>
      <c r="AD406"/>
      <c r="AF406" s="19"/>
    </row>
    <row r="407" spans="14:32" x14ac:dyDescent="0.25">
      <c r="N407" s="19" t="str">
        <f>IF($B375=0,"",IF(#REF!="","",($D375/$B375)*#REF!))</f>
        <v/>
      </c>
      <c r="AD407"/>
      <c r="AF407" s="19"/>
    </row>
    <row r="408" spans="14:32" x14ac:dyDescent="0.25">
      <c r="N408" s="19" t="str">
        <f>IF($B376=0,"",IF(#REF!="","",($D376/$B376)*#REF!))</f>
        <v/>
      </c>
      <c r="AD408"/>
      <c r="AF408" s="19"/>
    </row>
    <row r="409" spans="14:32" x14ac:dyDescent="0.25">
      <c r="N409" s="19" t="str">
        <f>IF($B377=0,"",IF(#REF!="","",($D377/$B377)*#REF!))</f>
        <v/>
      </c>
      <c r="AD409"/>
      <c r="AF409" s="19"/>
    </row>
    <row r="410" spans="14:32" x14ac:dyDescent="0.25">
      <c r="N410" s="19" t="str">
        <f>IF($B378=0,"",IF(#REF!="","",($D378/$B378)*#REF!))</f>
        <v/>
      </c>
      <c r="AD410"/>
      <c r="AF410" s="19"/>
    </row>
    <row r="411" spans="14:32" x14ac:dyDescent="0.25">
      <c r="N411" s="19" t="str">
        <f>IF($B379=0,"",IF(#REF!="","",($D379/$B379)*#REF!))</f>
        <v/>
      </c>
      <c r="AD411"/>
      <c r="AF411" s="19"/>
    </row>
    <row r="412" spans="14:32" x14ac:dyDescent="0.25">
      <c r="N412" s="19" t="str">
        <f>IF($B380=0,"",IF(#REF!="","",($D380/$B380)*#REF!))</f>
        <v/>
      </c>
      <c r="AD412"/>
      <c r="AF412" s="19"/>
    </row>
    <row r="413" spans="14:32" x14ac:dyDescent="0.25">
      <c r="N413" s="19" t="str">
        <f>IF($B381=0,"",IF(#REF!="","",($D381/$B381)*#REF!))</f>
        <v/>
      </c>
      <c r="AD413"/>
      <c r="AF413" s="19"/>
    </row>
    <row r="414" spans="14:32" x14ac:dyDescent="0.25">
      <c r="N414" s="19" t="str">
        <f>IF($B382=0,"",IF(#REF!="","",($D382/$B382)*#REF!))</f>
        <v/>
      </c>
      <c r="AD414"/>
      <c r="AF414" s="19"/>
    </row>
    <row r="415" spans="14:32" x14ac:dyDescent="0.25">
      <c r="N415" s="19" t="str">
        <f>IF($B383=0,"",IF(#REF!="","",($D383/$B383)*#REF!))</f>
        <v/>
      </c>
      <c r="AD415"/>
      <c r="AF415" s="19"/>
    </row>
    <row r="416" spans="14:32" x14ac:dyDescent="0.25">
      <c r="N416" s="19" t="str">
        <f>IF($B384=0,"",IF(#REF!="","",($D384/$B384)*#REF!))</f>
        <v/>
      </c>
      <c r="AD416"/>
      <c r="AF416" s="19"/>
    </row>
    <row r="417" spans="14:32" x14ac:dyDescent="0.25">
      <c r="N417" s="19" t="str">
        <f>IF($B385=0,"",IF(#REF!="","",($D385/$B385)*#REF!))</f>
        <v/>
      </c>
      <c r="AD417"/>
      <c r="AF417" s="19"/>
    </row>
    <row r="418" spans="14:32" x14ac:dyDescent="0.25">
      <c r="N418" s="19" t="str">
        <f>IF($B386=0,"",IF(#REF!="","",($D386/$B386)*#REF!))</f>
        <v/>
      </c>
      <c r="AD418"/>
      <c r="AF418" s="19"/>
    </row>
    <row r="419" spans="14:32" x14ac:dyDescent="0.25">
      <c r="N419" s="19" t="str">
        <f>IF($B387=0,"",IF(#REF!="","",($D387/$B387)*#REF!))</f>
        <v/>
      </c>
      <c r="AD419"/>
      <c r="AF419" s="19"/>
    </row>
    <row r="420" spans="14:32" x14ac:dyDescent="0.25">
      <c r="N420" s="19" t="str">
        <f>IF($B388=0,"",IF(#REF!="","",($D388/$B388)*#REF!))</f>
        <v/>
      </c>
      <c r="AD420"/>
      <c r="AF420" s="19"/>
    </row>
    <row r="421" spans="14:32" x14ac:dyDescent="0.25">
      <c r="N421" s="19" t="str">
        <f>IF($B389=0,"",IF(#REF!="","",($D389/$B389)*#REF!))</f>
        <v/>
      </c>
      <c r="AD421"/>
      <c r="AF421" s="19"/>
    </row>
    <row r="422" spans="14:32" x14ac:dyDescent="0.25">
      <c r="N422" s="19" t="str">
        <f t="shared" ref="N422:N453" si="71">IF($B390=0,"",IF(L348="","",($D390/$B390)*L348))</f>
        <v/>
      </c>
      <c r="AD422"/>
      <c r="AF422" s="19"/>
    </row>
    <row r="423" spans="14:32" x14ac:dyDescent="0.25">
      <c r="N423" s="19" t="str">
        <f t="shared" si="71"/>
        <v/>
      </c>
      <c r="AD423"/>
      <c r="AF423" s="19"/>
    </row>
    <row r="424" spans="14:32" x14ac:dyDescent="0.25">
      <c r="N424" s="19" t="str">
        <f t="shared" si="71"/>
        <v/>
      </c>
      <c r="AD424"/>
      <c r="AF424" s="19"/>
    </row>
    <row r="425" spans="14:32" x14ac:dyDescent="0.25">
      <c r="N425" s="19" t="str">
        <f t="shared" si="71"/>
        <v/>
      </c>
      <c r="AD425"/>
      <c r="AF425" s="19"/>
    </row>
    <row r="426" spans="14:32" x14ac:dyDescent="0.25">
      <c r="N426" s="19" t="str">
        <f t="shared" si="71"/>
        <v/>
      </c>
      <c r="AD426"/>
      <c r="AF426" s="19"/>
    </row>
    <row r="427" spans="14:32" x14ac:dyDescent="0.25">
      <c r="N427" s="19" t="str">
        <f t="shared" si="71"/>
        <v/>
      </c>
      <c r="AD427"/>
      <c r="AF427" s="19"/>
    </row>
    <row r="428" spans="14:32" x14ac:dyDescent="0.25">
      <c r="N428" s="19" t="str">
        <f t="shared" si="71"/>
        <v/>
      </c>
      <c r="AD428"/>
      <c r="AF428" s="19"/>
    </row>
    <row r="429" spans="14:32" x14ac:dyDescent="0.25">
      <c r="N429" s="19" t="str">
        <f t="shared" si="71"/>
        <v/>
      </c>
      <c r="AD429"/>
      <c r="AF429" s="19"/>
    </row>
    <row r="430" spans="14:32" x14ac:dyDescent="0.25">
      <c r="N430" s="19" t="str">
        <f t="shared" si="71"/>
        <v/>
      </c>
      <c r="AD430"/>
      <c r="AF430" s="19"/>
    </row>
    <row r="431" spans="14:32" x14ac:dyDescent="0.25">
      <c r="N431" s="19" t="str">
        <f t="shared" si="71"/>
        <v/>
      </c>
      <c r="AD431"/>
      <c r="AF431" s="19"/>
    </row>
    <row r="432" spans="14:32" x14ac:dyDescent="0.25">
      <c r="N432" s="19" t="str">
        <f t="shared" si="71"/>
        <v/>
      </c>
      <c r="AD432"/>
      <c r="AF432" s="19"/>
    </row>
    <row r="433" spans="14:32" x14ac:dyDescent="0.25">
      <c r="N433" s="19" t="str">
        <f t="shared" si="71"/>
        <v/>
      </c>
      <c r="AD433"/>
      <c r="AF433" s="19"/>
    </row>
    <row r="434" spans="14:32" x14ac:dyDescent="0.25">
      <c r="N434" s="19" t="str">
        <f t="shared" si="71"/>
        <v/>
      </c>
      <c r="AD434"/>
      <c r="AF434" s="19"/>
    </row>
    <row r="435" spans="14:32" x14ac:dyDescent="0.25">
      <c r="N435" s="19" t="str">
        <f t="shared" si="71"/>
        <v/>
      </c>
      <c r="AD435"/>
      <c r="AF435" s="19"/>
    </row>
    <row r="436" spans="14:32" x14ac:dyDescent="0.25">
      <c r="N436" s="19" t="str">
        <f t="shared" si="71"/>
        <v/>
      </c>
      <c r="AD436"/>
      <c r="AF436" s="19"/>
    </row>
    <row r="437" spans="14:32" x14ac:dyDescent="0.25">
      <c r="N437" s="19" t="str">
        <f t="shared" si="71"/>
        <v/>
      </c>
    </row>
    <row r="438" spans="14:32" x14ac:dyDescent="0.25">
      <c r="N438" s="19" t="str">
        <f t="shared" si="71"/>
        <v/>
      </c>
    </row>
    <row r="439" spans="14:32" x14ac:dyDescent="0.25">
      <c r="N439" s="19" t="str">
        <f t="shared" si="71"/>
        <v/>
      </c>
    </row>
    <row r="440" spans="14:32" x14ac:dyDescent="0.25">
      <c r="N440" s="19" t="str">
        <f t="shared" si="71"/>
        <v/>
      </c>
    </row>
    <row r="441" spans="14:32" x14ac:dyDescent="0.25">
      <c r="N441" s="19" t="str">
        <f t="shared" si="71"/>
        <v/>
      </c>
    </row>
    <row r="442" spans="14:32" x14ac:dyDescent="0.25">
      <c r="N442" s="19" t="str">
        <f t="shared" si="71"/>
        <v/>
      </c>
    </row>
    <row r="443" spans="14:32" x14ac:dyDescent="0.25">
      <c r="N443" s="19" t="str">
        <f t="shared" si="71"/>
        <v/>
      </c>
    </row>
    <row r="444" spans="14:32" x14ac:dyDescent="0.25">
      <c r="N444" s="19" t="str">
        <f t="shared" si="71"/>
        <v/>
      </c>
    </row>
    <row r="445" spans="14:32" x14ac:dyDescent="0.25">
      <c r="N445" s="19" t="str">
        <f t="shared" si="71"/>
        <v/>
      </c>
    </row>
    <row r="446" spans="14:32" x14ac:dyDescent="0.25">
      <c r="N446" s="19" t="str">
        <f t="shared" si="71"/>
        <v/>
      </c>
    </row>
    <row r="447" spans="14:32" x14ac:dyDescent="0.25">
      <c r="N447" s="19" t="str">
        <f t="shared" si="71"/>
        <v/>
      </c>
    </row>
    <row r="448" spans="14:32" x14ac:dyDescent="0.25">
      <c r="N448" s="19" t="str">
        <f t="shared" si="71"/>
        <v/>
      </c>
    </row>
    <row r="449" spans="14:14" x14ac:dyDescent="0.25">
      <c r="N449" s="19" t="str">
        <f t="shared" si="71"/>
        <v/>
      </c>
    </row>
    <row r="450" spans="14:14" x14ac:dyDescent="0.25">
      <c r="N450" s="19" t="str">
        <f t="shared" si="71"/>
        <v/>
      </c>
    </row>
    <row r="451" spans="14:14" x14ac:dyDescent="0.25">
      <c r="N451" s="19" t="str">
        <f t="shared" si="71"/>
        <v/>
      </c>
    </row>
    <row r="452" spans="14:14" x14ac:dyDescent="0.25">
      <c r="N452" s="19" t="str">
        <f t="shared" si="71"/>
        <v/>
      </c>
    </row>
    <row r="453" spans="14:14" x14ac:dyDescent="0.25">
      <c r="N453" s="19" t="str">
        <f t="shared" si="71"/>
        <v/>
      </c>
    </row>
    <row r="454" spans="14:14" x14ac:dyDescent="0.25">
      <c r="N454" s="19" t="str">
        <f t="shared" ref="N454:N485" si="72">IF($B422=0,"",IF(L380="","",($D422/$B422)*L380))</f>
        <v/>
      </c>
    </row>
    <row r="455" spans="14:14" x14ac:dyDescent="0.25">
      <c r="N455" s="19" t="str">
        <f t="shared" si="72"/>
        <v/>
      </c>
    </row>
    <row r="456" spans="14:14" x14ac:dyDescent="0.25">
      <c r="N456" s="19" t="str">
        <f t="shared" si="72"/>
        <v/>
      </c>
    </row>
    <row r="457" spans="14:14" x14ac:dyDescent="0.25">
      <c r="N457" s="19" t="str">
        <f t="shared" si="72"/>
        <v/>
      </c>
    </row>
    <row r="458" spans="14:14" x14ac:dyDescent="0.25">
      <c r="N458" s="19" t="str">
        <f t="shared" si="72"/>
        <v/>
      </c>
    </row>
    <row r="459" spans="14:14" x14ac:dyDescent="0.25">
      <c r="N459" s="19" t="str">
        <f t="shared" si="72"/>
        <v/>
      </c>
    </row>
    <row r="460" spans="14:14" x14ac:dyDescent="0.25">
      <c r="N460" s="19" t="str">
        <f t="shared" si="72"/>
        <v/>
      </c>
    </row>
    <row r="461" spans="14:14" x14ac:dyDescent="0.25">
      <c r="N461" s="19" t="str">
        <f t="shared" si="72"/>
        <v/>
      </c>
    </row>
    <row r="462" spans="14:14" x14ac:dyDescent="0.25">
      <c r="N462" s="19" t="str">
        <f t="shared" si="72"/>
        <v/>
      </c>
    </row>
    <row r="463" spans="14:14" x14ac:dyDescent="0.25">
      <c r="N463" s="19" t="str">
        <f t="shared" si="72"/>
        <v/>
      </c>
    </row>
    <row r="464" spans="14:14" x14ac:dyDescent="0.25">
      <c r="N464" s="19" t="str">
        <f t="shared" si="72"/>
        <v/>
      </c>
    </row>
    <row r="465" spans="14:15" x14ac:dyDescent="0.25">
      <c r="N465" s="19" t="str">
        <f t="shared" si="72"/>
        <v/>
      </c>
    </row>
    <row r="466" spans="14:15" x14ac:dyDescent="0.25">
      <c r="N466" s="19" t="str">
        <f t="shared" si="72"/>
        <v/>
      </c>
    </row>
    <row r="467" spans="14:15" x14ac:dyDescent="0.25">
      <c r="N467" s="19" t="str">
        <f t="shared" si="72"/>
        <v/>
      </c>
    </row>
    <row r="468" spans="14:15" x14ac:dyDescent="0.25">
      <c r="N468" s="19" t="str">
        <f t="shared" si="72"/>
        <v/>
      </c>
    </row>
    <row r="469" spans="14:15" x14ac:dyDescent="0.25">
      <c r="N469" s="19" t="str">
        <f t="shared" si="72"/>
        <v/>
      </c>
    </row>
    <row r="470" spans="14:15" x14ac:dyDescent="0.25">
      <c r="N470" s="19" t="str">
        <f t="shared" si="72"/>
        <v/>
      </c>
    </row>
    <row r="471" spans="14:15" x14ac:dyDescent="0.25">
      <c r="N471" s="19" t="str">
        <f t="shared" si="72"/>
        <v/>
      </c>
      <c r="O471" s="2"/>
    </row>
    <row r="472" spans="14:15" x14ac:dyDescent="0.25">
      <c r="N472" s="19" t="str">
        <f t="shared" si="72"/>
        <v/>
      </c>
    </row>
    <row r="473" spans="14:15" x14ac:dyDescent="0.25">
      <c r="N473" s="19" t="str">
        <f t="shared" si="72"/>
        <v/>
      </c>
    </row>
    <row r="474" spans="14:15" x14ac:dyDescent="0.25">
      <c r="N474" s="19" t="str">
        <f t="shared" si="72"/>
        <v/>
      </c>
    </row>
    <row r="475" spans="14:15" x14ac:dyDescent="0.25">
      <c r="N475" s="19" t="str">
        <f t="shared" si="72"/>
        <v/>
      </c>
    </row>
    <row r="476" spans="14:15" x14ac:dyDescent="0.25">
      <c r="N476" s="19" t="str">
        <f t="shared" si="72"/>
        <v/>
      </c>
    </row>
    <row r="477" spans="14:15" x14ac:dyDescent="0.25">
      <c r="N477" s="19" t="str">
        <f t="shared" si="72"/>
        <v/>
      </c>
    </row>
    <row r="478" spans="14:15" x14ac:dyDescent="0.25">
      <c r="N478" s="19" t="str">
        <f t="shared" si="72"/>
        <v/>
      </c>
    </row>
    <row r="479" spans="14:15" x14ac:dyDescent="0.25">
      <c r="N479" s="19" t="str">
        <f t="shared" si="72"/>
        <v/>
      </c>
    </row>
    <row r="480" spans="14:15" x14ac:dyDescent="0.25">
      <c r="N480" s="19" t="str">
        <f t="shared" si="72"/>
        <v/>
      </c>
    </row>
    <row r="481" spans="14:14" x14ac:dyDescent="0.25">
      <c r="N481" s="19" t="str">
        <f t="shared" si="72"/>
        <v/>
      </c>
    </row>
    <row r="482" spans="14:14" x14ac:dyDescent="0.25">
      <c r="N482" s="19" t="str">
        <f t="shared" si="72"/>
        <v/>
      </c>
    </row>
    <row r="483" spans="14:14" x14ac:dyDescent="0.25">
      <c r="N483" s="19" t="str">
        <f t="shared" si="72"/>
        <v/>
      </c>
    </row>
    <row r="484" spans="14:14" x14ac:dyDescent="0.25">
      <c r="N484" s="19" t="str">
        <f t="shared" si="72"/>
        <v/>
      </c>
    </row>
    <row r="485" spans="14:14" x14ac:dyDescent="0.25">
      <c r="N485" s="19" t="str">
        <f t="shared" si="72"/>
        <v/>
      </c>
    </row>
    <row r="486" spans="14:14" x14ac:dyDescent="0.25">
      <c r="N486" s="19" t="str">
        <f t="shared" ref="N486:N517" si="73">IF($B454=0,"",IF(L412="","",($D454/$B454)*L412))</f>
        <v/>
      </c>
    </row>
    <row r="487" spans="14:14" x14ac:dyDescent="0.25">
      <c r="N487" s="19" t="str">
        <f t="shared" si="73"/>
        <v/>
      </c>
    </row>
    <row r="488" spans="14:14" x14ac:dyDescent="0.25">
      <c r="N488" s="19" t="str">
        <f t="shared" si="73"/>
        <v/>
      </c>
    </row>
    <row r="489" spans="14:14" x14ac:dyDescent="0.25">
      <c r="N489" s="19" t="str">
        <f t="shared" si="73"/>
        <v/>
      </c>
    </row>
    <row r="490" spans="14:14" x14ac:dyDescent="0.25">
      <c r="N490" s="19" t="str">
        <f t="shared" si="73"/>
        <v/>
      </c>
    </row>
    <row r="491" spans="14:14" x14ac:dyDescent="0.25">
      <c r="N491" s="19" t="str">
        <f t="shared" si="73"/>
        <v/>
      </c>
    </row>
    <row r="492" spans="14:14" x14ac:dyDescent="0.25">
      <c r="N492" s="19" t="str">
        <f t="shared" si="73"/>
        <v/>
      </c>
    </row>
    <row r="493" spans="14:14" x14ac:dyDescent="0.25">
      <c r="N493" s="19" t="str">
        <f t="shared" si="73"/>
        <v/>
      </c>
    </row>
    <row r="494" spans="14:14" x14ac:dyDescent="0.25">
      <c r="N494" s="19" t="str">
        <f t="shared" si="73"/>
        <v/>
      </c>
    </row>
    <row r="495" spans="14:14" x14ac:dyDescent="0.25">
      <c r="N495" s="19" t="str">
        <f t="shared" si="73"/>
        <v/>
      </c>
    </row>
    <row r="496" spans="14:14" x14ac:dyDescent="0.25">
      <c r="N496" s="19" t="str">
        <f t="shared" si="73"/>
        <v/>
      </c>
    </row>
    <row r="497" spans="14:14" x14ac:dyDescent="0.25">
      <c r="N497" s="19" t="str">
        <f t="shared" si="73"/>
        <v/>
      </c>
    </row>
    <row r="498" spans="14:14" x14ac:dyDescent="0.25">
      <c r="N498" s="19" t="str">
        <f t="shared" si="73"/>
        <v/>
      </c>
    </row>
    <row r="499" spans="14:14" x14ac:dyDescent="0.25">
      <c r="N499" s="19" t="str">
        <f t="shared" si="73"/>
        <v/>
      </c>
    </row>
    <row r="500" spans="14:14" x14ac:dyDescent="0.25">
      <c r="N500" s="19" t="str">
        <f t="shared" si="73"/>
        <v/>
      </c>
    </row>
    <row r="501" spans="14:14" x14ac:dyDescent="0.25">
      <c r="N501" s="19" t="str">
        <f t="shared" si="73"/>
        <v/>
      </c>
    </row>
    <row r="502" spans="14:14" x14ac:dyDescent="0.25">
      <c r="N502" s="19" t="str">
        <f t="shared" si="73"/>
        <v/>
      </c>
    </row>
    <row r="503" spans="14:14" x14ac:dyDescent="0.25">
      <c r="N503" s="19" t="str">
        <f t="shared" si="73"/>
        <v/>
      </c>
    </row>
    <row r="504" spans="14:14" x14ac:dyDescent="0.25">
      <c r="N504" s="19" t="str">
        <f t="shared" si="73"/>
        <v/>
      </c>
    </row>
    <row r="505" spans="14:14" x14ac:dyDescent="0.25">
      <c r="N505" s="19" t="str">
        <f t="shared" si="73"/>
        <v/>
      </c>
    </row>
    <row r="506" spans="14:14" x14ac:dyDescent="0.25">
      <c r="N506" s="19" t="str">
        <f t="shared" si="73"/>
        <v/>
      </c>
    </row>
    <row r="507" spans="14:14" x14ac:dyDescent="0.25">
      <c r="N507" s="19" t="str">
        <f t="shared" si="73"/>
        <v/>
      </c>
    </row>
    <row r="508" spans="14:14" x14ac:dyDescent="0.25">
      <c r="N508" s="19" t="str">
        <f t="shared" si="73"/>
        <v/>
      </c>
    </row>
    <row r="509" spans="14:14" x14ac:dyDescent="0.25">
      <c r="N509" s="19" t="str">
        <f t="shared" si="73"/>
        <v/>
      </c>
    </row>
    <row r="510" spans="14:14" x14ac:dyDescent="0.25">
      <c r="N510" s="19" t="str">
        <f t="shared" si="73"/>
        <v/>
      </c>
    </row>
    <row r="511" spans="14:14" x14ac:dyDescent="0.25">
      <c r="N511" s="19" t="str">
        <f t="shared" si="73"/>
        <v/>
      </c>
    </row>
    <row r="512" spans="14:14" x14ac:dyDescent="0.25">
      <c r="N512" s="19" t="str">
        <f t="shared" si="73"/>
        <v/>
      </c>
    </row>
    <row r="513" spans="14:14" x14ac:dyDescent="0.25">
      <c r="N513" s="19" t="str">
        <f t="shared" si="73"/>
        <v/>
      </c>
    </row>
    <row r="514" spans="14:14" x14ac:dyDescent="0.25">
      <c r="N514" s="19" t="str">
        <f t="shared" si="73"/>
        <v/>
      </c>
    </row>
    <row r="515" spans="14:14" x14ac:dyDescent="0.25">
      <c r="N515" s="19" t="str">
        <f t="shared" si="73"/>
        <v/>
      </c>
    </row>
    <row r="516" spans="14:14" x14ac:dyDescent="0.25">
      <c r="N516" s="19" t="str">
        <f t="shared" si="73"/>
        <v/>
      </c>
    </row>
    <row r="517" spans="14:14" x14ac:dyDescent="0.25">
      <c r="N517" s="19" t="str">
        <f t="shared" si="73"/>
        <v/>
      </c>
    </row>
    <row r="518" spans="14:14" x14ac:dyDescent="0.25">
      <c r="N518" s="19" t="str">
        <f t="shared" ref="N518:N549" si="74">IF($B486=0,"",IF(L444="","",($D486/$B486)*L444))</f>
        <v/>
      </c>
    </row>
    <row r="519" spans="14:14" x14ac:dyDescent="0.25">
      <c r="N519" s="19" t="str">
        <f t="shared" si="74"/>
        <v/>
      </c>
    </row>
    <row r="520" spans="14:14" x14ac:dyDescent="0.25">
      <c r="N520" s="19" t="str">
        <f t="shared" si="74"/>
        <v/>
      </c>
    </row>
    <row r="521" spans="14:14" x14ac:dyDescent="0.25">
      <c r="N521" s="19" t="str">
        <f t="shared" si="74"/>
        <v/>
      </c>
    </row>
    <row r="522" spans="14:14" x14ac:dyDescent="0.25">
      <c r="N522" s="19" t="str">
        <f t="shared" si="74"/>
        <v/>
      </c>
    </row>
    <row r="523" spans="14:14" x14ac:dyDescent="0.25">
      <c r="N523" s="19" t="str">
        <f t="shared" si="74"/>
        <v/>
      </c>
    </row>
    <row r="524" spans="14:14" x14ac:dyDescent="0.25">
      <c r="N524" s="19" t="str">
        <f t="shared" si="74"/>
        <v/>
      </c>
    </row>
    <row r="525" spans="14:14" x14ac:dyDescent="0.25">
      <c r="N525" s="19" t="str">
        <f t="shared" si="74"/>
        <v/>
      </c>
    </row>
    <row r="526" spans="14:14" x14ac:dyDescent="0.25">
      <c r="N526" s="19" t="str">
        <f t="shared" si="74"/>
        <v/>
      </c>
    </row>
    <row r="527" spans="14:14" x14ac:dyDescent="0.25">
      <c r="N527" s="19" t="str">
        <f t="shared" si="74"/>
        <v/>
      </c>
    </row>
    <row r="528" spans="14:14" x14ac:dyDescent="0.25">
      <c r="N528" s="19" t="str">
        <f t="shared" si="74"/>
        <v/>
      </c>
    </row>
    <row r="529" spans="14:14" x14ac:dyDescent="0.25">
      <c r="N529" s="19" t="str">
        <f t="shared" si="74"/>
        <v/>
      </c>
    </row>
    <row r="530" spans="14:14" x14ac:dyDescent="0.25">
      <c r="N530" s="19" t="str">
        <f t="shared" si="74"/>
        <v/>
      </c>
    </row>
    <row r="531" spans="14:14" x14ac:dyDescent="0.25">
      <c r="N531" s="19" t="str">
        <f t="shared" si="74"/>
        <v/>
      </c>
    </row>
    <row r="532" spans="14:14" x14ac:dyDescent="0.25">
      <c r="N532" s="19" t="str">
        <f t="shared" si="74"/>
        <v/>
      </c>
    </row>
    <row r="533" spans="14:14" x14ac:dyDescent="0.25">
      <c r="N533" s="19" t="str">
        <f t="shared" si="74"/>
        <v/>
      </c>
    </row>
    <row r="534" spans="14:14" x14ac:dyDescent="0.25">
      <c r="N534" s="19" t="str">
        <f t="shared" si="74"/>
        <v/>
      </c>
    </row>
    <row r="535" spans="14:14" x14ac:dyDescent="0.25">
      <c r="N535" s="19" t="str">
        <f t="shared" si="74"/>
        <v/>
      </c>
    </row>
    <row r="536" spans="14:14" x14ac:dyDescent="0.25">
      <c r="N536" s="19" t="str">
        <f t="shared" si="74"/>
        <v/>
      </c>
    </row>
    <row r="537" spans="14:14" x14ac:dyDescent="0.25">
      <c r="N537" s="19" t="str">
        <f t="shared" si="74"/>
        <v/>
      </c>
    </row>
    <row r="538" spans="14:14" x14ac:dyDescent="0.25">
      <c r="N538" s="19" t="str">
        <f t="shared" si="74"/>
        <v/>
      </c>
    </row>
    <row r="539" spans="14:14" x14ac:dyDescent="0.25">
      <c r="N539" s="19" t="str">
        <f t="shared" si="74"/>
        <v/>
      </c>
    </row>
    <row r="540" spans="14:14" x14ac:dyDescent="0.25">
      <c r="N540" s="19" t="str">
        <f t="shared" si="74"/>
        <v/>
      </c>
    </row>
    <row r="541" spans="14:14" x14ac:dyDescent="0.25">
      <c r="N541" s="19" t="str">
        <f t="shared" si="74"/>
        <v/>
      </c>
    </row>
    <row r="542" spans="14:14" x14ac:dyDescent="0.25">
      <c r="N542" s="19" t="str">
        <f t="shared" si="74"/>
        <v/>
      </c>
    </row>
    <row r="543" spans="14:14" x14ac:dyDescent="0.25">
      <c r="N543" s="19" t="str">
        <f t="shared" si="74"/>
        <v/>
      </c>
    </row>
    <row r="544" spans="14:14" x14ac:dyDescent="0.25">
      <c r="N544" s="19" t="str">
        <f t="shared" si="74"/>
        <v/>
      </c>
    </row>
    <row r="545" spans="14:25" x14ac:dyDescent="0.25">
      <c r="N545" s="19" t="str">
        <f t="shared" si="74"/>
        <v/>
      </c>
    </row>
    <row r="546" spans="14:25" x14ac:dyDescent="0.25">
      <c r="N546" s="19" t="str">
        <f t="shared" si="74"/>
        <v/>
      </c>
    </row>
    <row r="547" spans="14:25" x14ac:dyDescent="0.25">
      <c r="N547" s="19" t="str">
        <f t="shared" si="74"/>
        <v/>
      </c>
    </row>
    <row r="548" spans="14:25" x14ac:dyDescent="0.25">
      <c r="N548" s="19" t="str">
        <f t="shared" si="74"/>
        <v/>
      </c>
    </row>
    <row r="549" spans="14:25" x14ac:dyDescent="0.25">
      <c r="N549" s="19" t="str">
        <f t="shared" si="74"/>
        <v/>
      </c>
    </row>
    <row r="550" spans="14:25" x14ac:dyDescent="0.25">
      <c r="N550" s="19" t="str">
        <f t="shared" ref="N550:N581" si="75">IF($B518=0,"",IF(L476="","",($D518/$B518)*L476))</f>
        <v/>
      </c>
    </row>
    <row r="551" spans="14:25" x14ac:dyDescent="0.25">
      <c r="N551" s="19" t="str">
        <f t="shared" si="75"/>
        <v/>
      </c>
    </row>
    <row r="552" spans="14:25" x14ac:dyDescent="0.25">
      <c r="N552" s="19" t="str">
        <f t="shared" si="75"/>
        <v/>
      </c>
      <c r="Y552" s="2"/>
    </row>
    <row r="553" spans="14:25" x14ac:dyDescent="0.25">
      <c r="N553" s="19" t="str">
        <f t="shared" si="75"/>
        <v/>
      </c>
    </row>
    <row r="554" spans="14:25" x14ac:dyDescent="0.25">
      <c r="N554" s="19" t="str">
        <f t="shared" si="75"/>
        <v/>
      </c>
    </row>
    <row r="555" spans="14:25" x14ac:dyDescent="0.25">
      <c r="N555" s="19" t="str">
        <f t="shared" si="75"/>
        <v/>
      </c>
    </row>
    <row r="556" spans="14:25" x14ac:dyDescent="0.25">
      <c r="N556" s="19" t="str">
        <f t="shared" si="75"/>
        <v/>
      </c>
    </row>
    <row r="557" spans="14:25" x14ac:dyDescent="0.25">
      <c r="N557" s="19" t="str">
        <f t="shared" si="75"/>
        <v/>
      </c>
    </row>
    <row r="558" spans="14:25" x14ac:dyDescent="0.25">
      <c r="N558" s="19" t="str">
        <f t="shared" si="75"/>
        <v/>
      </c>
    </row>
    <row r="559" spans="14:25" x14ac:dyDescent="0.25">
      <c r="N559" s="19" t="str">
        <f t="shared" si="75"/>
        <v/>
      </c>
    </row>
    <row r="560" spans="14:25" x14ac:dyDescent="0.25">
      <c r="N560" s="19" t="str">
        <f t="shared" si="75"/>
        <v/>
      </c>
    </row>
    <row r="561" spans="14:20" x14ac:dyDescent="0.25">
      <c r="N561" s="19" t="str">
        <f t="shared" si="75"/>
        <v/>
      </c>
    </row>
    <row r="562" spans="14:20" x14ac:dyDescent="0.25">
      <c r="N562" s="19" t="str">
        <f t="shared" si="75"/>
        <v/>
      </c>
    </row>
    <row r="563" spans="14:20" x14ac:dyDescent="0.25">
      <c r="N563" s="19" t="str">
        <f t="shared" si="75"/>
        <v/>
      </c>
    </row>
    <row r="564" spans="14:20" x14ac:dyDescent="0.25">
      <c r="N564" s="19" t="str">
        <f t="shared" si="75"/>
        <v/>
      </c>
    </row>
    <row r="565" spans="14:20" x14ac:dyDescent="0.25">
      <c r="N565" s="19" t="str">
        <f t="shared" si="75"/>
        <v/>
      </c>
      <c r="S565" s="2"/>
      <c r="T565" s="2"/>
    </row>
    <row r="566" spans="14:20" x14ac:dyDescent="0.25">
      <c r="N566" s="19" t="str">
        <f t="shared" si="75"/>
        <v/>
      </c>
    </row>
    <row r="567" spans="14:20" x14ac:dyDescent="0.25">
      <c r="N567" s="19" t="str">
        <f t="shared" si="75"/>
        <v/>
      </c>
    </row>
    <row r="568" spans="14:20" x14ac:dyDescent="0.25">
      <c r="N568" s="19" t="str">
        <f t="shared" si="75"/>
        <v/>
      </c>
    </row>
    <row r="569" spans="14:20" x14ac:dyDescent="0.25">
      <c r="N569" s="19" t="str">
        <f t="shared" si="75"/>
        <v/>
      </c>
    </row>
    <row r="570" spans="14:20" x14ac:dyDescent="0.25">
      <c r="N570" s="19" t="str">
        <f t="shared" si="75"/>
        <v/>
      </c>
    </row>
    <row r="571" spans="14:20" x14ac:dyDescent="0.25">
      <c r="N571" s="19" t="str">
        <f t="shared" si="75"/>
        <v/>
      </c>
    </row>
    <row r="572" spans="14:20" x14ac:dyDescent="0.25">
      <c r="N572" s="19" t="str">
        <f t="shared" si="75"/>
        <v/>
      </c>
    </row>
    <row r="573" spans="14:20" x14ac:dyDescent="0.25">
      <c r="N573" s="19" t="str">
        <f t="shared" si="75"/>
        <v/>
      </c>
    </row>
    <row r="574" spans="14:20" x14ac:dyDescent="0.25">
      <c r="N574" s="19" t="str">
        <f t="shared" si="75"/>
        <v/>
      </c>
    </row>
    <row r="575" spans="14:20" x14ac:dyDescent="0.25">
      <c r="N575" s="19" t="str">
        <f t="shared" si="75"/>
        <v/>
      </c>
    </row>
    <row r="576" spans="14:20" x14ac:dyDescent="0.25">
      <c r="N576" s="19" t="str">
        <f t="shared" si="75"/>
        <v/>
      </c>
    </row>
    <row r="577" spans="14:14" x14ac:dyDescent="0.25">
      <c r="N577" s="19" t="str">
        <f t="shared" si="75"/>
        <v/>
      </c>
    </row>
    <row r="578" spans="14:14" x14ac:dyDescent="0.25">
      <c r="N578" s="19" t="str">
        <f t="shared" si="75"/>
        <v/>
      </c>
    </row>
    <row r="579" spans="14:14" x14ac:dyDescent="0.25">
      <c r="N579" s="19" t="str">
        <f t="shared" si="75"/>
        <v/>
      </c>
    </row>
    <row r="580" spans="14:14" x14ac:dyDescent="0.25">
      <c r="N580" s="19" t="str">
        <f t="shared" si="75"/>
        <v/>
      </c>
    </row>
    <row r="581" spans="14:14" x14ac:dyDescent="0.25">
      <c r="N581" s="19" t="str">
        <f t="shared" si="75"/>
        <v/>
      </c>
    </row>
    <row r="582" spans="14:14" x14ac:dyDescent="0.25">
      <c r="N582" s="19" t="str">
        <f t="shared" ref="N582:N594" si="76">IF($B550=0,"",IF(L508="","",($D550/$B550)*L508))</f>
        <v/>
      </c>
    </row>
    <row r="583" spans="14:14" x14ac:dyDescent="0.25">
      <c r="N583" s="19" t="str">
        <f t="shared" si="76"/>
        <v/>
      </c>
    </row>
    <row r="584" spans="14:14" x14ac:dyDescent="0.25">
      <c r="N584" s="19" t="str">
        <f t="shared" si="76"/>
        <v/>
      </c>
    </row>
    <row r="585" spans="14:14" x14ac:dyDescent="0.25">
      <c r="N585" s="19" t="str">
        <f t="shared" si="76"/>
        <v/>
      </c>
    </row>
    <row r="586" spans="14:14" x14ac:dyDescent="0.25">
      <c r="N586" s="19" t="str">
        <f t="shared" si="76"/>
        <v/>
      </c>
    </row>
    <row r="587" spans="14:14" x14ac:dyDescent="0.25">
      <c r="N587" s="19" t="str">
        <f t="shared" si="76"/>
        <v/>
      </c>
    </row>
    <row r="588" spans="14:14" x14ac:dyDescent="0.25">
      <c r="N588" s="19" t="str">
        <f t="shared" si="76"/>
        <v/>
      </c>
    </row>
    <row r="589" spans="14:14" x14ac:dyDescent="0.25">
      <c r="N589" s="19" t="str">
        <f t="shared" si="76"/>
        <v/>
      </c>
    </row>
    <row r="590" spans="14:14" x14ac:dyDescent="0.25">
      <c r="N590" s="19" t="str">
        <f t="shared" si="76"/>
        <v/>
      </c>
    </row>
    <row r="591" spans="14:14" x14ac:dyDescent="0.25">
      <c r="N591" s="19" t="str">
        <f t="shared" si="76"/>
        <v/>
      </c>
    </row>
    <row r="592" spans="14:14" x14ac:dyDescent="0.25">
      <c r="N592" s="19" t="str">
        <f t="shared" si="76"/>
        <v/>
      </c>
    </row>
    <row r="593" spans="14:24" x14ac:dyDescent="0.25">
      <c r="N593" s="19" t="str">
        <f t="shared" si="76"/>
        <v/>
      </c>
    </row>
    <row r="594" spans="14:24" x14ac:dyDescent="0.25">
      <c r="N594" s="19" t="str">
        <f t="shared" si="76"/>
        <v/>
      </c>
    </row>
    <row r="599" spans="14:24" x14ac:dyDescent="0.25">
      <c r="X599" s="2"/>
    </row>
    <row r="786" spans="25:25" x14ac:dyDescent="0.25">
      <c r="Y786" s="2"/>
    </row>
  </sheetData>
  <mergeCells count="11">
    <mergeCell ref="AP5:AR5"/>
    <mergeCell ref="AL5:AN5"/>
    <mergeCell ref="AH358:AJ358"/>
    <mergeCell ref="B5:D5"/>
    <mergeCell ref="AH5:AJ5"/>
    <mergeCell ref="AD5:AF5"/>
    <mergeCell ref="Z5:AB5"/>
    <mergeCell ref="F5:I5"/>
    <mergeCell ref="K5:N5"/>
    <mergeCell ref="P5:S5"/>
    <mergeCell ref="U5:X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7775-8934-49FE-B16A-555D436124B5}">
  <dimension ref="A1:C286"/>
  <sheetViews>
    <sheetView workbookViewId="0">
      <selection activeCell="G10" sqref="G10"/>
    </sheetView>
  </sheetViews>
  <sheetFormatPr defaultRowHeight="15" x14ac:dyDescent="0.25"/>
  <cols>
    <col min="1" max="3" width="17.5703125" customWidth="1"/>
  </cols>
  <sheetData>
    <row r="1" spans="1:3" x14ac:dyDescent="0.25">
      <c r="A1" t="s">
        <v>751</v>
      </c>
    </row>
    <row r="2" spans="1:3" x14ac:dyDescent="0.25">
      <c r="A2" t="s">
        <v>2</v>
      </c>
      <c r="B2" t="s">
        <v>685</v>
      </c>
      <c r="C2">
        <v>2.0723700000000001E-2</v>
      </c>
    </row>
    <row r="3" spans="1:3" x14ac:dyDescent="0.25">
      <c r="A3" t="s">
        <v>520</v>
      </c>
      <c r="B3" t="s">
        <v>684</v>
      </c>
      <c r="C3">
        <v>5.0518999999999998E-3</v>
      </c>
    </row>
    <row r="4" spans="1:3" x14ac:dyDescent="0.25">
      <c r="A4" t="s">
        <v>272</v>
      </c>
      <c r="B4" t="s">
        <v>696</v>
      </c>
      <c r="C4">
        <v>7.4363399999999996E-3</v>
      </c>
    </row>
    <row r="5" spans="1:3" x14ac:dyDescent="0.25">
      <c r="A5" t="s">
        <v>272</v>
      </c>
      <c r="B5" t="s">
        <v>696</v>
      </c>
      <c r="C5">
        <v>7.4363399999999996E-3</v>
      </c>
    </row>
    <row r="6" spans="1:3" x14ac:dyDescent="0.25">
      <c r="A6" t="s">
        <v>272</v>
      </c>
      <c r="B6" t="s">
        <v>696</v>
      </c>
      <c r="C6">
        <v>7.4363399999999996E-3</v>
      </c>
    </row>
    <row r="7" spans="1:3" x14ac:dyDescent="0.25">
      <c r="A7" t="s">
        <v>5</v>
      </c>
      <c r="B7" t="s">
        <v>685</v>
      </c>
      <c r="C7">
        <v>9.8782499999999999E-3</v>
      </c>
    </row>
    <row r="8" spans="1:3" x14ac:dyDescent="0.25">
      <c r="A8" t="s">
        <v>8</v>
      </c>
      <c r="B8" t="s">
        <v>685</v>
      </c>
      <c r="C8">
        <v>1.6146750000000001E-2</v>
      </c>
    </row>
    <row r="9" spans="1:3" x14ac:dyDescent="0.25">
      <c r="A9" t="s">
        <v>597</v>
      </c>
      <c r="B9" t="s">
        <v>684</v>
      </c>
      <c r="C9">
        <v>1.887113E-2</v>
      </c>
    </row>
    <row r="10" spans="1:3" x14ac:dyDescent="0.25">
      <c r="A10" t="s">
        <v>9</v>
      </c>
      <c r="B10" t="s">
        <v>685</v>
      </c>
      <c r="C10">
        <v>7.5243699999999998E-3</v>
      </c>
    </row>
    <row r="11" spans="1:3" x14ac:dyDescent="0.25">
      <c r="A11" t="s">
        <v>11</v>
      </c>
      <c r="B11" t="s">
        <v>685</v>
      </c>
      <c r="C11">
        <v>8.1250000000000003E-3</v>
      </c>
    </row>
    <row r="12" spans="1:3" x14ac:dyDescent="0.25">
      <c r="A12" t="s">
        <v>12</v>
      </c>
      <c r="B12" t="s">
        <v>696</v>
      </c>
      <c r="C12">
        <v>7.4363399999999996E-3</v>
      </c>
    </row>
    <row r="13" spans="1:3" x14ac:dyDescent="0.25">
      <c r="A13" t="s">
        <v>13</v>
      </c>
      <c r="B13" t="s">
        <v>696</v>
      </c>
      <c r="C13">
        <v>7.4363399999999996E-3</v>
      </c>
    </row>
    <row r="14" spans="1:3" x14ac:dyDescent="0.25">
      <c r="A14" t="s">
        <v>14</v>
      </c>
      <c r="B14" t="s">
        <v>696</v>
      </c>
      <c r="C14">
        <v>7.4363399999999996E-3</v>
      </c>
    </row>
    <row r="15" spans="1:3" x14ac:dyDescent="0.25">
      <c r="A15" t="s">
        <v>15</v>
      </c>
      <c r="B15" t="s">
        <v>696</v>
      </c>
      <c r="C15">
        <v>7.4363399999999996E-3</v>
      </c>
    </row>
    <row r="16" spans="1:3" x14ac:dyDescent="0.25">
      <c r="A16" t="s">
        <v>16</v>
      </c>
      <c r="B16" t="s">
        <v>684</v>
      </c>
      <c r="C16">
        <v>7.5082000000000002E-4</v>
      </c>
    </row>
    <row r="17" spans="1:3" x14ac:dyDescent="0.25">
      <c r="A17" t="s">
        <v>277</v>
      </c>
      <c r="B17" t="s">
        <v>696</v>
      </c>
      <c r="C17">
        <v>2.3436999999999999E-4</v>
      </c>
    </row>
    <row r="18" spans="1:3" x14ac:dyDescent="0.25">
      <c r="A18" t="s">
        <v>447</v>
      </c>
      <c r="B18" t="s">
        <v>684</v>
      </c>
      <c r="C18">
        <v>3.8070999999999999E-3</v>
      </c>
    </row>
    <row r="19" spans="1:3" x14ac:dyDescent="0.25">
      <c r="A19" t="s">
        <v>448</v>
      </c>
      <c r="B19" t="s">
        <v>684</v>
      </c>
      <c r="C19">
        <v>5.3640500000000004E-3</v>
      </c>
    </row>
    <row r="20" spans="1:3" x14ac:dyDescent="0.25">
      <c r="A20" t="s">
        <v>449</v>
      </c>
      <c r="B20" t="s">
        <v>684</v>
      </c>
      <c r="C20">
        <v>6.2595100000000002E-3</v>
      </c>
    </row>
    <row r="21" spans="1:3" x14ac:dyDescent="0.25">
      <c r="A21" t="s">
        <v>450</v>
      </c>
      <c r="B21" t="s">
        <v>684</v>
      </c>
      <c r="C21">
        <v>5.43875E-3</v>
      </c>
    </row>
    <row r="22" spans="1:3" x14ac:dyDescent="0.25">
      <c r="A22" t="s">
        <v>451</v>
      </c>
      <c r="B22" t="s">
        <v>684</v>
      </c>
      <c r="C22">
        <v>6.2347499999999998E-3</v>
      </c>
    </row>
    <row r="23" spans="1:3" x14ac:dyDescent="0.25">
      <c r="A23" t="s">
        <v>452</v>
      </c>
      <c r="B23" t="s">
        <v>684</v>
      </c>
      <c r="C23">
        <v>3.8321900000000001E-3</v>
      </c>
    </row>
    <row r="24" spans="1:3" x14ac:dyDescent="0.25">
      <c r="A24" t="s">
        <v>453</v>
      </c>
      <c r="B24" t="s">
        <v>684</v>
      </c>
      <c r="C24">
        <v>5.4660300000000002E-3</v>
      </c>
    </row>
    <row r="25" spans="1:3" x14ac:dyDescent="0.25">
      <c r="A25" t="s">
        <v>20</v>
      </c>
      <c r="B25" t="s">
        <v>685</v>
      </c>
      <c r="C25">
        <v>2.0890700000000002E-2</v>
      </c>
    </row>
    <row r="26" spans="1:3" x14ac:dyDescent="0.25">
      <c r="A26" t="s">
        <v>278</v>
      </c>
      <c r="B26" t="s">
        <v>685</v>
      </c>
      <c r="C26">
        <v>6.3921899999999999E-3</v>
      </c>
    </row>
    <row r="27" spans="1:3" x14ac:dyDescent="0.25">
      <c r="A27" t="s">
        <v>279</v>
      </c>
      <c r="B27" t="s">
        <v>688</v>
      </c>
      <c r="C27">
        <v>4.0000000000000001E-8</v>
      </c>
    </row>
    <row r="28" spans="1:3" x14ac:dyDescent="0.25">
      <c r="A28" t="s">
        <v>280</v>
      </c>
      <c r="B28" t="s">
        <v>684</v>
      </c>
      <c r="C28">
        <v>6.4715700000000003E-3</v>
      </c>
    </row>
    <row r="29" spans="1:3" x14ac:dyDescent="0.25">
      <c r="A29" t="s">
        <v>281</v>
      </c>
      <c r="B29" t="s">
        <v>684</v>
      </c>
      <c r="C29">
        <v>6.4348199999999999E-3</v>
      </c>
    </row>
    <row r="30" spans="1:3" x14ac:dyDescent="0.25">
      <c r="A30" t="s">
        <v>282</v>
      </c>
      <c r="B30" t="s">
        <v>684</v>
      </c>
      <c r="C30">
        <v>6.4900000000000001E-3</v>
      </c>
    </row>
    <row r="31" spans="1:3" x14ac:dyDescent="0.25">
      <c r="A31" t="s">
        <v>283</v>
      </c>
      <c r="B31" t="s">
        <v>684</v>
      </c>
      <c r="C31">
        <v>3.8559100000000002E-3</v>
      </c>
    </row>
    <row r="32" spans="1:3" x14ac:dyDescent="0.25">
      <c r="A32" t="s">
        <v>29</v>
      </c>
      <c r="B32" t="s">
        <v>684</v>
      </c>
      <c r="C32">
        <v>2.0744140000000001E-2</v>
      </c>
    </row>
    <row r="33" spans="1:3" x14ac:dyDescent="0.25">
      <c r="A33" t="s">
        <v>32</v>
      </c>
      <c r="B33" t="s">
        <v>685</v>
      </c>
      <c r="C33">
        <v>1.49625E-2</v>
      </c>
    </row>
    <row r="34" spans="1:3" x14ac:dyDescent="0.25">
      <c r="A34" t="s">
        <v>33</v>
      </c>
      <c r="B34" t="s">
        <v>686</v>
      </c>
      <c r="C34">
        <v>4.1668E-4</v>
      </c>
    </row>
    <row r="35" spans="1:3" x14ac:dyDescent="0.25">
      <c r="A35" t="s">
        <v>35</v>
      </c>
      <c r="B35" t="s">
        <v>684</v>
      </c>
      <c r="C35">
        <v>1.4999999999999999E-2</v>
      </c>
    </row>
    <row r="36" spans="1:3" x14ac:dyDescent="0.25">
      <c r="A36" t="s">
        <v>286</v>
      </c>
      <c r="B36" t="s">
        <v>684</v>
      </c>
      <c r="C36">
        <v>1.4999999999999999E-2</v>
      </c>
    </row>
    <row r="37" spans="1:3" x14ac:dyDescent="0.25">
      <c r="A37" t="s">
        <v>455</v>
      </c>
      <c r="B37" t="s">
        <v>684</v>
      </c>
      <c r="C37">
        <v>7.4999999999999997E-3</v>
      </c>
    </row>
    <row r="38" spans="1:3" x14ac:dyDescent="0.25">
      <c r="A38" t="s">
        <v>287</v>
      </c>
      <c r="B38" t="s">
        <v>685</v>
      </c>
      <c r="C38">
        <v>9.3750499999999994E-3</v>
      </c>
    </row>
    <row r="39" spans="1:3" x14ac:dyDescent="0.25">
      <c r="A39" t="s">
        <v>593</v>
      </c>
      <c r="B39" t="s">
        <v>685</v>
      </c>
      <c r="C39">
        <v>1.840371E-2</v>
      </c>
    </row>
    <row r="40" spans="1:3" x14ac:dyDescent="0.25">
      <c r="A40" t="s">
        <v>37</v>
      </c>
      <c r="B40" t="s">
        <v>685</v>
      </c>
      <c r="C40">
        <v>1.5854050000000001E-2</v>
      </c>
    </row>
    <row r="41" spans="1:3" x14ac:dyDescent="0.25">
      <c r="A41" t="s">
        <v>288</v>
      </c>
      <c r="B41" t="s">
        <v>696</v>
      </c>
      <c r="C41">
        <v>6.1589999999999998E-5</v>
      </c>
    </row>
    <row r="42" spans="1:3" x14ac:dyDescent="0.25">
      <c r="A42" t="s">
        <v>289</v>
      </c>
      <c r="B42" t="s">
        <v>688</v>
      </c>
      <c r="C42">
        <v>2.9687000000000002E-4</v>
      </c>
    </row>
    <row r="43" spans="1:3" x14ac:dyDescent="0.25">
      <c r="A43" t="s">
        <v>291</v>
      </c>
      <c r="B43" t="s">
        <v>696</v>
      </c>
      <c r="C43">
        <v>3.235E-4</v>
      </c>
    </row>
    <row r="44" spans="1:3" x14ac:dyDescent="0.25">
      <c r="A44" t="s">
        <v>292</v>
      </c>
      <c r="B44" t="s">
        <v>684</v>
      </c>
      <c r="C44">
        <v>2.38572E-3</v>
      </c>
    </row>
    <row r="45" spans="1:3" x14ac:dyDescent="0.25">
      <c r="A45" t="s">
        <v>457</v>
      </c>
      <c r="B45" t="s">
        <v>685</v>
      </c>
      <c r="C45">
        <v>2.06508E-2</v>
      </c>
    </row>
    <row r="46" spans="1:3" x14ac:dyDescent="0.25">
      <c r="A46" t="s">
        <v>45</v>
      </c>
      <c r="B46" t="s">
        <v>684</v>
      </c>
      <c r="C46">
        <v>3.8249999999999998E-3</v>
      </c>
    </row>
    <row r="47" spans="1:3" x14ac:dyDescent="0.25">
      <c r="A47" t="s">
        <v>45</v>
      </c>
      <c r="B47" t="s">
        <v>684</v>
      </c>
      <c r="C47">
        <v>3.8999999999999998E-3</v>
      </c>
    </row>
    <row r="48" spans="1:3" x14ac:dyDescent="0.25">
      <c r="A48" t="s">
        <v>293</v>
      </c>
      <c r="B48" t="s">
        <v>685</v>
      </c>
      <c r="C48">
        <v>1.7500000000000002E-2</v>
      </c>
    </row>
    <row r="49" spans="1:3" x14ac:dyDescent="0.25">
      <c r="A49" t="s">
        <v>699</v>
      </c>
      <c r="B49" t="s">
        <v>685</v>
      </c>
      <c r="C49">
        <v>1.7186799999999999E-2</v>
      </c>
    </row>
    <row r="50" spans="1:3" x14ac:dyDescent="0.25">
      <c r="A50" t="s">
        <v>458</v>
      </c>
      <c r="B50" t="s">
        <v>685</v>
      </c>
      <c r="C50">
        <v>1.2500000000000001E-2</v>
      </c>
    </row>
    <row r="51" spans="1:3" x14ac:dyDescent="0.25">
      <c r="A51" t="s">
        <v>459</v>
      </c>
      <c r="B51" t="s">
        <v>685</v>
      </c>
      <c r="C51">
        <v>1.2500000000000001E-2</v>
      </c>
    </row>
    <row r="52" spans="1:3" x14ac:dyDescent="0.25">
      <c r="A52" t="s">
        <v>460</v>
      </c>
      <c r="B52" t="s">
        <v>685</v>
      </c>
      <c r="C52">
        <v>1.2500000000000001E-2</v>
      </c>
    </row>
    <row r="53" spans="1:3" x14ac:dyDescent="0.25">
      <c r="A53" t="s">
        <v>461</v>
      </c>
      <c r="B53" t="s">
        <v>685</v>
      </c>
      <c r="C53">
        <v>1.2500000000000001E-2</v>
      </c>
    </row>
    <row r="54" spans="1:3" x14ac:dyDescent="0.25">
      <c r="A54" t="s">
        <v>462</v>
      </c>
      <c r="B54" t="s">
        <v>685</v>
      </c>
      <c r="C54">
        <v>1.2500000000000001E-2</v>
      </c>
    </row>
    <row r="55" spans="1:3" x14ac:dyDescent="0.25">
      <c r="A55" t="s">
        <v>463</v>
      </c>
      <c r="B55" t="s">
        <v>685</v>
      </c>
      <c r="C55">
        <v>1.2500000000000001E-2</v>
      </c>
    </row>
    <row r="56" spans="1:3" x14ac:dyDescent="0.25">
      <c r="A56" t="s">
        <v>464</v>
      </c>
      <c r="B56" t="s">
        <v>685</v>
      </c>
      <c r="C56">
        <v>9.8437500000000001E-3</v>
      </c>
    </row>
    <row r="57" spans="1:3" x14ac:dyDescent="0.25">
      <c r="A57" t="s">
        <v>465</v>
      </c>
      <c r="B57" t="s">
        <v>685</v>
      </c>
      <c r="C57">
        <v>9.8437500000000001E-3</v>
      </c>
    </row>
    <row r="58" spans="1:3" x14ac:dyDescent="0.25">
      <c r="A58" t="s">
        <v>466</v>
      </c>
      <c r="B58" t="s">
        <v>685</v>
      </c>
      <c r="C58">
        <v>9.8437500000000001E-3</v>
      </c>
    </row>
    <row r="59" spans="1:3" x14ac:dyDescent="0.25">
      <c r="A59" t="s">
        <v>467</v>
      </c>
      <c r="B59" t="s">
        <v>685</v>
      </c>
      <c r="C59">
        <v>9.8437500000000001E-3</v>
      </c>
    </row>
    <row r="60" spans="1:3" x14ac:dyDescent="0.25">
      <c r="A60" t="s">
        <v>468</v>
      </c>
      <c r="B60" t="s">
        <v>685</v>
      </c>
      <c r="C60">
        <v>9.8437500000000001E-3</v>
      </c>
    </row>
    <row r="61" spans="1:3" x14ac:dyDescent="0.25">
      <c r="A61" t="s">
        <v>701</v>
      </c>
      <c r="B61" t="s">
        <v>687</v>
      </c>
      <c r="C61">
        <v>1.9170000000000001E-5</v>
      </c>
    </row>
    <row r="62" spans="1:3" x14ac:dyDescent="0.25">
      <c r="A62" t="s">
        <v>700</v>
      </c>
      <c r="B62" t="s">
        <v>685</v>
      </c>
      <c r="C62">
        <v>1.113281E-2</v>
      </c>
    </row>
    <row r="63" spans="1:3" x14ac:dyDescent="0.25">
      <c r="A63" t="s">
        <v>294</v>
      </c>
      <c r="B63" t="s">
        <v>684</v>
      </c>
      <c r="C63">
        <v>8.4820000000000002E-4</v>
      </c>
    </row>
    <row r="64" spans="1:3" x14ac:dyDescent="0.25">
      <c r="A64" t="s">
        <v>50</v>
      </c>
      <c r="B64" t="s">
        <v>685</v>
      </c>
      <c r="C64">
        <v>1.996796E-2</v>
      </c>
    </row>
    <row r="65" spans="1:3" x14ac:dyDescent="0.25">
      <c r="A65" t="s">
        <v>51</v>
      </c>
      <c r="B65" t="s">
        <v>685</v>
      </c>
      <c r="C65">
        <v>1.8749999999999999E-2</v>
      </c>
    </row>
    <row r="66" spans="1:3" x14ac:dyDescent="0.25">
      <c r="A66" t="s">
        <v>52</v>
      </c>
      <c r="B66" t="s">
        <v>685</v>
      </c>
      <c r="C66">
        <v>2.3100300000000001E-2</v>
      </c>
    </row>
    <row r="67" spans="1:3" x14ac:dyDescent="0.25">
      <c r="A67" t="s">
        <v>55</v>
      </c>
      <c r="B67" t="s">
        <v>684</v>
      </c>
      <c r="C67">
        <v>2.6850300000000001E-2</v>
      </c>
    </row>
    <row r="68" spans="1:3" x14ac:dyDescent="0.25">
      <c r="A68" t="s">
        <v>56</v>
      </c>
      <c r="B68" t="s">
        <v>685</v>
      </c>
      <c r="C68">
        <v>1.8749999999999999E-2</v>
      </c>
    </row>
    <row r="69" spans="1:3" x14ac:dyDescent="0.25">
      <c r="A69" t="s">
        <v>57</v>
      </c>
      <c r="B69" t="s">
        <v>685</v>
      </c>
      <c r="C69">
        <v>8.9999999999999993E-3</v>
      </c>
    </row>
    <row r="70" spans="1:3" x14ac:dyDescent="0.25">
      <c r="A70" t="s">
        <v>58</v>
      </c>
      <c r="B70" t="s">
        <v>684</v>
      </c>
      <c r="C70">
        <v>1.9939229999999999E-2</v>
      </c>
    </row>
    <row r="71" spans="1:3" x14ac:dyDescent="0.25">
      <c r="A71" t="s">
        <v>673</v>
      </c>
      <c r="B71" t="s">
        <v>684</v>
      </c>
      <c r="C71">
        <v>1.8797339999999999E-2</v>
      </c>
    </row>
    <row r="72" spans="1:3" x14ac:dyDescent="0.25">
      <c r="A72" t="s">
        <v>674</v>
      </c>
      <c r="B72" t="s">
        <v>684</v>
      </c>
      <c r="C72">
        <v>1.8809619999999999E-2</v>
      </c>
    </row>
    <row r="73" spans="1:3" x14ac:dyDescent="0.25">
      <c r="A73" t="s">
        <v>297</v>
      </c>
      <c r="B73" t="s">
        <v>685</v>
      </c>
      <c r="C73">
        <v>4.0467200000000002E-3</v>
      </c>
    </row>
    <row r="74" spans="1:3" x14ac:dyDescent="0.25">
      <c r="A74" t="s">
        <v>702</v>
      </c>
      <c r="B74" t="s">
        <v>685</v>
      </c>
      <c r="C74">
        <v>2.6114459999999999E-2</v>
      </c>
    </row>
    <row r="75" spans="1:3" x14ac:dyDescent="0.25">
      <c r="A75" t="s">
        <v>393</v>
      </c>
      <c r="B75" t="s">
        <v>685</v>
      </c>
      <c r="C75">
        <v>2.036E-3</v>
      </c>
    </row>
    <row r="76" spans="1:3" x14ac:dyDescent="0.25">
      <c r="A76" t="s">
        <v>393</v>
      </c>
      <c r="B76" t="s">
        <v>685</v>
      </c>
      <c r="C76">
        <v>4.0673999999999997E-3</v>
      </c>
    </row>
    <row r="77" spans="1:3" x14ac:dyDescent="0.25">
      <c r="A77" t="s">
        <v>393</v>
      </c>
      <c r="B77" t="s">
        <v>696</v>
      </c>
      <c r="C77">
        <v>4.0689200000000002E-3</v>
      </c>
    </row>
    <row r="78" spans="1:3" x14ac:dyDescent="0.25">
      <c r="A78" t="s">
        <v>598</v>
      </c>
      <c r="B78" t="s">
        <v>685</v>
      </c>
      <c r="C78">
        <v>1.8281249999999999E-2</v>
      </c>
    </row>
    <row r="79" spans="1:3" x14ac:dyDescent="0.25">
      <c r="A79" t="s">
        <v>524</v>
      </c>
      <c r="B79" t="s">
        <v>685</v>
      </c>
      <c r="C79">
        <v>1.8281249999999999E-2</v>
      </c>
    </row>
    <row r="80" spans="1:3" x14ac:dyDescent="0.25">
      <c r="A80" t="s">
        <v>525</v>
      </c>
      <c r="B80" t="s">
        <v>685</v>
      </c>
      <c r="C80">
        <v>1.8281249999999999E-2</v>
      </c>
    </row>
    <row r="81" spans="1:3" x14ac:dyDescent="0.25">
      <c r="A81" t="s">
        <v>526</v>
      </c>
      <c r="B81" t="s">
        <v>685</v>
      </c>
      <c r="C81">
        <v>1.8281249999999999E-2</v>
      </c>
    </row>
    <row r="82" spans="1:3" x14ac:dyDescent="0.25">
      <c r="A82" t="s">
        <v>599</v>
      </c>
      <c r="B82" t="s">
        <v>684</v>
      </c>
      <c r="C82">
        <v>1.8281249999999999E-2</v>
      </c>
    </row>
    <row r="83" spans="1:3" x14ac:dyDescent="0.25">
      <c r="A83" t="s">
        <v>527</v>
      </c>
      <c r="B83" t="s">
        <v>685</v>
      </c>
      <c r="C83">
        <v>1.8281249999999999E-2</v>
      </c>
    </row>
    <row r="84" spans="1:3" x14ac:dyDescent="0.25">
      <c r="A84" t="s">
        <v>694</v>
      </c>
      <c r="B84" t="s">
        <v>685</v>
      </c>
      <c r="C84">
        <v>1.73781E-2</v>
      </c>
    </row>
    <row r="85" spans="1:3" x14ac:dyDescent="0.25">
      <c r="A85" t="s">
        <v>299</v>
      </c>
      <c r="B85" t="s">
        <v>687</v>
      </c>
      <c r="C85">
        <v>1.0696000000000001E-4</v>
      </c>
    </row>
    <row r="86" spans="1:3" x14ac:dyDescent="0.25">
      <c r="A86" t="s">
        <v>528</v>
      </c>
      <c r="B86" t="s">
        <v>685</v>
      </c>
      <c r="C86">
        <v>5.4236099999999997E-3</v>
      </c>
    </row>
    <row r="87" spans="1:3" x14ac:dyDescent="0.25">
      <c r="A87" t="s">
        <v>68</v>
      </c>
      <c r="B87" t="s">
        <v>687</v>
      </c>
      <c r="C87">
        <v>1.3653E-4</v>
      </c>
    </row>
    <row r="88" spans="1:3" x14ac:dyDescent="0.25">
      <c r="A88" t="s">
        <v>529</v>
      </c>
      <c r="B88" t="s">
        <v>685</v>
      </c>
      <c r="C88">
        <v>2.4E-2</v>
      </c>
    </row>
    <row r="89" spans="1:3" x14ac:dyDescent="0.25">
      <c r="A89" t="s">
        <v>69</v>
      </c>
      <c r="B89" t="s">
        <v>685</v>
      </c>
      <c r="C89">
        <v>8.1226600000000003E-3</v>
      </c>
    </row>
    <row r="90" spans="1:3" x14ac:dyDescent="0.25">
      <c r="A90" t="s">
        <v>70</v>
      </c>
      <c r="B90" t="s">
        <v>687</v>
      </c>
      <c r="C90">
        <v>1.749E-5</v>
      </c>
    </row>
    <row r="91" spans="1:3" x14ac:dyDescent="0.25">
      <c r="A91" t="s">
        <v>675</v>
      </c>
      <c r="B91" t="s">
        <v>685</v>
      </c>
      <c r="C91">
        <v>2.237892E-2</v>
      </c>
    </row>
    <row r="92" spans="1:3" x14ac:dyDescent="0.25">
      <c r="A92" t="s">
        <v>71</v>
      </c>
      <c r="B92" t="s">
        <v>696</v>
      </c>
      <c r="C92">
        <v>9.8958799999999993E-3</v>
      </c>
    </row>
    <row r="93" spans="1:3" x14ac:dyDescent="0.25">
      <c r="A93" t="s">
        <v>708</v>
      </c>
      <c r="B93" t="s">
        <v>684</v>
      </c>
      <c r="C93">
        <v>4.3769000000000002E-4</v>
      </c>
    </row>
    <row r="94" spans="1:3" x14ac:dyDescent="0.25">
      <c r="A94" t="s">
        <v>707</v>
      </c>
      <c r="B94" t="s">
        <v>684</v>
      </c>
      <c r="C94">
        <v>9.1098999999999998E-4</v>
      </c>
    </row>
    <row r="95" spans="1:3" x14ac:dyDescent="0.25">
      <c r="A95" t="s">
        <v>706</v>
      </c>
      <c r="B95" t="s">
        <v>684</v>
      </c>
      <c r="C95">
        <v>4.3769000000000002E-4</v>
      </c>
    </row>
    <row r="96" spans="1:3" x14ac:dyDescent="0.25">
      <c r="A96" t="s">
        <v>706</v>
      </c>
      <c r="B96" t="s">
        <v>684</v>
      </c>
      <c r="C96">
        <v>4.3769000000000002E-4</v>
      </c>
    </row>
    <row r="97" spans="1:3" x14ac:dyDescent="0.25">
      <c r="A97" t="s">
        <v>706</v>
      </c>
      <c r="B97" t="s">
        <v>684</v>
      </c>
      <c r="C97">
        <v>4.3769000000000002E-4</v>
      </c>
    </row>
    <row r="98" spans="1:3" x14ac:dyDescent="0.25">
      <c r="A98" t="s">
        <v>302</v>
      </c>
      <c r="B98" t="s">
        <v>687</v>
      </c>
      <c r="C98">
        <v>1.897E-5</v>
      </c>
    </row>
    <row r="99" spans="1:3" x14ac:dyDescent="0.25">
      <c r="A99" t="s">
        <v>303</v>
      </c>
      <c r="B99" t="s">
        <v>687</v>
      </c>
      <c r="C99">
        <v>1.897E-5</v>
      </c>
    </row>
    <row r="100" spans="1:3" x14ac:dyDescent="0.25">
      <c r="A100" t="s">
        <v>635</v>
      </c>
      <c r="B100" t="s">
        <v>685</v>
      </c>
      <c r="C100">
        <v>2.4988400000000001E-2</v>
      </c>
    </row>
    <row r="101" spans="1:3" x14ac:dyDescent="0.25">
      <c r="A101" t="s">
        <v>72</v>
      </c>
      <c r="B101" t="s">
        <v>687</v>
      </c>
      <c r="C101">
        <v>2.779E-5</v>
      </c>
    </row>
    <row r="102" spans="1:3" x14ac:dyDescent="0.25">
      <c r="A102" t="s">
        <v>73</v>
      </c>
      <c r="B102" t="s">
        <v>685</v>
      </c>
      <c r="C102">
        <v>1.4999999999999999E-2</v>
      </c>
    </row>
    <row r="103" spans="1:3" x14ac:dyDescent="0.25">
      <c r="A103" t="s">
        <v>305</v>
      </c>
      <c r="B103" t="s">
        <v>685</v>
      </c>
      <c r="C103">
        <v>3.9626000000000001E-3</v>
      </c>
    </row>
    <row r="104" spans="1:3" x14ac:dyDescent="0.25">
      <c r="A104" t="s">
        <v>306</v>
      </c>
      <c r="B104" t="s">
        <v>685</v>
      </c>
      <c r="C104">
        <v>4.9816900000000004E-3</v>
      </c>
    </row>
    <row r="105" spans="1:3" x14ac:dyDescent="0.25">
      <c r="A105" t="s">
        <v>76</v>
      </c>
      <c r="B105" t="s">
        <v>685</v>
      </c>
      <c r="C105">
        <v>1.5259999999999999E-2</v>
      </c>
    </row>
    <row r="106" spans="1:3" x14ac:dyDescent="0.25">
      <c r="A106" t="s">
        <v>78</v>
      </c>
      <c r="B106" t="s">
        <v>684</v>
      </c>
      <c r="C106">
        <v>1.125E-2</v>
      </c>
    </row>
    <row r="107" spans="1:3" x14ac:dyDescent="0.25">
      <c r="A107" t="s">
        <v>532</v>
      </c>
      <c r="B107" t="s">
        <v>685</v>
      </c>
      <c r="C107">
        <v>1.125E-2</v>
      </c>
    </row>
    <row r="108" spans="1:3" x14ac:dyDescent="0.25">
      <c r="A108" t="s">
        <v>80</v>
      </c>
      <c r="B108" t="s">
        <v>685</v>
      </c>
      <c r="C108">
        <v>2.4258640000000001E-2</v>
      </c>
    </row>
    <row r="109" spans="1:3" x14ac:dyDescent="0.25">
      <c r="A109" t="s">
        <v>83</v>
      </c>
      <c r="B109" t="s">
        <v>685</v>
      </c>
      <c r="C109">
        <v>1.472033E-2</v>
      </c>
    </row>
    <row r="110" spans="1:3" x14ac:dyDescent="0.25">
      <c r="A110" t="s">
        <v>638</v>
      </c>
      <c r="B110" t="s">
        <v>684</v>
      </c>
      <c r="C110">
        <v>2.2716900000000002E-2</v>
      </c>
    </row>
    <row r="111" spans="1:3" x14ac:dyDescent="0.25">
      <c r="A111" t="s">
        <v>87</v>
      </c>
      <c r="B111" t="s">
        <v>685</v>
      </c>
      <c r="C111">
        <v>8.1250000000000003E-3</v>
      </c>
    </row>
    <row r="112" spans="1:3" x14ac:dyDescent="0.25">
      <c r="A112" t="s">
        <v>88</v>
      </c>
      <c r="B112" t="s">
        <v>685</v>
      </c>
      <c r="C112">
        <v>1.4764350000000001E-2</v>
      </c>
    </row>
    <row r="113" spans="1:3" x14ac:dyDescent="0.25">
      <c r="A113" t="s">
        <v>90</v>
      </c>
      <c r="B113" t="s">
        <v>685</v>
      </c>
      <c r="C113">
        <v>1.778708E-2</v>
      </c>
    </row>
    <row r="114" spans="1:3" x14ac:dyDescent="0.25">
      <c r="A114" t="s">
        <v>92</v>
      </c>
      <c r="B114" t="s">
        <v>684</v>
      </c>
      <c r="C114">
        <v>6.2695600000000004E-3</v>
      </c>
    </row>
    <row r="115" spans="1:3" x14ac:dyDescent="0.25">
      <c r="A115" t="s">
        <v>93</v>
      </c>
      <c r="B115" t="s">
        <v>684</v>
      </c>
      <c r="C115">
        <v>5.7004200000000003E-3</v>
      </c>
    </row>
    <row r="116" spans="1:3" x14ac:dyDescent="0.25">
      <c r="A116" t="s">
        <v>94</v>
      </c>
      <c r="B116" t="s">
        <v>685</v>
      </c>
      <c r="C116">
        <v>1.8749999999999999E-2</v>
      </c>
    </row>
    <row r="117" spans="1:3" x14ac:dyDescent="0.25">
      <c r="A117" t="s">
        <v>396</v>
      </c>
      <c r="B117" t="s">
        <v>685</v>
      </c>
      <c r="C117">
        <v>2.1938399999999999E-3</v>
      </c>
    </row>
    <row r="118" spans="1:3" x14ac:dyDescent="0.25">
      <c r="A118" t="s">
        <v>396</v>
      </c>
      <c r="B118" t="s">
        <v>685</v>
      </c>
      <c r="C118">
        <v>2.1938399999999999E-3</v>
      </c>
    </row>
    <row r="119" spans="1:3" x14ac:dyDescent="0.25">
      <c r="A119" t="s">
        <v>396</v>
      </c>
      <c r="B119" t="s">
        <v>685</v>
      </c>
      <c r="C119">
        <v>2.24259E-3</v>
      </c>
    </row>
    <row r="120" spans="1:3" x14ac:dyDescent="0.25">
      <c r="A120" t="s">
        <v>398</v>
      </c>
      <c r="B120" t="s">
        <v>685</v>
      </c>
      <c r="C120">
        <v>2.1450900000000001E-3</v>
      </c>
    </row>
    <row r="121" spans="1:3" x14ac:dyDescent="0.25">
      <c r="A121" t="s">
        <v>398</v>
      </c>
      <c r="B121" t="s">
        <v>685</v>
      </c>
      <c r="C121">
        <v>2.1450900000000001E-3</v>
      </c>
    </row>
    <row r="122" spans="1:3" x14ac:dyDescent="0.25">
      <c r="A122" t="s">
        <v>398</v>
      </c>
      <c r="B122" t="s">
        <v>685</v>
      </c>
      <c r="C122">
        <v>2.1938399999999999E-3</v>
      </c>
    </row>
    <row r="123" spans="1:3" x14ac:dyDescent="0.25">
      <c r="A123" t="s">
        <v>398</v>
      </c>
      <c r="B123" t="s">
        <v>685</v>
      </c>
      <c r="C123">
        <v>2.1938399999999999E-3</v>
      </c>
    </row>
    <row r="124" spans="1:3" x14ac:dyDescent="0.25">
      <c r="A124" t="s">
        <v>398</v>
      </c>
      <c r="B124" t="s">
        <v>685</v>
      </c>
      <c r="C124">
        <v>2.1938399999999999E-3</v>
      </c>
    </row>
    <row r="125" spans="1:3" x14ac:dyDescent="0.25">
      <c r="A125" t="s">
        <v>312</v>
      </c>
      <c r="B125" t="s">
        <v>685</v>
      </c>
      <c r="C125">
        <v>1.6E-2</v>
      </c>
    </row>
    <row r="126" spans="1:3" x14ac:dyDescent="0.25">
      <c r="A126" t="s">
        <v>103</v>
      </c>
      <c r="B126" t="s">
        <v>684</v>
      </c>
      <c r="C126">
        <v>3.446134E-2</v>
      </c>
    </row>
    <row r="127" spans="1:3" x14ac:dyDescent="0.25">
      <c r="A127" t="s">
        <v>108</v>
      </c>
      <c r="B127" t="s">
        <v>686</v>
      </c>
      <c r="C127">
        <v>1.1368E-4</v>
      </c>
    </row>
    <row r="128" spans="1:3" x14ac:dyDescent="0.25">
      <c r="A128" t="s">
        <v>692</v>
      </c>
      <c r="B128" t="s">
        <v>686</v>
      </c>
      <c r="C128">
        <v>1.0547E-4</v>
      </c>
    </row>
    <row r="129" spans="1:3" x14ac:dyDescent="0.25">
      <c r="A129" t="s">
        <v>318</v>
      </c>
      <c r="B129" t="s">
        <v>684</v>
      </c>
      <c r="C129">
        <v>1.059949E-2</v>
      </c>
    </row>
    <row r="130" spans="1:3" x14ac:dyDescent="0.25">
      <c r="A130" t="s">
        <v>319</v>
      </c>
      <c r="B130" t="s">
        <v>685</v>
      </c>
      <c r="C130">
        <v>4.3856399999999997E-3</v>
      </c>
    </row>
    <row r="131" spans="1:3" x14ac:dyDescent="0.25">
      <c r="A131" t="s">
        <v>538</v>
      </c>
      <c r="B131" t="s">
        <v>685</v>
      </c>
      <c r="C131">
        <v>4.3856399999999997E-3</v>
      </c>
    </row>
    <row r="132" spans="1:3" x14ac:dyDescent="0.25">
      <c r="A132" t="s">
        <v>111</v>
      </c>
      <c r="B132" t="s">
        <v>685</v>
      </c>
      <c r="C132">
        <v>8.1078299999999999E-3</v>
      </c>
    </row>
    <row r="133" spans="1:3" x14ac:dyDescent="0.25">
      <c r="A133" t="s">
        <v>113</v>
      </c>
      <c r="B133" t="s">
        <v>685</v>
      </c>
      <c r="C133">
        <v>1.5308769999999999E-2</v>
      </c>
    </row>
    <row r="134" spans="1:3" x14ac:dyDescent="0.25">
      <c r="A134" t="s">
        <v>321</v>
      </c>
      <c r="B134" t="s">
        <v>696</v>
      </c>
      <c r="C134">
        <v>1.001807E-2</v>
      </c>
    </row>
    <row r="135" spans="1:3" x14ac:dyDescent="0.25">
      <c r="A135" t="s">
        <v>116</v>
      </c>
      <c r="B135" t="s">
        <v>685</v>
      </c>
      <c r="C135">
        <v>8.1250000000000003E-3</v>
      </c>
    </row>
    <row r="136" spans="1:3" x14ac:dyDescent="0.25">
      <c r="A136" t="s">
        <v>539</v>
      </c>
      <c r="B136" t="s">
        <v>685</v>
      </c>
      <c r="C136">
        <v>1.9625E-2</v>
      </c>
    </row>
    <row r="137" spans="1:3" x14ac:dyDescent="0.25">
      <c r="A137" t="s">
        <v>119</v>
      </c>
      <c r="B137" t="s">
        <v>685</v>
      </c>
      <c r="C137">
        <v>1.8749999999999999E-2</v>
      </c>
    </row>
    <row r="138" spans="1:3" x14ac:dyDescent="0.25">
      <c r="A138" t="s">
        <v>324</v>
      </c>
      <c r="B138" t="s">
        <v>696</v>
      </c>
      <c r="C138">
        <v>3.6949999999999997E-5</v>
      </c>
    </row>
    <row r="139" spans="1:3" x14ac:dyDescent="0.25">
      <c r="A139" t="s">
        <v>540</v>
      </c>
      <c r="B139" t="s">
        <v>684</v>
      </c>
      <c r="C139">
        <v>5.4638300000000002E-3</v>
      </c>
    </row>
    <row r="140" spans="1:3" x14ac:dyDescent="0.25">
      <c r="A140" t="s">
        <v>590</v>
      </c>
      <c r="B140" t="s">
        <v>685</v>
      </c>
      <c r="C140">
        <v>1.181201E-2</v>
      </c>
    </row>
    <row r="141" spans="1:3" x14ac:dyDescent="0.25">
      <c r="A141" t="s">
        <v>676</v>
      </c>
      <c r="B141" t="s">
        <v>685</v>
      </c>
      <c r="C141">
        <v>2.1450710000000001E-2</v>
      </c>
    </row>
    <row r="142" spans="1:3" x14ac:dyDescent="0.25">
      <c r="A142" t="s">
        <v>519</v>
      </c>
      <c r="B142" t="s">
        <v>685</v>
      </c>
      <c r="C142">
        <v>1.6789700000000001E-2</v>
      </c>
    </row>
    <row r="143" spans="1:3" x14ac:dyDescent="0.25">
      <c r="A143" t="s">
        <v>121</v>
      </c>
      <c r="B143" t="s">
        <v>685</v>
      </c>
      <c r="C143">
        <v>2.2380690000000002E-2</v>
      </c>
    </row>
    <row r="144" spans="1:3" x14ac:dyDescent="0.25">
      <c r="A144" t="s">
        <v>327</v>
      </c>
      <c r="B144" t="s">
        <v>684</v>
      </c>
      <c r="C144">
        <v>9.1677999999999996E-4</v>
      </c>
    </row>
    <row r="145" spans="1:3" x14ac:dyDescent="0.25">
      <c r="A145" t="s">
        <v>123</v>
      </c>
      <c r="B145" t="s">
        <v>685</v>
      </c>
      <c r="C145">
        <v>2.1223780000000001E-2</v>
      </c>
    </row>
    <row r="146" spans="1:3" x14ac:dyDescent="0.25">
      <c r="A146" t="s">
        <v>124</v>
      </c>
      <c r="B146" t="s">
        <v>684</v>
      </c>
      <c r="C146">
        <v>7.9318300000000008E-3</v>
      </c>
    </row>
    <row r="147" spans="1:3" x14ac:dyDescent="0.25">
      <c r="A147" t="s">
        <v>125</v>
      </c>
      <c r="B147" t="s">
        <v>685</v>
      </c>
      <c r="C147">
        <v>1.8749999999999999E-2</v>
      </c>
    </row>
    <row r="148" spans="1:3" x14ac:dyDescent="0.25">
      <c r="A148" t="s">
        <v>328</v>
      </c>
      <c r="B148" t="s">
        <v>685</v>
      </c>
      <c r="C148">
        <v>8.1188900000000001E-3</v>
      </c>
    </row>
    <row r="149" spans="1:3" x14ac:dyDescent="0.25">
      <c r="A149" t="s">
        <v>477</v>
      </c>
      <c r="B149" t="s">
        <v>685</v>
      </c>
      <c r="C149">
        <v>8.1188900000000001E-3</v>
      </c>
    </row>
    <row r="150" spans="1:3" x14ac:dyDescent="0.25">
      <c r="A150" t="s">
        <v>128</v>
      </c>
      <c r="B150" t="s">
        <v>685</v>
      </c>
      <c r="C150">
        <v>2.0324680000000001E-2</v>
      </c>
    </row>
    <row r="151" spans="1:3" x14ac:dyDescent="0.25">
      <c r="A151" t="s">
        <v>130</v>
      </c>
      <c r="B151" t="s">
        <v>685</v>
      </c>
      <c r="C151">
        <v>1.8749999999999999E-2</v>
      </c>
    </row>
    <row r="152" spans="1:3" x14ac:dyDescent="0.25">
      <c r="A152" t="s">
        <v>329</v>
      </c>
      <c r="B152" t="s">
        <v>684</v>
      </c>
      <c r="C152">
        <v>7.4999999999999997E-3</v>
      </c>
    </row>
    <row r="153" spans="1:3" x14ac:dyDescent="0.25">
      <c r="A153" t="s">
        <v>133</v>
      </c>
      <c r="B153" t="s">
        <v>685</v>
      </c>
      <c r="C153">
        <v>9.4620399999999997E-3</v>
      </c>
    </row>
    <row r="154" spans="1:3" x14ac:dyDescent="0.25">
      <c r="A154" t="s">
        <v>478</v>
      </c>
      <c r="B154" t="s">
        <v>685</v>
      </c>
      <c r="C154">
        <v>2.0324680000000001E-2</v>
      </c>
    </row>
    <row r="155" spans="1:3" x14ac:dyDescent="0.25">
      <c r="A155" t="s">
        <v>402</v>
      </c>
      <c r="B155" t="s">
        <v>684</v>
      </c>
      <c r="C155">
        <v>8.1095300000000002E-3</v>
      </c>
    </row>
    <row r="156" spans="1:3" x14ac:dyDescent="0.25">
      <c r="A156" t="s">
        <v>331</v>
      </c>
      <c r="B156" t="s">
        <v>684</v>
      </c>
      <c r="C156">
        <v>1.46672E-2</v>
      </c>
    </row>
    <row r="157" spans="1:3" x14ac:dyDescent="0.25">
      <c r="A157" t="s">
        <v>138</v>
      </c>
      <c r="B157" t="s">
        <v>685</v>
      </c>
      <c r="C157">
        <v>2.6585330000000001E-2</v>
      </c>
    </row>
    <row r="158" spans="1:3" x14ac:dyDescent="0.25">
      <c r="A158" t="s">
        <v>139</v>
      </c>
      <c r="B158" t="s">
        <v>685</v>
      </c>
      <c r="C158">
        <v>1.2175170000000001E-2</v>
      </c>
    </row>
    <row r="159" spans="1:3" x14ac:dyDescent="0.25">
      <c r="A159" t="s">
        <v>693</v>
      </c>
      <c r="B159" t="s">
        <v>684</v>
      </c>
      <c r="C159">
        <v>1.893127E-2</v>
      </c>
    </row>
    <row r="160" spans="1:3" x14ac:dyDescent="0.25">
      <c r="A160" t="s">
        <v>141</v>
      </c>
      <c r="B160" t="s">
        <v>685</v>
      </c>
      <c r="C160">
        <v>2.063475E-2</v>
      </c>
    </row>
    <row r="161" spans="1:3" x14ac:dyDescent="0.25">
      <c r="A161" t="s">
        <v>142</v>
      </c>
      <c r="B161" t="s">
        <v>684</v>
      </c>
      <c r="C161">
        <v>2.0142779999999999E-2</v>
      </c>
    </row>
    <row r="162" spans="1:3" x14ac:dyDescent="0.25">
      <c r="A162" t="s">
        <v>594</v>
      </c>
      <c r="B162" t="s">
        <v>685</v>
      </c>
      <c r="C162">
        <v>1.2749999999999999E-2</v>
      </c>
    </row>
    <row r="163" spans="1:3" x14ac:dyDescent="0.25">
      <c r="A163" t="s">
        <v>145</v>
      </c>
      <c r="B163" t="s">
        <v>685</v>
      </c>
      <c r="C163">
        <v>1.89E-2</v>
      </c>
    </row>
    <row r="164" spans="1:3" x14ac:dyDescent="0.25">
      <c r="A164" t="s">
        <v>583</v>
      </c>
      <c r="B164" t="s">
        <v>685</v>
      </c>
      <c r="C164">
        <v>1.8772489999999999E-2</v>
      </c>
    </row>
    <row r="165" spans="1:3" x14ac:dyDescent="0.25">
      <c r="A165" t="s">
        <v>711</v>
      </c>
      <c r="B165" t="s">
        <v>684</v>
      </c>
      <c r="C165">
        <v>9.2763999999999998E-4</v>
      </c>
    </row>
    <row r="166" spans="1:3" x14ac:dyDescent="0.25">
      <c r="A166" t="s">
        <v>711</v>
      </c>
      <c r="B166" t="s">
        <v>684</v>
      </c>
      <c r="C166">
        <v>9.2763999999999998E-4</v>
      </c>
    </row>
    <row r="167" spans="1:3" x14ac:dyDescent="0.25">
      <c r="A167" t="s">
        <v>711</v>
      </c>
      <c r="B167" t="s">
        <v>684</v>
      </c>
      <c r="C167">
        <v>9.2763999999999998E-4</v>
      </c>
    </row>
    <row r="168" spans="1:3" x14ac:dyDescent="0.25">
      <c r="A168" t="s">
        <v>711</v>
      </c>
      <c r="B168" t="s">
        <v>684</v>
      </c>
      <c r="C168">
        <v>9.2763999999999998E-4</v>
      </c>
    </row>
    <row r="169" spans="1:3" x14ac:dyDescent="0.25">
      <c r="A169" t="s">
        <v>148</v>
      </c>
      <c r="B169" t="s">
        <v>684</v>
      </c>
      <c r="C169">
        <v>3.7499999999999999E-3</v>
      </c>
    </row>
    <row r="170" spans="1:3" x14ac:dyDescent="0.25">
      <c r="A170" t="s">
        <v>149</v>
      </c>
      <c r="B170" t="s">
        <v>685</v>
      </c>
      <c r="C170">
        <v>1.5537280000000001E-2</v>
      </c>
    </row>
    <row r="171" spans="1:3" x14ac:dyDescent="0.25">
      <c r="A171" t="s">
        <v>150</v>
      </c>
      <c r="B171" t="s">
        <v>684</v>
      </c>
      <c r="C171">
        <v>1.54521E-2</v>
      </c>
    </row>
    <row r="172" spans="1:3" x14ac:dyDescent="0.25">
      <c r="A172" t="s">
        <v>151</v>
      </c>
      <c r="B172" t="s">
        <v>685</v>
      </c>
      <c r="C172">
        <v>1.40625E-2</v>
      </c>
    </row>
    <row r="173" spans="1:3" x14ac:dyDescent="0.25">
      <c r="A173" t="s">
        <v>640</v>
      </c>
      <c r="B173" t="s">
        <v>685</v>
      </c>
      <c r="C173">
        <v>3.092835E-2</v>
      </c>
    </row>
    <row r="174" spans="1:3" x14ac:dyDescent="0.25">
      <c r="A174" t="s">
        <v>335</v>
      </c>
      <c r="B174" t="s">
        <v>696</v>
      </c>
      <c r="C174">
        <v>7.4363399999999996E-3</v>
      </c>
    </row>
    <row r="175" spans="1:3" x14ac:dyDescent="0.25">
      <c r="A175" t="s">
        <v>337</v>
      </c>
      <c r="B175" t="s">
        <v>685</v>
      </c>
      <c r="C175">
        <v>1.43938E-2</v>
      </c>
    </row>
    <row r="176" spans="1:3" x14ac:dyDescent="0.25">
      <c r="A176" t="s">
        <v>338</v>
      </c>
      <c r="B176" t="s">
        <v>685</v>
      </c>
      <c r="C176">
        <v>2.065517E-2</v>
      </c>
    </row>
    <row r="177" spans="1:3" x14ac:dyDescent="0.25">
      <c r="A177" t="s">
        <v>158</v>
      </c>
      <c r="B177" t="s">
        <v>696</v>
      </c>
      <c r="C177">
        <v>2.0634469999999999E-2</v>
      </c>
    </row>
    <row r="178" spans="1:3" x14ac:dyDescent="0.25">
      <c r="A178" t="s">
        <v>159</v>
      </c>
      <c r="B178" t="s">
        <v>685</v>
      </c>
      <c r="C178">
        <v>1.8709279999999998E-2</v>
      </c>
    </row>
    <row r="179" spans="1:3" x14ac:dyDescent="0.25">
      <c r="A179" t="s">
        <v>481</v>
      </c>
      <c r="B179" t="s">
        <v>684</v>
      </c>
      <c r="C179">
        <v>3.0360600000000001E-3</v>
      </c>
    </row>
    <row r="180" spans="1:3" x14ac:dyDescent="0.25">
      <c r="A180" t="s">
        <v>482</v>
      </c>
      <c r="B180" t="s">
        <v>684</v>
      </c>
      <c r="C180">
        <v>2.6252200000000002E-3</v>
      </c>
    </row>
    <row r="181" spans="1:3" x14ac:dyDescent="0.25">
      <c r="A181" t="s">
        <v>483</v>
      </c>
      <c r="B181" t="s">
        <v>685</v>
      </c>
      <c r="C181">
        <v>5.0768100000000002E-3</v>
      </c>
    </row>
    <row r="182" spans="1:3" x14ac:dyDescent="0.25">
      <c r="A182" t="s">
        <v>484</v>
      </c>
      <c r="B182" t="s">
        <v>685</v>
      </c>
      <c r="C182">
        <v>2.6252200000000002E-3</v>
      </c>
    </row>
    <row r="183" spans="1:3" x14ac:dyDescent="0.25">
      <c r="A183" t="s">
        <v>485</v>
      </c>
      <c r="B183" t="s">
        <v>685</v>
      </c>
      <c r="C183">
        <v>2.90953E-3</v>
      </c>
    </row>
    <row r="184" spans="1:3" x14ac:dyDescent="0.25">
      <c r="A184" t="s">
        <v>486</v>
      </c>
      <c r="B184" t="s">
        <v>684</v>
      </c>
      <c r="C184">
        <v>3.6190300000000001E-3</v>
      </c>
    </row>
    <row r="185" spans="1:3" x14ac:dyDescent="0.25">
      <c r="A185" t="s">
        <v>339</v>
      </c>
      <c r="B185" t="s">
        <v>685</v>
      </c>
      <c r="C185">
        <v>8.9903799999999992E-3</v>
      </c>
    </row>
    <row r="186" spans="1:3" x14ac:dyDescent="0.25">
      <c r="A186" t="s">
        <v>340</v>
      </c>
      <c r="B186" t="s">
        <v>685</v>
      </c>
      <c r="C186">
        <v>8.0964999999999995E-3</v>
      </c>
    </row>
    <row r="187" spans="1:3" x14ac:dyDescent="0.25">
      <c r="A187" t="s">
        <v>487</v>
      </c>
      <c r="B187" t="s">
        <v>685</v>
      </c>
      <c r="C187">
        <v>8.0964999999999995E-3</v>
      </c>
    </row>
    <row r="188" spans="1:3" x14ac:dyDescent="0.25">
      <c r="A188" t="s">
        <v>488</v>
      </c>
      <c r="B188" t="s">
        <v>684</v>
      </c>
      <c r="C188">
        <v>7.3464899999999998E-3</v>
      </c>
    </row>
    <row r="189" spans="1:3" x14ac:dyDescent="0.25">
      <c r="A189" t="s">
        <v>489</v>
      </c>
      <c r="B189" t="s">
        <v>685</v>
      </c>
      <c r="C189">
        <v>8.0964999999999995E-3</v>
      </c>
    </row>
    <row r="190" spans="1:3" x14ac:dyDescent="0.25">
      <c r="A190" t="s">
        <v>490</v>
      </c>
      <c r="B190" t="s">
        <v>685</v>
      </c>
      <c r="C190">
        <v>8.0964999999999995E-3</v>
      </c>
    </row>
    <row r="191" spans="1:3" x14ac:dyDescent="0.25">
      <c r="A191" t="s">
        <v>491</v>
      </c>
      <c r="B191" t="s">
        <v>685</v>
      </c>
      <c r="C191">
        <v>8.0964999999999995E-3</v>
      </c>
    </row>
    <row r="192" spans="1:3" x14ac:dyDescent="0.25">
      <c r="A192" t="s">
        <v>492</v>
      </c>
      <c r="B192" t="s">
        <v>685</v>
      </c>
      <c r="C192">
        <v>8.0964999999999995E-3</v>
      </c>
    </row>
    <row r="193" spans="1:3" x14ac:dyDescent="0.25">
      <c r="A193" t="s">
        <v>493</v>
      </c>
      <c r="B193" t="s">
        <v>685</v>
      </c>
      <c r="C193">
        <v>8.0964999999999995E-3</v>
      </c>
    </row>
    <row r="194" spans="1:3" x14ac:dyDescent="0.25">
      <c r="A194" t="s">
        <v>494</v>
      </c>
      <c r="B194" t="s">
        <v>685</v>
      </c>
      <c r="C194">
        <v>8.0964999999999995E-3</v>
      </c>
    </row>
    <row r="195" spans="1:3" x14ac:dyDescent="0.25">
      <c r="A195" t="s">
        <v>495</v>
      </c>
      <c r="B195" t="s">
        <v>685</v>
      </c>
      <c r="C195">
        <v>8.0964999999999995E-3</v>
      </c>
    </row>
    <row r="196" spans="1:3" x14ac:dyDescent="0.25">
      <c r="A196" t="s">
        <v>496</v>
      </c>
      <c r="B196" t="s">
        <v>684</v>
      </c>
      <c r="C196">
        <v>8.0964999999999995E-3</v>
      </c>
    </row>
    <row r="197" spans="1:3" x14ac:dyDescent="0.25">
      <c r="A197" t="s">
        <v>497</v>
      </c>
      <c r="B197" t="s">
        <v>685</v>
      </c>
      <c r="C197">
        <v>2.6252200000000002E-3</v>
      </c>
    </row>
    <row r="198" spans="1:3" x14ac:dyDescent="0.25">
      <c r="A198" t="s">
        <v>164</v>
      </c>
      <c r="B198" t="s">
        <v>684</v>
      </c>
      <c r="C198">
        <v>1.778708E-2</v>
      </c>
    </row>
    <row r="199" spans="1:3" x14ac:dyDescent="0.25">
      <c r="A199" t="s">
        <v>168</v>
      </c>
      <c r="B199" t="s">
        <v>685</v>
      </c>
      <c r="C199">
        <v>3.8625E-3</v>
      </c>
    </row>
    <row r="200" spans="1:3" x14ac:dyDescent="0.25">
      <c r="A200" t="s">
        <v>170</v>
      </c>
      <c r="B200" t="s">
        <v>685</v>
      </c>
      <c r="C200">
        <v>7.9832700000000006E-3</v>
      </c>
    </row>
    <row r="201" spans="1:3" x14ac:dyDescent="0.25">
      <c r="A201" t="s">
        <v>171</v>
      </c>
      <c r="B201" t="s">
        <v>685</v>
      </c>
      <c r="C201">
        <v>7.4218599999999997E-3</v>
      </c>
    </row>
    <row r="202" spans="1:3" x14ac:dyDescent="0.25">
      <c r="A202" t="s">
        <v>498</v>
      </c>
      <c r="B202" t="s">
        <v>685</v>
      </c>
      <c r="C202">
        <v>5.6249999999999998E-3</v>
      </c>
    </row>
    <row r="203" spans="1:3" x14ac:dyDescent="0.25">
      <c r="A203" t="s">
        <v>499</v>
      </c>
      <c r="B203" t="s">
        <v>685</v>
      </c>
      <c r="C203">
        <v>5.6249999999999998E-3</v>
      </c>
    </row>
    <row r="204" spans="1:3" x14ac:dyDescent="0.25">
      <c r="A204" t="s">
        <v>500</v>
      </c>
      <c r="B204" t="s">
        <v>685</v>
      </c>
      <c r="C204">
        <v>5.6249999999999998E-3</v>
      </c>
    </row>
    <row r="205" spans="1:3" x14ac:dyDescent="0.25">
      <c r="A205" t="s">
        <v>348</v>
      </c>
      <c r="B205" t="s">
        <v>685</v>
      </c>
      <c r="C205">
        <v>7.9461299999999992E-3</v>
      </c>
    </row>
    <row r="206" spans="1:3" x14ac:dyDescent="0.25">
      <c r="A206" t="s">
        <v>176</v>
      </c>
      <c r="B206" t="s">
        <v>684</v>
      </c>
      <c r="C206">
        <v>1.101218E-2</v>
      </c>
    </row>
    <row r="207" spans="1:3" x14ac:dyDescent="0.25">
      <c r="A207" t="s">
        <v>350</v>
      </c>
      <c r="B207" t="s">
        <v>684</v>
      </c>
      <c r="C207">
        <v>5.0338800000000001E-3</v>
      </c>
    </row>
    <row r="208" spans="1:3" x14ac:dyDescent="0.25">
      <c r="A208" t="s">
        <v>178</v>
      </c>
      <c r="B208" t="s">
        <v>684</v>
      </c>
      <c r="C208">
        <v>1.204853E-2</v>
      </c>
    </row>
    <row r="209" spans="1:3" x14ac:dyDescent="0.25">
      <c r="A209" t="s">
        <v>179</v>
      </c>
      <c r="B209" t="s">
        <v>684</v>
      </c>
      <c r="C209">
        <v>1.0585870000000001E-2</v>
      </c>
    </row>
    <row r="210" spans="1:3" x14ac:dyDescent="0.25">
      <c r="A210" t="s">
        <v>180</v>
      </c>
      <c r="B210" t="s">
        <v>684</v>
      </c>
      <c r="C210">
        <v>1.2143340000000001E-2</v>
      </c>
    </row>
    <row r="211" spans="1:3" x14ac:dyDescent="0.25">
      <c r="A211" t="s">
        <v>181</v>
      </c>
      <c r="B211" t="s">
        <v>684</v>
      </c>
      <c r="C211">
        <v>1.5642860000000001E-2</v>
      </c>
    </row>
    <row r="212" spans="1:3" x14ac:dyDescent="0.25">
      <c r="A212" t="s">
        <v>182</v>
      </c>
      <c r="B212" t="s">
        <v>684</v>
      </c>
      <c r="C212">
        <v>3.6903000000000001E-4</v>
      </c>
    </row>
    <row r="213" spans="1:3" x14ac:dyDescent="0.25">
      <c r="A213" t="s">
        <v>351</v>
      </c>
      <c r="B213" t="s">
        <v>684</v>
      </c>
      <c r="C213">
        <v>1.1111380000000001E-2</v>
      </c>
    </row>
    <row r="214" spans="1:3" x14ac:dyDescent="0.25">
      <c r="A214" t="s">
        <v>184</v>
      </c>
      <c r="B214" t="s">
        <v>684</v>
      </c>
      <c r="C214">
        <v>5.5585900000000004E-3</v>
      </c>
    </row>
    <row r="215" spans="1:3" x14ac:dyDescent="0.25">
      <c r="A215" t="s">
        <v>185</v>
      </c>
      <c r="B215" t="s">
        <v>684</v>
      </c>
      <c r="C215">
        <v>5.5585900000000004E-3</v>
      </c>
    </row>
    <row r="216" spans="1:3" x14ac:dyDescent="0.25">
      <c r="A216" t="s">
        <v>186</v>
      </c>
      <c r="B216" t="s">
        <v>684</v>
      </c>
      <c r="C216">
        <v>5.2611699999999999E-3</v>
      </c>
    </row>
    <row r="217" spans="1:3" x14ac:dyDescent="0.25">
      <c r="A217" t="s">
        <v>187</v>
      </c>
      <c r="B217" t="s">
        <v>684</v>
      </c>
      <c r="C217">
        <v>4.9953799999999998E-3</v>
      </c>
    </row>
    <row r="218" spans="1:3" x14ac:dyDescent="0.25">
      <c r="A218" t="s">
        <v>352</v>
      </c>
      <c r="B218" t="s">
        <v>684</v>
      </c>
      <c r="C218">
        <v>5.1952999999999999E-3</v>
      </c>
    </row>
    <row r="219" spans="1:3" x14ac:dyDescent="0.25">
      <c r="A219" t="s">
        <v>189</v>
      </c>
      <c r="B219" t="s">
        <v>684</v>
      </c>
      <c r="C219">
        <v>4.5399899999999998E-3</v>
      </c>
    </row>
    <row r="220" spans="1:3" x14ac:dyDescent="0.25">
      <c r="A220" t="s">
        <v>190</v>
      </c>
      <c r="B220" t="s">
        <v>685</v>
      </c>
      <c r="C220">
        <v>2.927921E-2</v>
      </c>
    </row>
    <row r="221" spans="1:3" x14ac:dyDescent="0.25">
      <c r="A221" t="s">
        <v>191</v>
      </c>
      <c r="B221" t="s">
        <v>687</v>
      </c>
      <c r="C221">
        <v>3.6499999999999998E-4</v>
      </c>
    </row>
    <row r="222" spans="1:3" x14ac:dyDescent="0.25">
      <c r="A222" t="s">
        <v>192</v>
      </c>
      <c r="B222" t="s">
        <v>685</v>
      </c>
      <c r="C222">
        <v>2.6850300000000001E-2</v>
      </c>
    </row>
    <row r="223" spans="1:3" x14ac:dyDescent="0.25">
      <c r="A223" t="s">
        <v>193</v>
      </c>
      <c r="B223" t="s">
        <v>685</v>
      </c>
      <c r="C223">
        <v>2.0411430000000001E-2</v>
      </c>
    </row>
    <row r="224" spans="1:3" x14ac:dyDescent="0.25">
      <c r="A224" t="s">
        <v>196</v>
      </c>
      <c r="B224" t="s">
        <v>685</v>
      </c>
      <c r="C224">
        <v>1.8749999999999999E-2</v>
      </c>
    </row>
    <row r="225" spans="1:3" x14ac:dyDescent="0.25">
      <c r="A225" t="s">
        <v>695</v>
      </c>
      <c r="B225" t="s">
        <v>684</v>
      </c>
      <c r="C225">
        <v>1.3376239999999999E-2</v>
      </c>
    </row>
    <row r="226" spans="1:3" x14ac:dyDescent="0.25">
      <c r="A226" t="s">
        <v>197</v>
      </c>
      <c r="B226" t="s">
        <v>685</v>
      </c>
      <c r="C226">
        <v>1.5075E-2</v>
      </c>
    </row>
    <row r="227" spans="1:3" x14ac:dyDescent="0.25">
      <c r="A227" t="s">
        <v>198</v>
      </c>
      <c r="B227" t="s">
        <v>685</v>
      </c>
      <c r="C227">
        <v>2.096947E-2</v>
      </c>
    </row>
    <row r="228" spans="1:3" x14ac:dyDescent="0.25">
      <c r="A228" t="s">
        <v>199</v>
      </c>
      <c r="B228" t="s">
        <v>685</v>
      </c>
      <c r="C228">
        <v>1.6939570000000001E-2</v>
      </c>
    </row>
    <row r="229" spans="1:3" x14ac:dyDescent="0.25">
      <c r="A229" t="s">
        <v>200</v>
      </c>
      <c r="B229" t="s">
        <v>684</v>
      </c>
      <c r="C229">
        <v>4.62E-3</v>
      </c>
    </row>
    <row r="230" spans="1:3" x14ac:dyDescent="0.25">
      <c r="A230" t="s">
        <v>202</v>
      </c>
      <c r="B230" t="s">
        <v>685</v>
      </c>
      <c r="C230">
        <v>7.6815299999999998E-3</v>
      </c>
    </row>
    <row r="231" spans="1:3" x14ac:dyDescent="0.25">
      <c r="A231" t="s">
        <v>203</v>
      </c>
      <c r="B231" t="s">
        <v>696</v>
      </c>
      <c r="C231">
        <v>3.6499999999999998E-4</v>
      </c>
    </row>
    <row r="232" spans="1:3" x14ac:dyDescent="0.25">
      <c r="A232" t="s">
        <v>204</v>
      </c>
      <c r="B232" t="s">
        <v>685</v>
      </c>
      <c r="C232">
        <v>7.8529399999999992E-3</v>
      </c>
    </row>
    <row r="233" spans="1:3" x14ac:dyDescent="0.25">
      <c r="A233" t="s">
        <v>592</v>
      </c>
      <c r="B233" t="s">
        <v>685</v>
      </c>
      <c r="C233">
        <v>1.3291499999999999E-2</v>
      </c>
    </row>
    <row r="234" spans="1:3" x14ac:dyDescent="0.25">
      <c r="A234" t="s">
        <v>632</v>
      </c>
      <c r="B234" t="s">
        <v>685</v>
      </c>
      <c r="C234">
        <v>9.5869600000000003E-3</v>
      </c>
    </row>
    <row r="235" spans="1:3" x14ac:dyDescent="0.25">
      <c r="A235" t="s">
        <v>633</v>
      </c>
      <c r="B235" t="s">
        <v>685</v>
      </c>
      <c r="C235">
        <v>1.27364E-2</v>
      </c>
    </row>
    <row r="236" spans="1:3" x14ac:dyDescent="0.25">
      <c r="A236" t="s">
        <v>206</v>
      </c>
      <c r="B236" t="s">
        <v>696</v>
      </c>
      <c r="C236">
        <v>7.4363399999999996E-3</v>
      </c>
    </row>
    <row r="237" spans="1:3" x14ac:dyDescent="0.25">
      <c r="A237" t="s">
        <v>207</v>
      </c>
      <c r="B237" t="s">
        <v>696</v>
      </c>
      <c r="C237">
        <v>7.4363399999999996E-3</v>
      </c>
    </row>
    <row r="238" spans="1:3" x14ac:dyDescent="0.25">
      <c r="A238" t="s">
        <v>424</v>
      </c>
      <c r="B238" t="s">
        <v>685</v>
      </c>
      <c r="C238">
        <v>7.3176700000000001E-3</v>
      </c>
    </row>
    <row r="239" spans="1:3" x14ac:dyDescent="0.25">
      <c r="A239" t="s">
        <v>503</v>
      </c>
      <c r="B239" t="s">
        <v>685</v>
      </c>
      <c r="C239">
        <v>2.47503E-3</v>
      </c>
    </row>
    <row r="240" spans="1:3" x14ac:dyDescent="0.25">
      <c r="A240" t="s">
        <v>211</v>
      </c>
      <c r="B240" t="s">
        <v>685</v>
      </c>
      <c r="C240">
        <v>1.3990310000000001E-2</v>
      </c>
    </row>
    <row r="241" spans="1:3" x14ac:dyDescent="0.25">
      <c r="A241" t="s">
        <v>212</v>
      </c>
      <c r="B241" t="s">
        <v>685</v>
      </c>
      <c r="C241">
        <v>1.96683E-2</v>
      </c>
    </row>
    <row r="242" spans="1:3" x14ac:dyDescent="0.25">
      <c r="A242" t="s">
        <v>213</v>
      </c>
      <c r="B242" t="s">
        <v>685</v>
      </c>
      <c r="C242">
        <v>1.4999999999999999E-2</v>
      </c>
    </row>
    <row r="243" spans="1:3" x14ac:dyDescent="0.25">
      <c r="A243" t="s">
        <v>217</v>
      </c>
      <c r="B243" t="s">
        <v>684</v>
      </c>
      <c r="C243">
        <v>1.8519319999999999E-2</v>
      </c>
    </row>
    <row r="244" spans="1:3" x14ac:dyDescent="0.25">
      <c r="A244" t="s">
        <v>358</v>
      </c>
      <c r="B244" t="s">
        <v>685</v>
      </c>
      <c r="C244">
        <v>8.0432300000000002E-3</v>
      </c>
    </row>
    <row r="245" spans="1:3" x14ac:dyDescent="0.25">
      <c r="A245" t="s">
        <v>504</v>
      </c>
      <c r="B245" t="s">
        <v>685</v>
      </c>
      <c r="C245">
        <v>8.0432300000000002E-3</v>
      </c>
    </row>
    <row r="246" spans="1:3" x14ac:dyDescent="0.25">
      <c r="A246" t="s">
        <v>505</v>
      </c>
      <c r="B246" t="s">
        <v>685</v>
      </c>
      <c r="C246">
        <v>8.0432300000000002E-3</v>
      </c>
    </row>
    <row r="247" spans="1:3" x14ac:dyDescent="0.25">
      <c r="A247" t="s">
        <v>218</v>
      </c>
      <c r="B247" t="s">
        <v>685</v>
      </c>
      <c r="C247">
        <v>9.3749999999999997E-3</v>
      </c>
    </row>
    <row r="248" spans="1:3" x14ac:dyDescent="0.25">
      <c r="A248" t="s">
        <v>219</v>
      </c>
      <c r="B248" t="s">
        <v>685</v>
      </c>
      <c r="C248">
        <v>1.4999999999999999E-2</v>
      </c>
    </row>
    <row r="249" spans="1:3" x14ac:dyDescent="0.25">
      <c r="A249" t="s">
        <v>220</v>
      </c>
      <c r="B249" t="s">
        <v>685</v>
      </c>
      <c r="C249">
        <v>1.615223E-2</v>
      </c>
    </row>
    <row r="250" spans="1:3" x14ac:dyDescent="0.25">
      <c r="A250" t="s">
        <v>678</v>
      </c>
      <c r="B250" t="s">
        <v>685</v>
      </c>
      <c r="C250">
        <v>1.8819700000000002E-2</v>
      </c>
    </row>
    <row r="251" spans="1:3" x14ac:dyDescent="0.25">
      <c r="A251" t="s">
        <v>360</v>
      </c>
      <c r="B251" t="s">
        <v>684</v>
      </c>
      <c r="C251">
        <v>8.9729999999999996E-4</v>
      </c>
    </row>
    <row r="252" spans="1:3" x14ac:dyDescent="0.25">
      <c r="A252" t="s">
        <v>361</v>
      </c>
      <c r="B252" t="s">
        <v>684</v>
      </c>
      <c r="C252">
        <v>1.071428E-2</v>
      </c>
    </row>
    <row r="253" spans="1:3" x14ac:dyDescent="0.25">
      <c r="A253" t="s">
        <v>226</v>
      </c>
      <c r="B253" t="s">
        <v>686</v>
      </c>
      <c r="C253">
        <v>1.1297E-4</v>
      </c>
    </row>
    <row r="254" spans="1:3" x14ac:dyDescent="0.25">
      <c r="A254" t="s">
        <v>362</v>
      </c>
      <c r="B254" t="s">
        <v>684</v>
      </c>
      <c r="C254">
        <v>2.4452000000000002E-4</v>
      </c>
    </row>
    <row r="255" spans="1:3" x14ac:dyDescent="0.25">
      <c r="A255" t="s">
        <v>230</v>
      </c>
      <c r="B255" t="s">
        <v>685</v>
      </c>
      <c r="C255">
        <v>7.0934000000000004E-4</v>
      </c>
    </row>
    <row r="256" spans="1:3" x14ac:dyDescent="0.25">
      <c r="A256" t="s">
        <v>231</v>
      </c>
      <c r="B256" t="s">
        <v>685</v>
      </c>
      <c r="C256">
        <v>1.125E-2</v>
      </c>
    </row>
    <row r="257" spans="1:3" x14ac:dyDescent="0.25">
      <c r="A257" t="s">
        <v>414</v>
      </c>
      <c r="B257" t="s">
        <v>685</v>
      </c>
      <c r="C257">
        <v>6.5624899999999998E-3</v>
      </c>
    </row>
    <row r="258" spans="1:3" x14ac:dyDescent="0.25">
      <c r="A258" t="s">
        <v>548</v>
      </c>
      <c r="B258" t="s">
        <v>685</v>
      </c>
      <c r="C258">
        <v>6.5624899999999998E-3</v>
      </c>
    </row>
    <row r="259" spans="1:3" x14ac:dyDescent="0.25">
      <c r="A259" t="s">
        <v>549</v>
      </c>
      <c r="B259" t="s">
        <v>685</v>
      </c>
      <c r="C259">
        <v>6.5624899999999998E-3</v>
      </c>
    </row>
    <row r="260" spans="1:3" x14ac:dyDescent="0.25">
      <c r="A260" t="s">
        <v>234</v>
      </c>
      <c r="B260" t="s">
        <v>684</v>
      </c>
      <c r="C260">
        <v>8.0999000000000002E-4</v>
      </c>
    </row>
    <row r="261" spans="1:3" x14ac:dyDescent="0.25">
      <c r="A261" t="s">
        <v>235</v>
      </c>
      <c r="B261" t="s">
        <v>685</v>
      </c>
      <c r="C261">
        <v>1.4999999999999999E-2</v>
      </c>
    </row>
    <row r="262" spans="1:3" x14ac:dyDescent="0.25">
      <c r="A262" t="s">
        <v>236</v>
      </c>
      <c r="B262" t="s">
        <v>685</v>
      </c>
      <c r="C262">
        <v>1.5403999999999999E-2</v>
      </c>
    </row>
    <row r="263" spans="1:3" x14ac:dyDescent="0.25">
      <c r="A263" t="s">
        <v>365</v>
      </c>
      <c r="B263" t="s">
        <v>685</v>
      </c>
      <c r="C263">
        <v>1.4999999999999999E-2</v>
      </c>
    </row>
    <row r="264" spans="1:3" x14ac:dyDescent="0.25">
      <c r="A264" t="s">
        <v>366</v>
      </c>
      <c r="B264" t="s">
        <v>685</v>
      </c>
      <c r="C264">
        <v>1.944798E-2</v>
      </c>
    </row>
    <row r="265" spans="1:3" x14ac:dyDescent="0.25">
      <c r="A265" t="s">
        <v>239</v>
      </c>
      <c r="B265" t="s">
        <v>685</v>
      </c>
      <c r="C265">
        <v>1.762853E-2</v>
      </c>
    </row>
    <row r="266" spans="1:3" x14ac:dyDescent="0.25">
      <c r="A266" t="s">
        <v>508</v>
      </c>
      <c r="B266" t="s">
        <v>685</v>
      </c>
      <c r="C266">
        <v>2.0625000000000001E-2</v>
      </c>
    </row>
    <row r="267" spans="1:3" x14ac:dyDescent="0.25">
      <c r="A267" t="s">
        <v>241</v>
      </c>
      <c r="B267" t="s">
        <v>685</v>
      </c>
      <c r="C267">
        <v>1.871544E-2</v>
      </c>
    </row>
    <row r="268" spans="1:3" x14ac:dyDescent="0.25">
      <c r="A268" t="s">
        <v>690</v>
      </c>
      <c r="B268" t="s">
        <v>696</v>
      </c>
      <c r="C268">
        <v>9.5939700000000003E-3</v>
      </c>
    </row>
    <row r="269" spans="1:3" x14ac:dyDescent="0.25">
      <c r="A269" t="s">
        <v>369</v>
      </c>
      <c r="B269" t="s">
        <v>696</v>
      </c>
      <c r="C269">
        <v>5.0757199999999997E-3</v>
      </c>
    </row>
    <row r="270" spans="1:3" x14ac:dyDescent="0.25">
      <c r="A270" t="s">
        <v>370</v>
      </c>
      <c r="B270" t="s">
        <v>696</v>
      </c>
      <c r="C270">
        <v>5.0467699999999999E-3</v>
      </c>
    </row>
    <row r="271" spans="1:3" x14ac:dyDescent="0.25">
      <c r="A271" t="s">
        <v>371</v>
      </c>
      <c r="B271" t="s">
        <v>696</v>
      </c>
      <c r="C271">
        <v>5.0792099999999998E-3</v>
      </c>
    </row>
    <row r="272" spans="1:3" x14ac:dyDescent="0.25">
      <c r="A272" t="s">
        <v>247</v>
      </c>
      <c r="B272" t="s">
        <v>685</v>
      </c>
      <c r="C272">
        <v>1.8502859999999999E-2</v>
      </c>
    </row>
    <row r="273" spans="1:3" x14ac:dyDescent="0.25">
      <c r="A273" t="s">
        <v>248</v>
      </c>
      <c r="B273" t="s">
        <v>685</v>
      </c>
      <c r="C273">
        <v>1.4999999999999999E-2</v>
      </c>
    </row>
    <row r="274" spans="1:3" x14ac:dyDescent="0.25">
      <c r="A274" t="s">
        <v>249</v>
      </c>
      <c r="B274" t="s">
        <v>685</v>
      </c>
      <c r="C274">
        <v>2.1268269999999999E-2</v>
      </c>
    </row>
    <row r="275" spans="1:3" x14ac:dyDescent="0.25">
      <c r="A275" t="s">
        <v>250</v>
      </c>
      <c r="B275" t="s">
        <v>684</v>
      </c>
      <c r="C275">
        <v>2.0602849999999999E-2</v>
      </c>
    </row>
    <row r="276" spans="1:3" x14ac:dyDescent="0.25">
      <c r="A276" t="s">
        <v>595</v>
      </c>
      <c r="B276" t="s">
        <v>685</v>
      </c>
      <c r="C276">
        <v>7.4999999999999997E-3</v>
      </c>
    </row>
    <row r="277" spans="1:3" x14ac:dyDescent="0.25">
      <c r="A277" t="s">
        <v>254</v>
      </c>
      <c r="B277" t="s">
        <v>684</v>
      </c>
      <c r="C277">
        <v>7.1154499999999997E-3</v>
      </c>
    </row>
    <row r="278" spans="1:3" x14ac:dyDescent="0.25">
      <c r="A278" t="s">
        <v>259</v>
      </c>
      <c r="B278" t="s">
        <v>685</v>
      </c>
      <c r="C278">
        <v>2.022958E-2</v>
      </c>
    </row>
    <row r="279" spans="1:3" x14ac:dyDescent="0.25">
      <c r="A279" t="s">
        <v>419</v>
      </c>
      <c r="B279" t="s">
        <v>684</v>
      </c>
      <c r="C279">
        <v>1.9614099999999998E-3</v>
      </c>
    </row>
    <row r="280" spans="1:3" x14ac:dyDescent="0.25">
      <c r="A280" t="s">
        <v>262</v>
      </c>
      <c r="B280" t="s">
        <v>685</v>
      </c>
      <c r="C280">
        <v>7.7932499999999998E-3</v>
      </c>
    </row>
    <row r="281" spans="1:3" x14ac:dyDescent="0.25">
      <c r="A281" t="s">
        <v>263</v>
      </c>
      <c r="B281" t="s">
        <v>685</v>
      </c>
      <c r="C281">
        <v>3.7235900000000001E-3</v>
      </c>
    </row>
    <row r="282" spans="1:3" x14ac:dyDescent="0.25">
      <c r="A282" t="s">
        <v>377</v>
      </c>
      <c r="B282" t="s">
        <v>684</v>
      </c>
      <c r="C282">
        <v>2.4080799999999999E-3</v>
      </c>
    </row>
    <row r="283" spans="1:3" x14ac:dyDescent="0.25">
      <c r="A283" t="s">
        <v>378</v>
      </c>
      <c r="B283" t="s">
        <v>685</v>
      </c>
      <c r="C283">
        <v>2.4080799999999999E-3</v>
      </c>
    </row>
    <row r="284" spans="1:3" x14ac:dyDescent="0.25">
      <c r="A284" t="s">
        <v>379</v>
      </c>
      <c r="B284" t="s">
        <v>684</v>
      </c>
      <c r="C284">
        <v>2.4080799999999999E-3</v>
      </c>
    </row>
    <row r="285" spans="1:3" x14ac:dyDescent="0.25">
      <c r="A285" t="s">
        <v>380</v>
      </c>
      <c r="B285" t="s">
        <v>684</v>
      </c>
      <c r="C285">
        <v>3.7499999999999999E-3</v>
      </c>
    </row>
    <row r="286" spans="1:3" x14ac:dyDescent="0.25">
      <c r="A286" t="s">
        <v>270</v>
      </c>
      <c r="B286" t="s">
        <v>684</v>
      </c>
      <c r="C286">
        <v>6.9582899999999998E-3</v>
      </c>
    </row>
  </sheetData>
  <sortState xmlns:xlrd2="http://schemas.microsoft.com/office/spreadsheetml/2017/richdata2" ref="A2:C311">
    <sortCondition ref="A2:A3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9"/>
  <sheetViews>
    <sheetView workbookViewId="0">
      <selection activeCell="B6" sqref="B6"/>
    </sheetView>
  </sheetViews>
  <sheetFormatPr defaultRowHeight="15" x14ac:dyDescent="0.25"/>
  <cols>
    <col min="1" max="1" width="31.7109375" customWidth="1"/>
    <col min="2" max="2" width="16.42578125" bestFit="1" customWidth="1"/>
    <col min="3" max="3" width="15.42578125" customWidth="1"/>
    <col min="4" max="4" width="11.85546875" customWidth="1"/>
  </cols>
  <sheetData>
    <row r="1" spans="1:4" x14ac:dyDescent="0.25">
      <c r="A1" s="3" t="s">
        <v>579</v>
      </c>
      <c r="B1" s="4" t="s">
        <v>740</v>
      </c>
      <c r="C1" s="7" t="s">
        <v>739</v>
      </c>
      <c r="D1" t="s">
        <v>446</v>
      </c>
    </row>
    <row r="2" spans="1:4" x14ac:dyDescent="0.25">
      <c r="A2" s="5" t="s">
        <v>381</v>
      </c>
      <c r="B2" s="42">
        <f>ALL!I350*1000</f>
        <v>21164421.587631375</v>
      </c>
      <c r="C2" s="39">
        <f>34553.6761950213*1000</f>
        <v>34553676.195021294</v>
      </c>
      <c r="D2" s="8">
        <f>(B2-C2)/C2</f>
        <v>-0.38749146492607134</v>
      </c>
    </row>
    <row r="3" spans="1:4" x14ac:dyDescent="0.25">
      <c r="A3" s="5" t="s">
        <v>383</v>
      </c>
      <c r="B3" s="42">
        <f>ALL!N350*1000</f>
        <v>471512.48618730908</v>
      </c>
      <c r="C3" s="40">
        <f>1316.74440711182*1000</f>
        <v>1316744.4071118201</v>
      </c>
      <c r="D3" s="8">
        <f t="shared" ref="D3:D7" si="0">(B3-C3)/C3</f>
        <v>-0.64191039381626369</v>
      </c>
    </row>
    <row r="4" spans="1:4" x14ac:dyDescent="0.25">
      <c r="A4" s="5" t="s">
        <v>384</v>
      </c>
      <c r="B4" s="42">
        <f>ALL!S350*1000</f>
        <v>109478.22920996886</v>
      </c>
      <c r="C4" s="40">
        <f>203.000266308159*1000</f>
        <v>203000.26630815901</v>
      </c>
      <c r="D4" s="8">
        <f t="shared" si="0"/>
        <v>-0.46069908576485102</v>
      </c>
    </row>
    <row r="5" spans="1:4" x14ac:dyDescent="0.25">
      <c r="A5" s="5" t="s">
        <v>385</v>
      </c>
      <c r="B5" s="42">
        <f>ALL!X350*1000</f>
        <v>1004635.7152623887</v>
      </c>
      <c r="C5" s="40">
        <f>1735.73858013792*1000</f>
        <v>1735738.5801379201</v>
      </c>
      <c r="D5" s="8">
        <f t="shared" si="0"/>
        <v>-0.42120563156315777</v>
      </c>
    </row>
    <row r="6" spans="1:4" x14ac:dyDescent="0.25">
      <c r="A6" s="5" t="s">
        <v>444</v>
      </c>
      <c r="B6" s="42" t="e">
        <f>ALL!AB353*1000</f>
        <v>#REF!</v>
      </c>
      <c r="C6" s="40">
        <f>3954.90446579849*1000</f>
        <v>3954904.4657984902</v>
      </c>
      <c r="D6" s="8" t="e">
        <f t="shared" si="0"/>
        <v>#REF!</v>
      </c>
    </row>
    <row r="7" spans="1:4" x14ac:dyDescent="0.25">
      <c r="A7" s="5" t="s">
        <v>445</v>
      </c>
      <c r="B7" s="42" t="e">
        <f>ALL!AB353*1000</f>
        <v>#REF!</v>
      </c>
      <c r="C7" s="40">
        <f>3954.90446579849*1000</f>
        <v>3954904.4657984902</v>
      </c>
      <c r="D7" s="8" t="e">
        <f t="shared" si="0"/>
        <v>#REF!</v>
      </c>
    </row>
    <row r="8" spans="1:4" x14ac:dyDescent="0.25">
      <c r="A8" s="5"/>
      <c r="B8" s="42"/>
      <c r="C8" s="41"/>
      <c r="D8" s="8"/>
    </row>
    <row r="9" spans="1:4" ht="15.75" thickBot="1" x14ac:dyDescent="0.3">
      <c r="A9" s="6" t="s">
        <v>443</v>
      </c>
      <c r="B9" s="43" t="e">
        <f>SUM(B2:B7)</f>
        <v>#REF!</v>
      </c>
      <c r="C9" s="41">
        <f>SUM(C2:C7)</f>
        <v>45718968.380176179</v>
      </c>
      <c r="D9" s="8" t="e">
        <f>(B9-C9)/C9</f>
        <v>#REF!</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0981-156E-4BB6-A433-FF8F2A7154B3}">
  <dimension ref="A1:I412"/>
  <sheetViews>
    <sheetView workbookViewId="0">
      <selection activeCell="C1" sqref="C1"/>
    </sheetView>
  </sheetViews>
  <sheetFormatPr defaultRowHeight="15" x14ac:dyDescent="0.25"/>
  <cols>
    <col min="1" max="1" width="42.85546875" customWidth="1"/>
    <col min="2" max="2" width="15.85546875" customWidth="1"/>
    <col min="3" max="3" width="12.7109375" customWidth="1"/>
    <col min="5" max="5" width="20.28515625" bestFit="1" customWidth="1"/>
    <col min="9" max="9" width="38.7109375" customWidth="1"/>
  </cols>
  <sheetData>
    <row r="1" spans="1:9" x14ac:dyDescent="0.25">
      <c r="A1" s="35" t="s">
        <v>2</v>
      </c>
      <c r="B1">
        <v>0.2376605</v>
      </c>
      <c r="C1" s="36">
        <v>26.989594974230343</v>
      </c>
      <c r="I1" s="25"/>
    </row>
    <row r="2" spans="1:9" x14ac:dyDescent="0.25">
      <c r="A2" s="35" t="s">
        <v>3</v>
      </c>
      <c r="B2">
        <v>0.31440320999999999</v>
      </c>
      <c r="C2" s="36">
        <v>0</v>
      </c>
      <c r="I2" s="25"/>
    </row>
    <row r="3" spans="1:9" x14ac:dyDescent="0.25">
      <c r="A3" s="35" t="s">
        <v>680</v>
      </c>
      <c r="B3">
        <v>0.32341486000000003</v>
      </c>
      <c r="C3" s="36">
        <v>18.006515151995277</v>
      </c>
      <c r="I3" s="25"/>
    </row>
    <row r="4" spans="1:9" x14ac:dyDescent="0.25">
      <c r="A4" s="35" t="s">
        <v>681</v>
      </c>
      <c r="B4">
        <v>0.32341486000000003</v>
      </c>
      <c r="C4" s="36">
        <v>114.8081232996081</v>
      </c>
      <c r="I4" s="25"/>
    </row>
    <row r="5" spans="1:9" x14ac:dyDescent="0.25">
      <c r="A5" s="35" t="s">
        <v>4</v>
      </c>
      <c r="B5">
        <v>0.32341486000000003</v>
      </c>
      <c r="C5" s="36">
        <v>146.82277369857266</v>
      </c>
      <c r="I5" s="25"/>
    </row>
    <row r="6" spans="1:9" x14ac:dyDescent="0.25">
      <c r="A6" s="35" t="s">
        <v>5</v>
      </c>
      <c r="B6">
        <v>0.11317103000000001</v>
      </c>
      <c r="C6" s="36">
        <v>5.5714967690449599</v>
      </c>
      <c r="I6" s="25"/>
    </row>
    <row r="7" spans="1:9" x14ac:dyDescent="0.25">
      <c r="A7" s="35" t="s">
        <v>8</v>
      </c>
      <c r="B7">
        <v>0.18517091999999999</v>
      </c>
      <c r="C7" s="36">
        <v>0.1777260057433277</v>
      </c>
      <c r="I7" s="25"/>
    </row>
    <row r="8" spans="1:9" x14ac:dyDescent="0.25">
      <c r="A8" s="35" t="s">
        <v>597</v>
      </c>
      <c r="B8">
        <v>0.16229175000000001</v>
      </c>
      <c r="C8" s="36">
        <v>102.08672075993671</v>
      </c>
      <c r="I8" s="30"/>
    </row>
    <row r="9" spans="1:9" x14ac:dyDescent="0.25">
      <c r="A9" s="35" t="s">
        <v>9</v>
      </c>
      <c r="B9">
        <v>0.10786253</v>
      </c>
      <c r="C9" s="36">
        <v>3.4044454831624957</v>
      </c>
      <c r="I9" s="25"/>
    </row>
    <row r="10" spans="1:9" x14ac:dyDescent="0.25">
      <c r="A10" s="35" t="s">
        <v>10</v>
      </c>
      <c r="B10">
        <v>2.8718699999999999E-3</v>
      </c>
      <c r="C10" s="36">
        <v>0</v>
      </c>
      <c r="I10" s="25"/>
    </row>
    <row r="11" spans="1:9" x14ac:dyDescent="0.25">
      <c r="A11" s="35" t="s">
        <v>11</v>
      </c>
      <c r="B11">
        <v>0.23765625000000001</v>
      </c>
      <c r="C11" s="36">
        <v>230.43309306086215</v>
      </c>
      <c r="I11" s="25"/>
    </row>
    <row r="12" spans="1:9" x14ac:dyDescent="0.25">
      <c r="A12" s="35" t="s">
        <v>12</v>
      </c>
      <c r="B12">
        <v>0.32341486000000003</v>
      </c>
      <c r="C12" s="36">
        <v>0</v>
      </c>
      <c r="I12" s="25"/>
    </row>
    <row r="13" spans="1:9" x14ac:dyDescent="0.25">
      <c r="A13" s="35" t="s">
        <v>13</v>
      </c>
      <c r="B13">
        <v>0.32341486000000003</v>
      </c>
      <c r="C13" s="36">
        <v>112.6392046440991</v>
      </c>
      <c r="I13" s="25"/>
    </row>
    <row r="14" spans="1:9" x14ac:dyDescent="0.25">
      <c r="A14" s="35" t="s">
        <v>14</v>
      </c>
      <c r="B14">
        <v>0.32341486000000003</v>
      </c>
      <c r="C14" s="36">
        <v>0</v>
      </c>
      <c r="I14" s="25"/>
    </row>
    <row r="15" spans="1:9" x14ac:dyDescent="0.25">
      <c r="A15" s="35" t="s">
        <v>15</v>
      </c>
      <c r="B15">
        <v>0.32341486000000003</v>
      </c>
      <c r="C15" s="36">
        <v>0</v>
      </c>
      <c r="I15" s="25"/>
    </row>
    <row r="16" spans="1:9" x14ac:dyDescent="0.25">
      <c r="A16" s="35" t="s">
        <v>16</v>
      </c>
      <c r="B16">
        <v>0.13428098999999999</v>
      </c>
      <c r="C16" s="36">
        <v>1.0683135159965969</v>
      </c>
      <c r="I16" s="25"/>
    </row>
    <row r="17" spans="1:9" x14ac:dyDescent="0.25">
      <c r="A17" s="35" t="s">
        <v>17</v>
      </c>
      <c r="B17">
        <v>8.0304929999999997E-2</v>
      </c>
      <c r="C17" s="36">
        <v>25.699360126617297</v>
      </c>
      <c r="I17" s="25"/>
    </row>
    <row r="18" spans="1:9" x14ac:dyDescent="0.25">
      <c r="A18" s="35" t="s">
        <v>18</v>
      </c>
      <c r="B18">
        <v>2.6878100000000001E-3</v>
      </c>
      <c r="C18" s="36">
        <v>0</v>
      </c>
      <c r="I18" s="25"/>
    </row>
    <row r="19" spans="1:9" x14ac:dyDescent="0.25">
      <c r="A19" s="22" t="s">
        <v>19</v>
      </c>
      <c r="B19">
        <v>4.372815E-2</v>
      </c>
      <c r="C19" s="36">
        <v>0</v>
      </c>
      <c r="I19" s="25"/>
    </row>
    <row r="20" spans="1:9" x14ac:dyDescent="0.25">
      <c r="A20" s="35" t="s">
        <v>20</v>
      </c>
      <c r="B20">
        <v>0.23763500000000001</v>
      </c>
      <c r="C20" s="36">
        <v>0</v>
      </c>
      <c r="I20" s="25"/>
    </row>
    <row r="21" spans="1:9" x14ac:dyDescent="0.25">
      <c r="A21" s="35" t="s">
        <v>21</v>
      </c>
      <c r="B21">
        <v>4.3657590000000003E-2</v>
      </c>
      <c r="C21" s="36">
        <v>0</v>
      </c>
      <c r="I21" s="25"/>
    </row>
    <row r="22" spans="1:9" x14ac:dyDescent="0.25">
      <c r="A22" s="35" t="s">
        <v>22</v>
      </c>
      <c r="B22">
        <v>6.2667329999999993E-2</v>
      </c>
      <c r="C22" s="36">
        <v>0</v>
      </c>
      <c r="I22" s="25"/>
    </row>
    <row r="23" spans="1:9" x14ac:dyDescent="0.25">
      <c r="A23" s="35" t="s">
        <v>23</v>
      </c>
      <c r="B23">
        <v>4.4199780000000001E-2</v>
      </c>
      <c r="C23" s="36">
        <v>0</v>
      </c>
      <c r="I23" s="25"/>
    </row>
    <row r="24" spans="1:9" x14ac:dyDescent="0.25">
      <c r="A24" s="35" t="s">
        <v>24</v>
      </c>
      <c r="B24">
        <v>4.3948769999999998E-2</v>
      </c>
      <c r="C24" s="36">
        <v>9.4311067215037809</v>
      </c>
      <c r="I24" s="25"/>
    </row>
    <row r="25" spans="1:9" x14ac:dyDescent="0.25">
      <c r="A25" s="35" t="s">
        <v>25</v>
      </c>
      <c r="B25">
        <v>4.4325509999999999E-2</v>
      </c>
      <c r="C25" s="36">
        <v>0</v>
      </c>
      <c r="I25" s="25"/>
    </row>
    <row r="26" spans="1:9" x14ac:dyDescent="0.25">
      <c r="A26" s="35" t="s">
        <v>26</v>
      </c>
      <c r="B26">
        <v>4.4219599999999998E-2</v>
      </c>
      <c r="C26" s="36">
        <v>0</v>
      </c>
      <c r="I26" s="25"/>
    </row>
    <row r="27" spans="1:9" x14ac:dyDescent="0.25">
      <c r="A27" s="35" t="s">
        <v>27</v>
      </c>
      <c r="B27">
        <v>0.1940625</v>
      </c>
      <c r="C27" s="36">
        <v>153.00806415399509</v>
      </c>
      <c r="I27" s="25"/>
    </row>
    <row r="28" spans="1:9" x14ac:dyDescent="0.25">
      <c r="A28" s="35" t="s">
        <v>667</v>
      </c>
      <c r="B28">
        <v>3.57421E-3</v>
      </c>
      <c r="C28" s="36">
        <v>0.29449946573727087</v>
      </c>
      <c r="I28" s="25"/>
    </row>
    <row r="29" spans="1:9" x14ac:dyDescent="0.25">
      <c r="A29" s="35" t="s">
        <v>29</v>
      </c>
      <c r="B29">
        <v>0.21601487</v>
      </c>
      <c r="C29" s="36">
        <v>0</v>
      </c>
      <c r="I29" s="25"/>
    </row>
    <row r="30" spans="1:9" x14ac:dyDescent="0.25">
      <c r="A30" s="35" t="s">
        <v>30</v>
      </c>
      <c r="C30" s="36">
        <v>0</v>
      </c>
      <c r="I30" s="25"/>
    </row>
    <row r="31" spans="1:9" x14ac:dyDescent="0.25">
      <c r="A31" s="35" t="s">
        <v>31</v>
      </c>
      <c r="C31" s="36">
        <v>1.1008683171126954</v>
      </c>
      <c r="I31" s="25"/>
    </row>
    <row r="32" spans="1:9" x14ac:dyDescent="0.25">
      <c r="A32" s="35" t="s">
        <v>32</v>
      </c>
      <c r="B32">
        <v>0.1075125</v>
      </c>
      <c r="C32" s="36">
        <v>1.4488751435185472</v>
      </c>
      <c r="I32" s="25"/>
    </row>
    <row r="33" spans="1:9" x14ac:dyDescent="0.25">
      <c r="A33" s="35" t="s">
        <v>33</v>
      </c>
      <c r="B33">
        <v>0.14295261000000001</v>
      </c>
      <c r="C33" s="36">
        <v>103.39739173054627</v>
      </c>
      <c r="I33" s="25"/>
    </row>
    <row r="34" spans="1:9" x14ac:dyDescent="0.25">
      <c r="A34" s="35" t="s">
        <v>34</v>
      </c>
      <c r="C34" s="36">
        <v>13.563522588478689</v>
      </c>
      <c r="I34" s="25"/>
    </row>
    <row r="35" spans="1:9" x14ac:dyDescent="0.25">
      <c r="A35" s="35" t="s">
        <v>35</v>
      </c>
      <c r="B35">
        <v>0.10661212</v>
      </c>
      <c r="C35" s="36">
        <v>246.21876295928143</v>
      </c>
      <c r="I35" s="25"/>
    </row>
    <row r="36" spans="1:9" x14ac:dyDescent="0.25">
      <c r="A36" s="35" t="s">
        <v>624</v>
      </c>
      <c r="B36">
        <v>0.10661212</v>
      </c>
      <c r="C36" s="36">
        <v>4.1189165703929786</v>
      </c>
      <c r="I36" s="25"/>
    </row>
    <row r="37" spans="1:9" x14ac:dyDescent="0.25">
      <c r="A37" s="35" t="s">
        <v>626</v>
      </c>
      <c r="B37">
        <v>0.12763057999999999</v>
      </c>
      <c r="C37" s="36">
        <v>94.436616739815605</v>
      </c>
      <c r="I37" s="25"/>
    </row>
    <row r="38" spans="1:9" x14ac:dyDescent="0.25">
      <c r="A38" s="35" t="s">
        <v>36</v>
      </c>
      <c r="B38">
        <v>0.10751304</v>
      </c>
      <c r="C38" s="36">
        <v>14.064088355101958</v>
      </c>
      <c r="I38" s="25"/>
    </row>
    <row r="39" spans="1:9" x14ac:dyDescent="0.25">
      <c r="A39" s="35" t="s">
        <v>581</v>
      </c>
      <c r="B39">
        <v>0.21105377</v>
      </c>
      <c r="C39" s="36">
        <v>0</v>
      </c>
      <c r="I39" s="25"/>
    </row>
    <row r="40" spans="1:9" x14ac:dyDescent="0.25">
      <c r="A40" s="35" t="s">
        <v>37</v>
      </c>
      <c r="B40">
        <v>0.18181421</v>
      </c>
      <c r="C40" s="36">
        <v>2.0022902700943321</v>
      </c>
      <c r="I40" s="25"/>
    </row>
    <row r="41" spans="1:9" x14ac:dyDescent="0.25">
      <c r="A41" s="22" t="s">
        <v>682</v>
      </c>
      <c r="C41" s="36">
        <v>0</v>
      </c>
      <c r="I41" s="25"/>
    </row>
    <row r="42" spans="1:9" x14ac:dyDescent="0.25">
      <c r="A42" s="35" t="s">
        <v>38</v>
      </c>
      <c r="C42" s="36">
        <v>0</v>
      </c>
      <c r="I42" s="25"/>
    </row>
    <row r="43" spans="1:9" x14ac:dyDescent="0.25">
      <c r="A43" s="35" t="s">
        <v>39</v>
      </c>
      <c r="B43">
        <v>4.485422E-2</v>
      </c>
      <c r="C43" s="36">
        <v>0</v>
      </c>
      <c r="I43" s="25"/>
    </row>
    <row r="44" spans="1:9" x14ac:dyDescent="0.25">
      <c r="A44" s="35" t="s">
        <v>41</v>
      </c>
      <c r="B44">
        <v>4.979099E-2</v>
      </c>
      <c r="C44" s="36">
        <v>5.0006738984503327</v>
      </c>
      <c r="I44" s="25"/>
    </row>
    <row r="45" spans="1:9" x14ac:dyDescent="0.25">
      <c r="A45" s="35" t="s">
        <v>42</v>
      </c>
      <c r="B45">
        <v>3.7098299999999999E-3</v>
      </c>
      <c r="C45" s="36">
        <v>2.8860007998116219</v>
      </c>
      <c r="I45" s="25"/>
    </row>
    <row r="46" spans="1:9" x14ac:dyDescent="0.25">
      <c r="A46" s="35" t="s">
        <v>43</v>
      </c>
      <c r="B46">
        <v>6.7330970000000004E-2</v>
      </c>
      <c r="C46" s="36">
        <v>5.6835648510802734</v>
      </c>
      <c r="I46" s="25"/>
    </row>
    <row r="47" spans="1:9" x14ac:dyDescent="0.25">
      <c r="A47" s="35" t="s">
        <v>44</v>
      </c>
      <c r="B47">
        <v>0.26455888</v>
      </c>
      <c r="C47" s="36">
        <v>93.865577258924773</v>
      </c>
      <c r="I47" s="25"/>
    </row>
    <row r="48" spans="1:9" x14ac:dyDescent="0.25">
      <c r="A48" s="35" t="s">
        <v>457</v>
      </c>
      <c r="B48">
        <v>0.20975383</v>
      </c>
      <c r="C48" s="36">
        <v>0</v>
      </c>
      <c r="I48" s="25"/>
    </row>
    <row r="49" spans="1:9" x14ac:dyDescent="0.25">
      <c r="A49" s="35" t="s">
        <v>45</v>
      </c>
      <c r="B49">
        <v>0.13111254</v>
      </c>
      <c r="C49" s="36">
        <v>20.936404623818579</v>
      </c>
      <c r="I49" s="25"/>
    </row>
    <row r="50" spans="1:9" x14ac:dyDescent="0.25">
      <c r="A50" s="35" t="s">
        <v>634</v>
      </c>
      <c r="B50">
        <v>0.15669369999999999</v>
      </c>
      <c r="C50" s="36">
        <v>85.030142896732684</v>
      </c>
      <c r="I50" s="25"/>
    </row>
    <row r="51" spans="1:9" x14ac:dyDescent="0.25">
      <c r="A51" s="35" t="s">
        <v>46</v>
      </c>
      <c r="B51">
        <v>0.20069000000000001</v>
      </c>
      <c r="C51" s="36">
        <v>1018.3120669444163</v>
      </c>
      <c r="I51" s="25"/>
    </row>
    <row r="52" spans="1:9" x14ac:dyDescent="0.25">
      <c r="A52" s="35" t="s">
        <v>644</v>
      </c>
      <c r="B52">
        <v>0.2160195</v>
      </c>
      <c r="C52" s="36">
        <v>0</v>
      </c>
      <c r="I52" s="25"/>
    </row>
    <row r="53" spans="1:9" x14ac:dyDescent="0.25">
      <c r="A53" s="35" t="s">
        <v>641</v>
      </c>
      <c r="B53">
        <v>0.21278512999999999</v>
      </c>
      <c r="C53" s="36">
        <v>1028.0913429529476</v>
      </c>
      <c r="I53" s="29"/>
    </row>
    <row r="54" spans="1:9" x14ac:dyDescent="0.25">
      <c r="A54" s="35" t="s">
        <v>47</v>
      </c>
      <c r="B54">
        <v>0.22621004</v>
      </c>
      <c r="C54" s="36">
        <v>0</v>
      </c>
      <c r="I54" s="25"/>
    </row>
    <row r="55" spans="1:9" x14ac:dyDescent="0.25">
      <c r="A55" s="35" t="s">
        <v>48</v>
      </c>
      <c r="B55">
        <v>0.34067638</v>
      </c>
      <c r="C55" s="36">
        <v>65.237223142360236</v>
      </c>
      <c r="I55" s="25"/>
    </row>
    <row r="56" spans="1:9" x14ac:dyDescent="0.25">
      <c r="A56" s="35" t="s">
        <v>668</v>
      </c>
      <c r="B56">
        <v>2.3071999999999999E-4</v>
      </c>
      <c r="C56" s="36">
        <v>4.0152523035590941E-3</v>
      </c>
      <c r="I56" s="25"/>
    </row>
    <row r="57" spans="1:9" x14ac:dyDescent="0.25">
      <c r="A57" s="35" t="s">
        <v>50</v>
      </c>
      <c r="B57">
        <v>0.15575014000000001</v>
      </c>
      <c r="C57" s="36">
        <v>58.892174667255674</v>
      </c>
      <c r="I57" s="25"/>
    </row>
    <row r="58" spans="1:9" x14ac:dyDescent="0.25">
      <c r="A58" s="35" t="s">
        <v>51</v>
      </c>
      <c r="B58">
        <v>0.21502499999999999</v>
      </c>
      <c r="C58" s="36">
        <v>101.33461063040595</v>
      </c>
      <c r="I58" s="25"/>
    </row>
    <row r="59" spans="1:9" x14ac:dyDescent="0.25">
      <c r="A59" s="35" t="s">
        <v>52</v>
      </c>
      <c r="B59">
        <v>0.20943285</v>
      </c>
      <c r="C59" s="36">
        <v>55.906928190873622</v>
      </c>
      <c r="I59" s="25"/>
    </row>
    <row r="60" spans="1:9" x14ac:dyDescent="0.25">
      <c r="A60" s="35" t="s">
        <v>54</v>
      </c>
      <c r="B60">
        <v>0.17556327999999999</v>
      </c>
      <c r="C60" s="36">
        <v>48.660490543242105</v>
      </c>
      <c r="I60" s="25"/>
    </row>
    <row r="61" spans="1:9" x14ac:dyDescent="0.25">
      <c r="A61" s="35" t="s">
        <v>55</v>
      </c>
      <c r="B61">
        <v>0.20943284000000001</v>
      </c>
      <c r="C61" s="36">
        <v>18.00584491692873</v>
      </c>
      <c r="I61" s="25"/>
    </row>
    <row r="62" spans="1:9" x14ac:dyDescent="0.25">
      <c r="A62" s="35" t="s">
        <v>56</v>
      </c>
      <c r="B62">
        <v>0.21502499999999999</v>
      </c>
      <c r="C62" s="36">
        <v>0.59901647882597286</v>
      </c>
      <c r="I62" s="25"/>
    </row>
    <row r="63" spans="1:9" x14ac:dyDescent="0.25">
      <c r="A63" s="35" t="s">
        <v>57</v>
      </c>
      <c r="B63">
        <v>0.12901499999999999</v>
      </c>
      <c r="C63" s="36">
        <v>14.872448485164099</v>
      </c>
      <c r="I63" s="25"/>
    </row>
    <row r="64" spans="1:9" x14ac:dyDescent="0.25">
      <c r="A64" s="35" t="s">
        <v>628</v>
      </c>
      <c r="B64">
        <v>0.13973585999999999</v>
      </c>
      <c r="C64" s="36">
        <v>143.74460288669496</v>
      </c>
      <c r="I64" s="25"/>
    </row>
    <row r="65" spans="1:9" x14ac:dyDescent="0.25">
      <c r="A65" s="35" t="s">
        <v>59</v>
      </c>
      <c r="B65">
        <v>0.27905669999999999</v>
      </c>
      <c r="C65" s="36">
        <v>105.9238751684878</v>
      </c>
      <c r="I65" s="25"/>
    </row>
    <row r="66" spans="1:9" x14ac:dyDescent="0.25">
      <c r="A66" s="35" t="s">
        <v>673</v>
      </c>
      <c r="B66">
        <v>0.21556787999999999</v>
      </c>
      <c r="C66" s="36">
        <v>998.49205724288038</v>
      </c>
      <c r="I66" s="25"/>
    </row>
    <row r="67" spans="1:9" x14ac:dyDescent="0.25">
      <c r="A67" s="35" t="s">
        <v>674</v>
      </c>
      <c r="B67">
        <v>0.21570871999999999</v>
      </c>
      <c r="C67" s="36">
        <v>2234.849599878351</v>
      </c>
      <c r="I67" s="25"/>
    </row>
    <row r="68" spans="1:9" x14ac:dyDescent="0.25">
      <c r="A68" s="35" t="s">
        <v>60</v>
      </c>
      <c r="B68">
        <v>0.1578</v>
      </c>
      <c r="C68" s="36">
        <v>0</v>
      </c>
      <c r="I68" s="25"/>
    </row>
    <row r="69" spans="1:9" x14ac:dyDescent="0.25">
      <c r="A69" s="35" t="s">
        <v>61</v>
      </c>
      <c r="B69">
        <v>0.25709399999999999</v>
      </c>
      <c r="C69" s="36">
        <v>665.5483706539369</v>
      </c>
      <c r="I69" s="30"/>
    </row>
    <row r="70" spans="1:9" x14ac:dyDescent="0.25">
      <c r="A70" s="35" t="s">
        <v>666</v>
      </c>
      <c r="B70">
        <v>0.15389437</v>
      </c>
      <c r="C70" s="36">
        <v>0</v>
      </c>
      <c r="I70" s="30"/>
    </row>
    <row r="71" spans="1:9" x14ac:dyDescent="0.25">
      <c r="A71" s="35" t="s">
        <v>602</v>
      </c>
      <c r="C71" s="36">
        <v>26.952379138457921</v>
      </c>
      <c r="I71" s="30"/>
    </row>
    <row r="72" spans="1:9" x14ac:dyDescent="0.25">
      <c r="A72" s="35" t="s">
        <v>601</v>
      </c>
      <c r="C72" s="36">
        <v>42.18209466318168</v>
      </c>
      <c r="I72" s="30"/>
    </row>
    <row r="73" spans="1:9" x14ac:dyDescent="0.25">
      <c r="A73" s="35" t="s">
        <v>603</v>
      </c>
      <c r="C73" s="36">
        <v>31.853632592175146</v>
      </c>
      <c r="I73" s="30"/>
    </row>
    <row r="74" spans="1:9" x14ac:dyDescent="0.25">
      <c r="A74" s="35" t="s">
        <v>607</v>
      </c>
      <c r="C74" s="36">
        <v>50.723939991895762</v>
      </c>
      <c r="I74" s="30"/>
    </row>
    <row r="75" spans="1:9" x14ac:dyDescent="0.25">
      <c r="A75" s="35" t="s">
        <v>608</v>
      </c>
      <c r="C75" s="36">
        <v>71.815744947349302</v>
      </c>
      <c r="I75" s="30"/>
    </row>
    <row r="76" spans="1:9" x14ac:dyDescent="0.25">
      <c r="A76" s="35" t="s">
        <v>615</v>
      </c>
      <c r="C76" s="36">
        <v>45.46347964078543</v>
      </c>
      <c r="I76" s="30"/>
    </row>
    <row r="77" spans="1:9" x14ac:dyDescent="0.25">
      <c r="A77" s="35" t="s">
        <v>604</v>
      </c>
      <c r="C77" s="36">
        <v>64.521542703620355</v>
      </c>
      <c r="I77" s="30"/>
    </row>
    <row r="78" spans="1:9" x14ac:dyDescent="0.25">
      <c r="A78" s="35" t="s">
        <v>620</v>
      </c>
      <c r="C78" s="36">
        <v>49.709496887768438</v>
      </c>
      <c r="I78" s="30"/>
    </row>
    <row r="79" spans="1:9" x14ac:dyDescent="0.25">
      <c r="A79" s="35" t="s">
        <v>616</v>
      </c>
      <c r="C79" s="36">
        <v>38.702117577076613</v>
      </c>
      <c r="I79" s="30"/>
    </row>
    <row r="80" spans="1:9" x14ac:dyDescent="0.25">
      <c r="A80" s="35" t="s">
        <v>612</v>
      </c>
      <c r="C80" s="36">
        <v>54.428024185764919</v>
      </c>
      <c r="I80" s="30"/>
    </row>
    <row r="81" spans="1:9" x14ac:dyDescent="0.25">
      <c r="A81" s="35" t="s">
        <v>614</v>
      </c>
      <c r="C81" s="36">
        <v>44.184695161055537</v>
      </c>
      <c r="I81" s="30"/>
    </row>
    <row r="82" spans="1:9" x14ac:dyDescent="0.25">
      <c r="A82" s="35" t="s">
        <v>617</v>
      </c>
      <c r="C82" s="36">
        <v>54.151549243383045</v>
      </c>
      <c r="I82" s="30"/>
    </row>
    <row r="83" spans="1:9" x14ac:dyDescent="0.25">
      <c r="A83" s="35" t="s">
        <v>618</v>
      </c>
      <c r="C83" s="36">
        <v>68.662189657684465</v>
      </c>
      <c r="I83" s="30"/>
    </row>
    <row r="84" spans="1:9" x14ac:dyDescent="0.25">
      <c r="A84" s="35" t="s">
        <v>619</v>
      </c>
      <c r="C84" s="36">
        <v>67.16724772156924</v>
      </c>
      <c r="I84" s="30"/>
    </row>
    <row r="85" spans="1:9" x14ac:dyDescent="0.25">
      <c r="A85" s="35" t="s">
        <v>611</v>
      </c>
      <c r="C85" s="36">
        <v>75.673199979989946</v>
      </c>
      <c r="I85" s="30"/>
    </row>
    <row r="86" spans="1:9" x14ac:dyDescent="0.25">
      <c r="A86" s="35" t="s">
        <v>613</v>
      </c>
      <c r="C86" s="36">
        <v>99.689529537380679</v>
      </c>
      <c r="I86" s="30"/>
    </row>
    <row r="87" spans="1:9" x14ac:dyDescent="0.25">
      <c r="A87" s="35" t="s">
        <v>605</v>
      </c>
      <c r="C87" s="36">
        <v>82.604969084861864</v>
      </c>
      <c r="I87" s="30"/>
    </row>
    <row r="88" spans="1:9" x14ac:dyDescent="0.25">
      <c r="A88" s="35" t="s">
        <v>610</v>
      </c>
      <c r="C88" s="36">
        <v>57.057667909980282</v>
      </c>
      <c r="I88" s="30"/>
    </row>
    <row r="89" spans="1:9" x14ac:dyDescent="0.25">
      <c r="A89" s="35" t="s">
        <v>609</v>
      </c>
      <c r="C89" s="36">
        <v>70.220569107603936</v>
      </c>
      <c r="I89" s="25"/>
    </row>
    <row r="90" spans="1:9" x14ac:dyDescent="0.25">
      <c r="A90" s="35" t="s">
        <v>606</v>
      </c>
      <c r="C90" s="36">
        <v>54.124109510898158</v>
      </c>
      <c r="I90" s="25"/>
    </row>
    <row r="91" spans="1:9" x14ac:dyDescent="0.25">
      <c r="A91" s="35" t="s">
        <v>62</v>
      </c>
      <c r="C91" s="36">
        <v>11.910058764256473</v>
      </c>
      <c r="I91" s="25"/>
    </row>
    <row r="92" spans="1:9" x14ac:dyDescent="0.25">
      <c r="A92" s="35" t="s">
        <v>63</v>
      </c>
      <c r="C92" s="36">
        <v>42.998043344421852</v>
      </c>
      <c r="I92" s="25"/>
    </row>
    <row r="93" spans="1:9" x14ac:dyDescent="0.25">
      <c r="A93" s="35" t="s">
        <v>64</v>
      </c>
      <c r="C93" s="36">
        <v>81.449310285301976</v>
      </c>
      <c r="I93" s="25"/>
    </row>
    <row r="94" spans="1:9" x14ac:dyDescent="0.25">
      <c r="A94" s="35" t="s">
        <v>582</v>
      </c>
      <c r="B94">
        <v>0.20964937</v>
      </c>
      <c r="C94" s="36">
        <v>0</v>
      </c>
      <c r="I94" s="25"/>
    </row>
    <row r="95" spans="1:9" x14ac:dyDescent="0.25">
      <c r="A95" s="35" t="s">
        <v>585</v>
      </c>
      <c r="B95">
        <v>0.20964938</v>
      </c>
      <c r="C95" s="36">
        <v>0</v>
      </c>
      <c r="I95" s="25"/>
    </row>
    <row r="96" spans="1:9" x14ac:dyDescent="0.25">
      <c r="A96" s="35" t="s">
        <v>586</v>
      </c>
      <c r="B96">
        <v>0.20964938</v>
      </c>
      <c r="C96" s="36">
        <v>13.044649685459333</v>
      </c>
      <c r="I96" s="25"/>
    </row>
    <row r="97" spans="1:9" x14ac:dyDescent="0.25">
      <c r="A97" s="35" t="s">
        <v>511</v>
      </c>
      <c r="B97">
        <v>0.20964938</v>
      </c>
      <c r="C97" s="36">
        <v>64.677628994579607</v>
      </c>
      <c r="I97" s="25"/>
    </row>
    <row r="98" spans="1:9" x14ac:dyDescent="0.25">
      <c r="A98" s="35" t="s">
        <v>587</v>
      </c>
      <c r="B98">
        <v>0.20964937</v>
      </c>
      <c r="C98" s="36">
        <v>0</v>
      </c>
      <c r="I98" s="25"/>
    </row>
    <row r="99" spans="1:9" x14ac:dyDescent="0.25">
      <c r="A99" s="35" t="s">
        <v>588</v>
      </c>
      <c r="B99">
        <v>0.20964938</v>
      </c>
      <c r="C99" s="36">
        <v>0</v>
      </c>
      <c r="I99" s="25"/>
    </row>
    <row r="100" spans="1:9" x14ac:dyDescent="0.25">
      <c r="A100" s="35" t="s">
        <v>639</v>
      </c>
      <c r="B100">
        <v>0.19929230000000001</v>
      </c>
      <c r="C100" s="36">
        <v>188.84996828982167</v>
      </c>
      <c r="I100" s="30"/>
    </row>
    <row r="101" spans="1:9" x14ac:dyDescent="0.25">
      <c r="A101" s="35" t="s">
        <v>65</v>
      </c>
      <c r="B101">
        <v>0.18033223000000001</v>
      </c>
      <c r="C101" s="36">
        <v>2.4832984718016227</v>
      </c>
      <c r="I101" s="25"/>
    </row>
    <row r="102" spans="1:9" x14ac:dyDescent="0.25">
      <c r="A102" s="35" t="s">
        <v>66</v>
      </c>
      <c r="B102">
        <v>0.1813379</v>
      </c>
      <c r="C102" s="36">
        <v>361.63125154443696</v>
      </c>
      <c r="I102" s="25"/>
    </row>
    <row r="103" spans="1:9" x14ac:dyDescent="0.25">
      <c r="A103" s="35" t="s">
        <v>67</v>
      </c>
      <c r="B103">
        <v>0.15385288</v>
      </c>
      <c r="C103" s="36">
        <v>3.2058695828211152</v>
      </c>
      <c r="I103" s="25"/>
    </row>
    <row r="104" spans="1:9" x14ac:dyDescent="0.25">
      <c r="A104" s="35" t="s">
        <v>68</v>
      </c>
      <c r="B104">
        <v>0.16976953</v>
      </c>
      <c r="C104" s="36">
        <v>11.858660629412167</v>
      </c>
      <c r="I104" s="25"/>
    </row>
    <row r="105" spans="1:9" x14ac:dyDescent="0.25">
      <c r="A105" s="35" t="s">
        <v>69</v>
      </c>
      <c r="B105">
        <v>0.23758778999999999</v>
      </c>
      <c r="C105" s="36">
        <v>247.50765040369291</v>
      </c>
      <c r="I105" s="25"/>
    </row>
    <row r="106" spans="1:9" x14ac:dyDescent="0.25">
      <c r="A106" s="35" t="s">
        <v>675</v>
      </c>
      <c r="B106">
        <v>0.18084048</v>
      </c>
      <c r="C106" s="36">
        <v>9.2220100199895807</v>
      </c>
      <c r="I106" s="25"/>
    </row>
    <row r="107" spans="1:9" x14ac:dyDescent="0.25">
      <c r="A107" s="35" t="s">
        <v>71</v>
      </c>
      <c r="B107">
        <v>0.11348598</v>
      </c>
      <c r="C107" s="36">
        <v>7.5436832683003425</v>
      </c>
      <c r="I107" s="25"/>
    </row>
    <row r="108" spans="1:9" x14ac:dyDescent="0.25">
      <c r="A108" s="35" t="s">
        <v>512</v>
      </c>
      <c r="B108">
        <v>1.7666000000000001E-4</v>
      </c>
      <c r="C108" s="36">
        <v>0.90019299620426663</v>
      </c>
      <c r="I108" s="25"/>
    </row>
    <row r="109" spans="1:9" x14ac:dyDescent="0.25">
      <c r="A109" s="35" t="s">
        <v>648</v>
      </c>
      <c r="B109">
        <v>0.25145909999999999</v>
      </c>
      <c r="C109" s="36">
        <v>590.65462256805733</v>
      </c>
      <c r="I109" s="25"/>
    </row>
    <row r="110" spans="1:9" x14ac:dyDescent="0.25">
      <c r="A110" s="35" t="s">
        <v>635</v>
      </c>
      <c r="B110">
        <v>0.21490039999999999</v>
      </c>
      <c r="C110" s="36">
        <v>373.66165726295361</v>
      </c>
      <c r="I110" s="30"/>
    </row>
    <row r="111" spans="1:9" x14ac:dyDescent="0.25">
      <c r="A111" s="35" t="s">
        <v>637</v>
      </c>
      <c r="B111">
        <v>0.17987579000000001</v>
      </c>
      <c r="C111" s="36">
        <v>39.637835348940456</v>
      </c>
      <c r="I111" s="25"/>
    </row>
    <row r="112" spans="1:9" x14ac:dyDescent="0.25">
      <c r="A112" s="35" t="s">
        <v>73</v>
      </c>
      <c r="B112">
        <v>0.17202000000000001</v>
      </c>
      <c r="C112" s="36">
        <v>6.4150270657283635</v>
      </c>
      <c r="I112" s="25"/>
    </row>
    <row r="113" spans="1:9" x14ac:dyDescent="0.25">
      <c r="A113" s="35" t="s">
        <v>74</v>
      </c>
      <c r="C113" s="36">
        <v>0</v>
      </c>
      <c r="I113" s="25"/>
    </row>
    <row r="114" spans="1:9" x14ac:dyDescent="0.25">
      <c r="A114" s="35" t="s">
        <v>306</v>
      </c>
      <c r="B114">
        <v>0.13005696999999999</v>
      </c>
      <c r="C114" s="36">
        <v>0</v>
      </c>
      <c r="I114" s="25"/>
    </row>
    <row r="115" spans="1:9" x14ac:dyDescent="0.25">
      <c r="A115" s="35" t="s">
        <v>75</v>
      </c>
      <c r="B115">
        <v>0.13472990000000001</v>
      </c>
      <c r="C115" s="36">
        <v>0</v>
      </c>
      <c r="I115" s="25"/>
    </row>
    <row r="116" spans="1:9" x14ac:dyDescent="0.25">
      <c r="A116" s="35" t="s">
        <v>76</v>
      </c>
      <c r="B116">
        <v>0.17500170000000001</v>
      </c>
      <c r="C116" s="36">
        <v>0.75945954915536651</v>
      </c>
      <c r="I116" s="25"/>
    </row>
    <row r="117" spans="1:9" x14ac:dyDescent="0.25">
      <c r="A117" s="35" t="s">
        <v>77</v>
      </c>
      <c r="C117" s="36">
        <v>0</v>
      </c>
      <c r="I117" s="25"/>
    </row>
    <row r="118" spans="1:9" x14ac:dyDescent="0.25">
      <c r="A118" s="35" t="s">
        <v>78</v>
      </c>
      <c r="B118">
        <v>0.29299702999999999</v>
      </c>
      <c r="C118" s="36">
        <v>0</v>
      </c>
      <c r="I118" s="25"/>
    </row>
    <row r="119" spans="1:9" x14ac:dyDescent="0.25">
      <c r="A119" s="35" t="s">
        <v>79</v>
      </c>
      <c r="B119">
        <v>0.29299702999999999</v>
      </c>
      <c r="C119" s="36">
        <v>2.484169650470045</v>
      </c>
      <c r="I119" s="25"/>
    </row>
    <row r="120" spans="1:9" x14ac:dyDescent="0.25">
      <c r="A120" s="35" t="s">
        <v>622</v>
      </c>
      <c r="B120">
        <v>9.1198929999999997E-2</v>
      </c>
      <c r="C120" s="36">
        <v>1.1852995067754657</v>
      </c>
      <c r="I120" s="25"/>
    </row>
    <row r="121" spans="1:9" x14ac:dyDescent="0.25">
      <c r="A121" s="35" t="s">
        <v>80</v>
      </c>
      <c r="B121">
        <v>0.30420044000000002</v>
      </c>
      <c r="C121" s="36">
        <v>0.20828902483051231</v>
      </c>
      <c r="I121" s="25"/>
    </row>
    <row r="122" spans="1:9" x14ac:dyDescent="0.25">
      <c r="A122" s="35" t="s">
        <v>665</v>
      </c>
      <c r="B122">
        <v>1.14668E-3</v>
      </c>
      <c r="C122" s="36">
        <v>0.47719086286758972</v>
      </c>
      <c r="I122" s="25"/>
    </row>
    <row r="123" spans="1:9" x14ac:dyDescent="0.25">
      <c r="A123" s="35" t="s">
        <v>82</v>
      </c>
      <c r="B123">
        <v>0.13761224999999999</v>
      </c>
      <c r="C123" s="36">
        <v>102.19654679164577</v>
      </c>
      <c r="I123" s="25"/>
    </row>
    <row r="124" spans="1:9" x14ac:dyDescent="0.25">
      <c r="A124" s="35" t="s">
        <v>621</v>
      </c>
      <c r="B124">
        <v>7.9537679999999999E-2</v>
      </c>
      <c r="C124" s="36">
        <v>16.130589929603072</v>
      </c>
      <c r="I124" s="25"/>
    </row>
    <row r="125" spans="1:9" x14ac:dyDescent="0.25">
      <c r="A125" s="35" t="s">
        <v>83</v>
      </c>
      <c r="B125">
        <v>0.17202000000000001</v>
      </c>
      <c r="C125" s="36">
        <v>8.7849261606493361</v>
      </c>
      <c r="I125" s="25"/>
    </row>
    <row r="126" spans="1:9" x14ac:dyDescent="0.25">
      <c r="A126" s="35" t="s">
        <v>84</v>
      </c>
      <c r="C126" s="36">
        <v>1.690904353274562</v>
      </c>
      <c r="I126" s="25"/>
    </row>
    <row r="127" spans="1:9" x14ac:dyDescent="0.25">
      <c r="A127" s="35" t="s">
        <v>85</v>
      </c>
      <c r="C127" s="36">
        <v>16.781227770840221</v>
      </c>
      <c r="I127" s="25"/>
    </row>
    <row r="128" spans="1:9" x14ac:dyDescent="0.25">
      <c r="A128" s="35" t="s">
        <v>638</v>
      </c>
      <c r="B128">
        <v>0.19536524999999999</v>
      </c>
      <c r="C128" s="36">
        <v>42.573170478894717</v>
      </c>
      <c r="I128" s="30"/>
    </row>
    <row r="129" spans="1:9" x14ac:dyDescent="0.25">
      <c r="A129" s="35" t="s">
        <v>86</v>
      </c>
      <c r="B129">
        <v>0.14156505999999999</v>
      </c>
      <c r="C129" s="36">
        <v>152.74505457228415</v>
      </c>
      <c r="I129" s="25"/>
    </row>
    <row r="130" spans="1:9" x14ac:dyDescent="0.25">
      <c r="A130" s="35" t="s">
        <v>87</v>
      </c>
      <c r="B130">
        <v>0.23765625000000001</v>
      </c>
      <c r="C130" s="36">
        <v>315.64484418477468</v>
      </c>
      <c r="I130" s="25"/>
    </row>
    <row r="131" spans="1:9" x14ac:dyDescent="0.25">
      <c r="A131" s="35" t="s">
        <v>88</v>
      </c>
      <c r="B131">
        <v>0.16931745000000001</v>
      </c>
      <c r="C131" s="36">
        <v>10.076375343944786</v>
      </c>
      <c r="I131" s="25"/>
    </row>
    <row r="132" spans="1:9" x14ac:dyDescent="0.25">
      <c r="A132" s="35" t="s">
        <v>89</v>
      </c>
      <c r="B132">
        <v>0.24539725000000001</v>
      </c>
      <c r="C132" s="36">
        <v>52.56754867254265</v>
      </c>
      <c r="I132" s="25"/>
    </row>
    <row r="133" spans="1:9" x14ac:dyDescent="0.25">
      <c r="A133" s="35" t="s">
        <v>90</v>
      </c>
      <c r="B133">
        <v>0.13926453</v>
      </c>
      <c r="C133" s="36">
        <v>0</v>
      </c>
      <c r="I133" s="25"/>
    </row>
    <row r="134" spans="1:9" x14ac:dyDescent="0.25">
      <c r="A134" s="35" t="s">
        <v>91</v>
      </c>
      <c r="B134">
        <v>0.14492716999999999</v>
      </c>
      <c r="C134" s="36">
        <v>0</v>
      </c>
      <c r="I134" s="25"/>
    </row>
    <row r="135" spans="1:9" x14ac:dyDescent="0.25">
      <c r="A135" s="35" t="s">
        <v>92</v>
      </c>
      <c r="B135">
        <v>0.1832831</v>
      </c>
      <c r="C135" s="36">
        <v>0</v>
      </c>
      <c r="I135" s="25"/>
    </row>
    <row r="136" spans="1:9" x14ac:dyDescent="0.25">
      <c r="A136" s="35" t="s">
        <v>93</v>
      </c>
      <c r="B136">
        <v>0.16260039000000001</v>
      </c>
      <c r="C136" s="36">
        <v>0</v>
      </c>
      <c r="I136" s="25"/>
    </row>
    <row r="137" spans="1:9" x14ac:dyDescent="0.25">
      <c r="A137" s="35" t="s">
        <v>94</v>
      </c>
      <c r="B137">
        <v>0.21502499999999999</v>
      </c>
      <c r="C137" s="36">
        <v>0.11421974264186369</v>
      </c>
      <c r="I137" s="25"/>
    </row>
    <row r="138" spans="1:9" x14ac:dyDescent="0.25">
      <c r="A138" s="35" t="s">
        <v>95</v>
      </c>
      <c r="B138">
        <v>3.7351580000000002E-2</v>
      </c>
      <c r="C138" s="36">
        <v>58.017715750571803</v>
      </c>
      <c r="I138" s="25"/>
    </row>
    <row r="139" spans="1:9" x14ac:dyDescent="0.25">
      <c r="A139" s="35" t="s">
        <v>96</v>
      </c>
      <c r="C139" s="36">
        <v>13.137110795106402</v>
      </c>
      <c r="I139" s="25"/>
    </row>
    <row r="140" spans="1:9" x14ac:dyDescent="0.25">
      <c r="A140" s="35" t="s">
        <v>97</v>
      </c>
      <c r="C140" s="36">
        <v>5.0117650483152509</v>
      </c>
      <c r="I140" s="25"/>
    </row>
    <row r="141" spans="1:9" x14ac:dyDescent="0.25">
      <c r="A141" s="35" t="s">
        <v>98</v>
      </c>
      <c r="C141" s="36">
        <v>14.887390828199713</v>
      </c>
      <c r="I141" s="25"/>
    </row>
    <row r="142" spans="1:9" x14ac:dyDescent="0.25">
      <c r="A142" s="35" t="s">
        <v>99</v>
      </c>
      <c r="C142" s="36">
        <v>31.210972137303646</v>
      </c>
      <c r="I142" s="25"/>
    </row>
    <row r="143" spans="1:9" x14ac:dyDescent="0.25">
      <c r="A143" s="35" t="s">
        <v>100</v>
      </c>
      <c r="C143" s="36">
        <v>1.7698628064832049</v>
      </c>
      <c r="I143" s="25"/>
    </row>
    <row r="144" spans="1:9" x14ac:dyDescent="0.25">
      <c r="A144" s="35" t="s">
        <v>513</v>
      </c>
      <c r="C144" s="36">
        <v>9.1009053391990715</v>
      </c>
      <c r="I144" s="25"/>
    </row>
    <row r="145" spans="1:9" x14ac:dyDescent="0.25">
      <c r="A145" s="35" t="s">
        <v>514</v>
      </c>
      <c r="C145" s="36">
        <v>2.2269365074284648</v>
      </c>
      <c r="I145" s="25"/>
    </row>
    <row r="146" spans="1:9" x14ac:dyDescent="0.25">
      <c r="A146" s="35" t="s">
        <v>515</v>
      </c>
      <c r="C146" s="36">
        <v>7.7914392407212851</v>
      </c>
      <c r="I146" s="25"/>
    </row>
    <row r="147" spans="1:9" x14ac:dyDescent="0.25">
      <c r="A147" s="35" t="s">
        <v>102</v>
      </c>
      <c r="B147">
        <v>5.1782630000000003E-2</v>
      </c>
      <c r="C147" s="36">
        <v>11.189043480610756</v>
      </c>
      <c r="I147" s="25"/>
    </row>
    <row r="148" spans="1:9" x14ac:dyDescent="0.25">
      <c r="A148" s="35" t="s">
        <v>103</v>
      </c>
      <c r="B148">
        <v>0.11525347</v>
      </c>
      <c r="C148" s="36">
        <v>0</v>
      </c>
      <c r="I148" s="25"/>
    </row>
    <row r="149" spans="1:9" x14ac:dyDescent="0.25">
      <c r="A149" s="35" t="s">
        <v>104</v>
      </c>
      <c r="B149">
        <v>4.6936199999999999E-3</v>
      </c>
      <c r="C149" s="36">
        <v>1.9378618877926268</v>
      </c>
      <c r="I149" s="25"/>
    </row>
    <row r="150" spans="1:9" x14ac:dyDescent="0.25">
      <c r="A150" s="35" t="s">
        <v>105</v>
      </c>
      <c r="C150" s="36">
        <v>23.246817204955104</v>
      </c>
      <c r="I150" s="25"/>
    </row>
    <row r="151" spans="1:9" x14ac:dyDescent="0.25">
      <c r="A151" s="35" t="s">
        <v>106</v>
      </c>
      <c r="C151" s="36">
        <v>18.025671344694416</v>
      </c>
      <c r="I151" s="25"/>
    </row>
    <row r="152" spans="1:9" x14ac:dyDescent="0.25">
      <c r="A152" s="35" t="s">
        <v>669</v>
      </c>
      <c r="B152">
        <v>2.3908800000000002E-3</v>
      </c>
      <c r="C152" s="36">
        <v>0.90854748968896648</v>
      </c>
      <c r="I152" s="25"/>
    </row>
    <row r="153" spans="1:9" x14ac:dyDescent="0.25">
      <c r="A153" s="35" t="s">
        <v>108</v>
      </c>
      <c r="B153">
        <v>0.22371615</v>
      </c>
      <c r="C153" s="36">
        <v>37.079015838431239</v>
      </c>
      <c r="I153" s="25"/>
    </row>
    <row r="154" spans="1:9" x14ac:dyDescent="0.25">
      <c r="A154" s="35" t="s">
        <v>109</v>
      </c>
      <c r="C154" s="36">
        <v>0</v>
      </c>
      <c r="I154" s="25"/>
    </row>
    <row r="155" spans="1:9" x14ac:dyDescent="0.25">
      <c r="A155" s="35" t="s">
        <v>662</v>
      </c>
      <c r="B155">
        <v>0.17921556</v>
      </c>
      <c r="C155" s="36">
        <v>0</v>
      </c>
      <c r="I155" s="25"/>
    </row>
    <row r="156" spans="1:9" x14ac:dyDescent="0.25">
      <c r="A156" s="35" t="s">
        <v>589</v>
      </c>
      <c r="B156">
        <v>0.22205920000000001</v>
      </c>
      <c r="C156" s="36">
        <v>401.95432075743594</v>
      </c>
      <c r="I156" s="25"/>
    </row>
    <row r="157" spans="1:9" x14ac:dyDescent="0.25">
      <c r="A157" s="35" t="s">
        <v>664</v>
      </c>
      <c r="C157" s="36">
        <v>4.6290803761290862</v>
      </c>
      <c r="I157" s="25"/>
    </row>
    <row r="158" spans="1:9" x14ac:dyDescent="0.25">
      <c r="A158" s="35" t="s">
        <v>110</v>
      </c>
      <c r="B158">
        <v>0.31158129000000001</v>
      </c>
      <c r="C158" s="36">
        <v>1.4134505913448245</v>
      </c>
      <c r="I158" s="25"/>
    </row>
    <row r="159" spans="1:9" x14ac:dyDescent="0.25">
      <c r="A159" s="35" t="s">
        <v>646</v>
      </c>
      <c r="B159">
        <v>0.23661155</v>
      </c>
      <c r="C159" s="36">
        <v>672.23985577527174</v>
      </c>
      <c r="I159" s="25"/>
    </row>
    <row r="160" spans="1:9" x14ac:dyDescent="0.25">
      <c r="A160" s="35" t="s">
        <v>111</v>
      </c>
      <c r="B160">
        <v>0.23715396999999999</v>
      </c>
      <c r="C160" s="36">
        <v>0</v>
      </c>
      <c r="I160" s="25"/>
    </row>
    <row r="161" spans="1:9" x14ac:dyDescent="0.25">
      <c r="A161" s="35" t="s">
        <v>112</v>
      </c>
      <c r="B161">
        <v>0.23656920000000001</v>
      </c>
      <c r="C161" s="36">
        <v>249.33074613570517</v>
      </c>
      <c r="I161" s="25"/>
    </row>
    <row r="162" spans="1:9" x14ac:dyDescent="0.25">
      <c r="A162" s="35" t="s">
        <v>113</v>
      </c>
      <c r="B162">
        <v>0.11940868</v>
      </c>
      <c r="C162" s="36">
        <v>0</v>
      </c>
      <c r="I162" s="25"/>
    </row>
    <row r="163" spans="1:9" x14ac:dyDescent="0.25">
      <c r="A163" s="35" t="s">
        <v>600</v>
      </c>
      <c r="C163" s="36">
        <v>3.5862496806655351</v>
      </c>
      <c r="I163" s="25"/>
    </row>
    <row r="164" spans="1:9" x14ac:dyDescent="0.25">
      <c r="A164" s="35" t="s">
        <v>114</v>
      </c>
      <c r="B164">
        <v>0.11488731000000001</v>
      </c>
      <c r="C164" s="36">
        <v>3.5144912355012572</v>
      </c>
      <c r="I164" s="25"/>
    </row>
    <row r="165" spans="1:9" x14ac:dyDescent="0.25">
      <c r="A165" s="35" t="s">
        <v>115</v>
      </c>
      <c r="B165">
        <v>2.007395E-2</v>
      </c>
      <c r="C165" s="36">
        <v>0.42095103708880971</v>
      </c>
      <c r="I165" s="25"/>
    </row>
    <row r="166" spans="1:9" x14ac:dyDescent="0.25">
      <c r="A166" s="35" t="s">
        <v>116</v>
      </c>
      <c r="B166">
        <v>0.23765625000000001</v>
      </c>
      <c r="C166" s="36">
        <v>172.85502828911129</v>
      </c>
      <c r="I166" s="25"/>
    </row>
    <row r="167" spans="1:9" x14ac:dyDescent="0.25">
      <c r="A167" s="35" t="s">
        <v>623</v>
      </c>
      <c r="B167">
        <v>0.2250595</v>
      </c>
      <c r="C167" s="36">
        <v>6.4493653361337895</v>
      </c>
      <c r="I167" s="25"/>
    </row>
    <row r="168" spans="1:9" x14ac:dyDescent="0.25">
      <c r="A168" s="35" t="s">
        <v>630</v>
      </c>
      <c r="B168">
        <v>0.19254370000000001</v>
      </c>
      <c r="C168" s="36">
        <v>1.0311958413095133</v>
      </c>
      <c r="I168" s="25"/>
    </row>
    <row r="169" spans="1:9" x14ac:dyDescent="0.25">
      <c r="A169" s="35" t="s">
        <v>117</v>
      </c>
      <c r="B169">
        <v>0.19173782</v>
      </c>
      <c r="C169" s="36">
        <v>228.49087511585472</v>
      </c>
    </row>
    <row r="170" spans="1:9" x14ac:dyDescent="0.25">
      <c r="A170" s="35" t="s">
        <v>659</v>
      </c>
      <c r="B170">
        <v>7.7194659999999998E-2</v>
      </c>
      <c r="C170" s="36">
        <v>229.1162308310748</v>
      </c>
      <c r="I170" s="25"/>
    </row>
    <row r="171" spans="1:9" x14ac:dyDescent="0.25">
      <c r="A171" s="35" t="s">
        <v>119</v>
      </c>
      <c r="B171">
        <v>0.21502499999999999</v>
      </c>
      <c r="C171" s="36">
        <v>230.41211829031985</v>
      </c>
      <c r="I171" s="25"/>
    </row>
    <row r="172" spans="1:9" x14ac:dyDescent="0.25">
      <c r="A172" s="35" t="s">
        <v>120</v>
      </c>
      <c r="B172">
        <v>4.2358000000000001E-4</v>
      </c>
      <c r="C172" s="36">
        <v>7.2083479220614262</v>
      </c>
      <c r="I172" s="25"/>
    </row>
    <row r="173" spans="1:9" x14ac:dyDescent="0.25">
      <c r="A173" s="35" t="s">
        <v>590</v>
      </c>
      <c r="B173">
        <v>0.10933484</v>
      </c>
      <c r="C173" s="36">
        <v>177.17409324468829</v>
      </c>
      <c r="I173" s="25"/>
    </row>
    <row r="174" spans="1:9" x14ac:dyDescent="0.25">
      <c r="A174" s="35" t="s">
        <v>676</v>
      </c>
      <c r="B174">
        <v>0.18447625000000001</v>
      </c>
      <c r="C174" s="36">
        <v>24.158068614335981</v>
      </c>
      <c r="I174" s="25"/>
    </row>
    <row r="175" spans="1:9" x14ac:dyDescent="0.25">
      <c r="A175" s="35" t="s">
        <v>121</v>
      </c>
      <c r="B175">
        <v>0.16305705000000001</v>
      </c>
      <c r="C175" s="36">
        <v>0</v>
      </c>
      <c r="I175" s="25"/>
    </row>
    <row r="176" spans="1:9" x14ac:dyDescent="0.25">
      <c r="A176" s="35" t="s">
        <v>122</v>
      </c>
      <c r="B176">
        <v>0.18451946999999999</v>
      </c>
      <c r="C176" s="36">
        <v>2038.9578657216982</v>
      </c>
      <c r="I176" s="25"/>
    </row>
    <row r="177" spans="1:9" x14ac:dyDescent="0.25">
      <c r="A177" s="35" t="s">
        <v>123</v>
      </c>
      <c r="B177">
        <v>0.2214054</v>
      </c>
      <c r="C177" s="36">
        <v>0</v>
      </c>
      <c r="I177" s="25"/>
    </row>
    <row r="178" spans="1:9" x14ac:dyDescent="0.25">
      <c r="A178" s="35" t="s">
        <v>124</v>
      </c>
      <c r="B178">
        <v>0.23200609</v>
      </c>
      <c r="C178" s="36">
        <v>80.778678035050305</v>
      </c>
      <c r="I178" s="25"/>
    </row>
    <row r="179" spans="1:9" x14ac:dyDescent="0.25">
      <c r="A179" s="35" t="s">
        <v>125</v>
      </c>
      <c r="B179">
        <v>0.21502499999999999</v>
      </c>
      <c r="C179" s="36">
        <v>32.681271581041493</v>
      </c>
      <c r="I179" s="25"/>
    </row>
    <row r="180" spans="1:9" x14ac:dyDescent="0.25">
      <c r="A180" s="35" t="s">
        <v>126</v>
      </c>
      <c r="B180">
        <v>0.19554167</v>
      </c>
      <c r="C180" s="36">
        <v>0</v>
      </c>
      <c r="I180" s="25"/>
    </row>
    <row r="181" spans="1:9" x14ac:dyDescent="0.25">
      <c r="A181" s="35" t="s">
        <v>127</v>
      </c>
      <c r="B181">
        <v>0.23747762</v>
      </c>
      <c r="C181" s="36">
        <v>198.66375728890085</v>
      </c>
      <c r="I181" s="25"/>
    </row>
    <row r="182" spans="1:9" x14ac:dyDescent="0.25">
      <c r="A182" s="35" t="s">
        <v>128</v>
      </c>
      <c r="B182">
        <v>0.15853295000000001</v>
      </c>
      <c r="C182" s="36">
        <v>21.85434964205038</v>
      </c>
      <c r="I182" s="25"/>
    </row>
    <row r="183" spans="1:9" x14ac:dyDescent="0.25">
      <c r="A183" s="35" t="s">
        <v>129</v>
      </c>
      <c r="B183">
        <v>0.27712058000000001</v>
      </c>
      <c r="C183" s="36">
        <v>832.58023241419414</v>
      </c>
      <c r="I183" s="25"/>
    </row>
    <row r="184" spans="1:9" x14ac:dyDescent="0.25">
      <c r="A184" s="35" t="s">
        <v>658</v>
      </c>
      <c r="C184" s="36">
        <v>1.6178981484583692</v>
      </c>
      <c r="I184" s="25"/>
    </row>
    <row r="185" spans="1:9" x14ac:dyDescent="0.25">
      <c r="A185" s="35" t="s">
        <v>130</v>
      </c>
      <c r="B185">
        <v>0.21502499999999999</v>
      </c>
      <c r="C185" s="36">
        <v>94.421846378957667</v>
      </c>
      <c r="I185" s="25"/>
    </row>
    <row r="186" spans="1:9" x14ac:dyDescent="0.25">
      <c r="A186" s="35" t="s">
        <v>131</v>
      </c>
      <c r="B186">
        <v>0.1575</v>
      </c>
      <c r="C186" s="36">
        <v>121.00999946261328</v>
      </c>
      <c r="I186" s="25"/>
    </row>
    <row r="187" spans="1:9" x14ac:dyDescent="0.25">
      <c r="A187" s="35" t="s">
        <v>132</v>
      </c>
      <c r="C187" s="36">
        <v>0</v>
      </c>
      <c r="I187" s="25"/>
    </row>
    <row r="188" spans="1:9" x14ac:dyDescent="0.25">
      <c r="A188" s="35" t="s">
        <v>516</v>
      </c>
      <c r="B188">
        <v>0.15853295000000001</v>
      </c>
      <c r="C188" s="36">
        <v>72.27877520722592</v>
      </c>
      <c r="I188" s="25"/>
    </row>
    <row r="189" spans="1:9" x14ac:dyDescent="0.25">
      <c r="A189" s="35" t="s">
        <v>134</v>
      </c>
      <c r="C189" s="36">
        <v>0</v>
      </c>
      <c r="I189" s="25"/>
    </row>
    <row r="190" spans="1:9" x14ac:dyDescent="0.25">
      <c r="A190" s="35" t="s">
        <v>135</v>
      </c>
      <c r="B190">
        <v>0.23720361000000001</v>
      </c>
      <c r="C190" s="36">
        <v>12.281816452405705</v>
      </c>
      <c r="I190" s="25"/>
    </row>
    <row r="191" spans="1:9" x14ac:dyDescent="0.25">
      <c r="A191" s="35" t="s">
        <v>136</v>
      </c>
      <c r="B191">
        <v>0.23200000000000001</v>
      </c>
      <c r="C191" s="36">
        <v>39.689702081887987</v>
      </c>
      <c r="I191" s="25"/>
    </row>
    <row r="192" spans="1:9" x14ac:dyDescent="0.25">
      <c r="A192" s="35" t="s">
        <v>137</v>
      </c>
      <c r="B192">
        <v>5.3448999999999999E-4</v>
      </c>
      <c r="C192" s="36">
        <v>0.75283752766587564</v>
      </c>
      <c r="I192" s="25"/>
    </row>
    <row r="193" spans="1:9" x14ac:dyDescent="0.25">
      <c r="A193" s="35" t="s">
        <v>677</v>
      </c>
      <c r="B193">
        <v>0.20815107999999999</v>
      </c>
      <c r="C193" s="36">
        <v>657.07471834729085</v>
      </c>
      <c r="I193" s="25"/>
    </row>
    <row r="194" spans="1:9" x14ac:dyDescent="0.25">
      <c r="A194" s="35" t="s">
        <v>139</v>
      </c>
      <c r="B194">
        <v>0.21239558</v>
      </c>
      <c r="C194" s="36">
        <v>18.622889579532906</v>
      </c>
      <c r="I194" s="25"/>
    </row>
    <row r="195" spans="1:9" x14ac:dyDescent="0.25">
      <c r="A195" s="35" t="s">
        <v>679</v>
      </c>
      <c r="B195">
        <v>0.16280887999999999</v>
      </c>
      <c r="C195" s="36">
        <v>372.74703868796553</v>
      </c>
      <c r="I195" s="25"/>
    </row>
    <row r="196" spans="1:9" x14ac:dyDescent="0.25">
      <c r="A196" s="35" t="s">
        <v>140</v>
      </c>
      <c r="C196" s="36">
        <v>18.880248769596829</v>
      </c>
      <c r="I196" s="25"/>
    </row>
    <row r="197" spans="1:9" x14ac:dyDescent="0.25">
      <c r="A197" s="35" t="s">
        <v>141</v>
      </c>
      <c r="B197">
        <v>0.21502499999999999</v>
      </c>
      <c r="C197" s="36">
        <v>0</v>
      </c>
      <c r="I197" s="25"/>
    </row>
    <row r="198" spans="1:9" x14ac:dyDescent="0.25">
      <c r="A198" s="35" t="s">
        <v>142</v>
      </c>
      <c r="B198">
        <v>0.14853063999999999</v>
      </c>
      <c r="C198" s="36">
        <v>10.273484237246226</v>
      </c>
      <c r="I198" s="25"/>
    </row>
    <row r="199" spans="1:9" x14ac:dyDescent="0.25">
      <c r="A199" s="35" t="s">
        <v>143</v>
      </c>
      <c r="C199" s="36">
        <v>9.4349899796673355</v>
      </c>
      <c r="I199" s="25"/>
    </row>
    <row r="200" spans="1:9" x14ac:dyDescent="0.25">
      <c r="A200" s="35" t="s">
        <v>144</v>
      </c>
      <c r="B200">
        <v>0.1769375</v>
      </c>
      <c r="C200" s="36">
        <v>3.9183222455476856</v>
      </c>
      <c r="I200" s="25"/>
    </row>
    <row r="201" spans="1:9" x14ac:dyDescent="0.25">
      <c r="A201" s="35" t="s">
        <v>591</v>
      </c>
      <c r="B201">
        <v>0.17801792</v>
      </c>
      <c r="C201" s="36">
        <v>413.27234007159024</v>
      </c>
      <c r="I201" s="25"/>
    </row>
    <row r="202" spans="1:9" x14ac:dyDescent="0.25">
      <c r="A202" s="35" t="s">
        <v>145</v>
      </c>
      <c r="B202">
        <v>0.25650000000000001</v>
      </c>
      <c r="C202" s="36">
        <v>8.7951573991919023</v>
      </c>
      <c r="I202" s="25"/>
    </row>
    <row r="203" spans="1:9" x14ac:dyDescent="0.25">
      <c r="A203" s="35" t="s">
        <v>146</v>
      </c>
      <c r="B203">
        <v>0.14924697000000001</v>
      </c>
      <c r="C203" s="36">
        <v>0</v>
      </c>
      <c r="I203" s="25"/>
    </row>
    <row r="204" spans="1:9" x14ac:dyDescent="0.25">
      <c r="A204" s="35" t="s">
        <v>583</v>
      </c>
      <c r="B204">
        <v>0.21528296</v>
      </c>
      <c r="C204" s="36">
        <v>67.808427114257015</v>
      </c>
      <c r="I204" s="25"/>
    </row>
    <row r="205" spans="1:9" x14ac:dyDescent="0.25">
      <c r="A205" s="35" t="s">
        <v>148</v>
      </c>
      <c r="B205">
        <v>0.1275</v>
      </c>
      <c r="C205" s="36">
        <v>1.4442771080659744</v>
      </c>
      <c r="I205" s="25"/>
    </row>
    <row r="206" spans="1:9" x14ac:dyDescent="0.25">
      <c r="A206" s="35" t="s">
        <v>147</v>
      </c>
      <c r="B206">
        <v>1.1635650000000001E-2</v>
      </c>
      <c r="C206" s="36">
        <v>2.0200987744705787</v>
      </c>
      <c r="I206" s="25"/>
    </row>
    <row r="207" spans="1:9" x14ac:dyDescent="0.25">
      <c r="A207" s="35" t="s">
        <v>149</v>
      </c>
      <c r="B207">
        <v>0.10592351</v>
      </c>
      <c r="C207" s="36">
        <v>2.0499177416111207</v>
      </c>
      <c r="I207" s="25"/>
    </row>
    <row r="208" spans="1:9" x14ac:dyDescent="0.25">
      <c r="A208" s="35" t="s">
        <v>150</v>
      </c>
      <c r="B208">
        <v>0.16126874999999999</v>
      </c>
      <c r="C208" s="36">
        <v>0.14669431515871356</v>
      </c>
      <c r="I208" s="25"/>
    </row>
    <row r="209" spans="1:9" x14ac:dyDescent="0.25">
      <c r="A209" s="35" t="s">
        <v>661</v>
      </c>
      <c r="C209" s="36">
        <v>0</v>
      </c>
      <c r="I209" s="25"/>
    </row>
    <row r="210" spans="1:9" x14ac:dyDescent="0.25">
      <c r="A210" s="35" t="s">
        <v>151</v>
      </c>
      <c r="B210">
        <v>0.16126874999999999</v>
      </c>
      <c r="C210" s="36">
        <v>0</v>
      </c>
      <c r="I210" s="30"/>
    </row>
    <row r="211" spans="1:9" x14ac:dyDescent="0.25">
      <c r="A211" s="35" t="s">
        <v>640</v>
      </c>
      <c r="B211">
        <v>0.26598402999999998</v>
      </c>
      <c r="C211" s="36">
        <v>21.439226717252563</v>
      </c>
      <c r="I211" s="25"/>
    </row>
    <row r="212" spans="1:9" x14ac:dyDescent="0.25">
      <c r="A212" s="35" t="s">
        <v>152</v>
      </c>
      <c r="B212">
        <v>0.32341486000000003</v>
      </c>
      <c r="C212" s="36">
        <v>525.74011054954883</v>
      </c>
      <c r="I212" s="25"/>
    </row>
    <row r="213" spans="1:9" x14ac:dyDescent="0.25">
      <c r="A213" s="35" t="s">
        <v>153</v>
      </c>
      <c r="B213">
        <v>0.26540024000000001</v>
      </c>
      <c r="C213" s="36">
        <v>10.286454851068299</v>
      </c>
      <c r="I213" s="25"/>
    </row>
    <row r="214" spans="1:9" x14ac:dyDescent="0.25">
      <c r="A214" s="35" t="s">
        <v>154</v>
      </c>
      <c r="B214">
        <v>0.11227167</v>
      </c>
      <c r="C214" s="36">
        <v>0</v>
      </c>
      <c r="I214" s="25"/>
    </row>
    <row r="215" spans="1:9" x14ac:dyDescent="0.25">
      <c r="A215" s="35" t="s">
        <v>155</v>
      </c>
      <c r="B215">
        <v>0.21014585999999999</v>
      </c>
      <c r="C215" s="36">
        <v>12.382405169846056</v>
      </c>
      <c r="I215" s="25"/>
    </row>
    <row r="216" spans="1:9" x14ac:dyDescent="0.25">
      <c r="A216" s="35" t="s">
        <v>156</v>
      </c>
      <c r="C216" s="36">
        <v>2.1874788233110105</v>
      </c>
      <c r="I216" s="25"/>
    </row>
    <row r="217" spans="1:9" x14ac:dyDescent="0.25">
      <c r="A217" s="35" t="s">
        <v>157</v>
      </c>
      <c r="C217" s="36">
        <v>1.5289770049655642</v>
      </c>
      <c r="I217" s="25"/>
    </row>
    <row r="218" spans="1:9" x14ac:dyDescent="0.25">
      <c r="A218" s="35" t="s">
        <v>158</v>
      </c>
      <c r="B218">
        <v>0.21502499999999999</v>
      </c>
      <c r="C218" s="36">
        <v>12.642594544604547</v>
      </c>
      <c r="I218" s="25"/>
    </row>
    <row r="219" spans="1:9" x14ac:dyDescent="0.25">
      <c r="A219" s="35" t="s">
        <v>159</v>
      </c>
      <c r="B219">
        <v>0.21455798000000001</v>
      </c>
      <c r="C219" s="36">
        <v>0</v>
      </c>
      <c r="I219" s="25"/>
    </row>
    <row r="220" spans="1:9" x14ac:dyDescent="0.25">
      <c r="A220" s="35" t="s">
        <v>160</v>
      </c>
      <c r="B220">
        <v>0.1652873</v>
      </c>
      <c r="C220" s="36">
        <v>6.0514795810088309</v>
      </c>
      <c r="I220" s="25"/>
    </row>
    <row r="221" spans="1:9" x14ac:dyDescent="0.25">
      <c r="A221" s="35" t="s">
        <v>161</v>
      </c>
      <c r="B221">
        <v>0.17514778</v>
      </c>
      <c r="C221" s="36">
        <v>180.03898015010637</v>
      </c>
      <c r="I221" s="25"/>
    </row>
    <row r="222" spans="1:9" x14ac:dyDescent="0.25">
      <c r="A222" s="35" t="s">
        <v>162</v>
      </c>
      <c r="B222">
        <v>9.2535599999999992E-3</v>
      </c>
      <c r="C222" s="36">
        <v>0</v>
      </c>
      <c r="I222" s="25"/>
    </row>
    <row r="223" spans="1:9" x14ac:dyDescent="0.25">
      <c r="A223" s="35" t="s">
        <v>163</v>
      </c>
      <c r="B223">
        <v>0.17514778</v>
      </c>
      <c r="C223" s="36">
        <v>5.7669797381072723</v>
      </c>
      <c r="I223" s="25"/>
    </row>
    <row r="224" spans="1:9" x14ac:dyDescent="0.25">
      <c r="A224" s="35" t="s">
        <v>164</v>
      </c>
      <c r="B224">
        <v>0.13926453</v>
      </c>
      <c r="C224" s="36">
        <v>0</v>
      </c>
      <c r="I224" s="25"/>
    </row>
    <row r="225" spans="1:9" x14ac:dyDescent="0.25">
      <c r="A225" s="35" t="s">
        <v>165</v>
      </c>
      <c r="B225">
        <v>2.40778E-3</v>
      </c>
      <c r="C225" s="36">
        <v>2.3743570273993805E-2</v>
      </c>
      <c r="I225" s="25"/>
    </row>
    <row r="226" spans="1:9" x14ac:dyDescent="0.25">
      <c r="A226" s="35" t="s">
        <v>166</v>
      </c>
      <c r="B226">
        <v>0.17601522</v>
      </c>
      <c r="C226" s="36">
        <v>84.818674599374248</v>
      </c>
      <c r="I226" s="25"/>
    </row>
    <row r="227" spans="1:9" x14ac:dyDescent="0.25">
      <c r="A227" s="35" t="s">
        <v>167</v>
      </c>
      <c r="B227">
        <v>0.24358721</v>
      </c>
      <c r="C227" s="36">
        <v>336.85150308450073</v>
      </c>
      <c r="I227" s="25"/>
    </row>
    <row r="228" spans="1:9" x14ac:dyDescent="0.25">
      <c r="A228" s="35" t="s">
        <v>168</v>
      </c>
      <c r="B228">
        <v>0.131325</v>
      </c>
      <c r="C228" s="36">
        <v>0</v>
      </c>
      <c r="I228" s="25"/>
    </row>
    <row r="229" spans="1:9" x14ac:dyDescent="0.25">
      <c r="A229" s="35" t="s">
        <v>636</v>
      </c>
      <c r="B229">
        <v>0.17399999999999999</v>
      </c>
      <c r="C229" s="36">
        <v>17.779272171230264</v>
      </c>
      <c r="I229" s="25"/>
    </row>
    <row r="230" spans="1:9" x14ac:dyDescent="0.25">
      <c r="A230" s="35" t="s">
        <v>169</v>
      </c>
      <c r="B230">
        <v>0.15097933999999999</v>
      </c>
      <c r="C230" s="36">
        <v>45.766524999459037</v>
      </c>
      <c r="I230" s="25"/>
    </row>
    <row r="231" spans="1:9" x14ac:dyDescent="0.25">
      <c r="A231" s="35" t="s">
        <v>170</v>
      </c>
      <c r="B231">
        <v>0.23351093000000001</v>
      </c>
      <c r="C231" s="36">
        <v>0</v>
      </c>
      <c r="I231" s="25"/>
    </row>
    <row r="232" spans="1:9" x14ac:dyDescent="0.25">
      <c r="A232" s="35" t="s">
        <v>171</v>
      </c>
      <c r="B232">
        <v>0.24078706999999999</v>
      </c>
      <c r="C232" s="36">
        <v>192.55469847560937</v>
      </c>
      <c r="I232" s="25"/>
    </row>
    <row r="233" spans="1:9" x14ac:dyDescent="0.25">
      <c r="A233" s="35" t="s">
        <v>670</v>
      </c>
      <c r="B233">
        <v>3.0674500000000002E-3</v>
      </c>
      <c r="C233" s="36">
        <v>1.1008751348097228</v>
      </c>
      <c r="I233" s="25"/>
    </row>
    <row r="234" spans="1:9" x14ac:dyDescent="0.25">
      <c r="A234" s="35" t="s">
        <v>173</v>
      </c>
      <c r="B234">
        <v>1.6479699999999999E-3</v>
      </c>
      <c r="C234" s="36">
        <v>2.1157892664744158</v>
      </c>
      <c r="I234" s="25"/>
    </row>
    <row r="235" spans="1:9" x14ac:dyDescent="0.25">
      <c r="A235" s="35" t="s">
        <v>174</v>
      </c>
      <c r="B235">
        <v>0.13761224999999999</v>
      </c>
      <c r="C235" s="36">
        <v>15.394441286503262</v>
      </c>
      <c r="I235" s="25"/>
    </row>
    <row r="236" spans="1:9" x14ac:dyDescent="0.25">
      <c r="A236" s="35" t="s">
        <v>348</v>
      </c>
      <c r="B236">
        <v>0.26619536999999999</v>
      </c>
      <c r="C236" s="36">
        <v>76.898063195779784</v>
      </c>
      <c r="I236" s="25"/>
    </row>
    <row r="237" spans="1:9" x14ac:dyDescent="0.25">
      <c r="A237" s="35" t="s">
        <v>176</v>
      </c>
      <c r="B237">
        <v>0.32437906</v>
      </c>
      <c r="C237" s="36">
        <v>0</v>
      </c>
      <c r="I237" s="25"/>
    </row>
    <row r="238" spans="1:9" x14ac:dyDescent="0.25">
      <c r="A238" s="35" t="s">
        <v>177</v>
      </c>
      <c r="B238">
        <v>0.32559813999999998</v>
      </c>
      <c r="C238" s="36">
        <v>2.4764510170614837</v>
      </c>
      <c r="I238" s="25"/>
    </row>
    <row r="239" spans="1:9" x14ac:dyDescent="0.25">
      <c r="A239" s="35" t="s">
        <v>178</v>
      </c>
      <c r="B239">
        <v>0.30985821000000002</v>
      </c>
      <c r="C239" s="36">
        <v>103.03772638251642</v>
      </c>
      <c r="I239" s="25"/>
    </row>
    <row r="240" spans="1:9" x14ac:dyDescent="0.25">
      <c r="A240" s="35" t="s">
        <v>179</v>
      </c>
      <c r="B240">
        <v>0.13828850000000001</v>
      </c>
      <c r="C240" s="36">
        <v>11.035234610573163</v>
      </c>
      <c r="I240" s="25"/>
    </row>
    <row r="241" spans="1:9" x14ac:dyDescent="0.25">
      <c r="A241" s="35" t="s">
        <v>180</v>
      </c>
      <c r="B241">
        <v>0.36381799999999997</v>
      </c>
      <c r="C241" s="36">
        <v>0</v>
      </c>
      <c r="I241" s="25"/>
    </row>
    <row r="242" spans="1:9" x14ac:dyDescent="0.25">
      <c r="A242" s="35" t="s">
        <v>181</v>
      </c>
      <c r="B242">
        <v>0.28507758</v>
      </c>
      <c r="C242" s="36">
        <v>0</v>
      </c>
      <c r="I242" s="25"/>
    </row>
    <row r="243" spans="1:9" x14ac:dyDescent="0.25">
      <c r="A243" s="35" t="s">
        <v>182</v>
      </c>
      <c r="B243">
        <v>0.32564763000000002</v>
      </c>
      <c r="C243" s="36">
        <v>0</v>
      </c>
      <c r="I243" s="25"/>
    </row>
    <row r="244" spans="1:9" x14ac:dyDescent="0.25">
      <c r="A244" s="35" t="s">
        <v>183</v>
      </c>
      <c r="B244">
        <v>0.32760919999999999</v>
      </c>
      <c r="C244" s="36">
        <v>0</v>
      </c>
      <c r="I244" s="25"/>
    </row>
    <row r="245" spans="1:9" x14ac:dyDescent="0.25">
      <c r="A245" s="35" t="s">
        <v>184</v>
      </c>
      <c r="B245">
        <v>0.15748904</v>
      </c>
      <c r="C245" s="36">
        <v>0.8242490930522588</v>
      </c>
      <c r="I245" s="25"/>
    </row>
    <row r="246" spans="1:9" x14ac:dyDescent="0.25">
      <c r="A246" s="35" t="s">
        <v>185</v>
      </c>
      <c r="B246">
        <v>0.15748904</v>
      </c>
      <c r="C246" s="36">
        <v>0</v>
      </c>
      <c r="I246" s="25"/>
    </row>
    <row r="247" spans="1:9" x14ac:dyDescent="0.25">
      <c r="A247" s="35" t="s">
        <v>186</v>
      </c>
      <c r="B247">
        <v>0.33289653000000002</v>
      </c>
      <c r="C247" s="36">
        <v>2.8146900987626093</v>
      </c>
      <c r="I247" s="25"/>
    </row>
    <row r="248" spans="1:9" x14ac:dyDescent="0.25">
      <c r="A248" s="35" t="s">
        <v>187</v>
      </c>
      <c r="B248">
        <v>0.32398410999999999</v>
      </c>
      <c r="C248" s="36">
        <v>0</v>
      </c>
      <c r="I248" s="25"/>
    </row>
    <row r="249" spans="1:9" x14ac:dyDescent="0.25">
      <c r="A249" s="35" t="s">
        <v>188</v>
      </c>
      <c r="B249">
        <v>0.30264876000000002</v>
      </c>
      <c r="C249" s="36">
        <v>15.571656351908116</v>
      </c>
      <c r="I249" s="25"/>
    </row>
    <row r="250" spans="1:9" x14ac:dyDescent="0.25">
      <c r="A250" s="35" t="s">
        <v>189</v>
      </c>
      <c r="B250">
        <v>0.30304119000000002</v>
      </c>
      <c r="C250" s="36">
        <v>0</v>
      </c>
      <c r="I250" s="25"/>
    </row>
    <row r="251" spans="1:9" x14ac:dyDescent="0.25">
      <c r="A251" s="35" t="s">
        <v>190</v>
      </c>
      <c r="B251">
        <v>0.20971943000000001</v>
      </c>
      <c r="C251" s="36">
        <v>0</v>
      </c>
      <c r="I251" s="25"/>
    </row>
    <row r="252" spans="1:9" x14ac:dyDescent="0.25">
      <c r="A252" s="35" t="s">
        <v>191</v>
      </c>
      <c r="B252">
        <v>0.15785194</v>
      </c>
      <c r="C252" s="36">
        <v>123.78933078043727</v>
      </c>
      <c r="I252" s="25"/>
    </row>
    <row r="253" spans="1:9" x14ac:dyDescent="0.25">
      <c r="A253" s="35" t="s">
        <v>192</v>
      </c>
      <c r="B253">
        <v>0.20943285</v>
      </c>
      <c r="C253" s="36">
        <v>28.915802103854784</v>
      </c>
      <c r="I253" s="25"/>
    </row>
    <row r="254" spans="1:9" x14ac:dyDescent="0.25">
      <c r="A254" s="35" t="s">
        <v>193</v>
      </c>
      <c r="B254">
        <v>0.20726421</v>
      </c>
      <c r="C254" s="36">
        <v>0</v>
      </c>
      <c r="I254" s="25"/>
    </row>
    <row r="255" spans="1:9" x14ac:dyDescent="0.25">
      <c r="A255" s="35" t="s">
        <v>194</v>
      </c>
      <c r="B255">
        <v>0.21387798999999999</v>
      </c>
      <c r="C255" s="36">
        <v>0</v>
      </c>
      <c r="I255" s="25"/>
    </row>
    <row r="256" spans="1:9" x14ac:dyDescent="0.25">
      <c r="A256" s="35" t="s">
        <v>195</v>
      </c>
      <c r="B256">
        <v>0.26666666999999999</v>
      </c>
      <c r="C256" s="36">
        <v>214.74840105286387</v>
      </c>
      <c r="I256" s="25"/>
    </row>
    <row r="257" spans="1:9" x14ac:dyDescent="0.25">
      <c r="A257" s="35" t="s">
        <v>649</v>
      </c>
      <c r="B257">
        <v>0.26666666999999999</v>
      </c>
      <c r="C257" s="36">
        <v>147.498941390613</v>
      </c>
      <c r="I257" s="25"/>
    </row>
    <row r="258" spans="1:9" x14ac:dyDescent="0.25">
      <c r="A258" s="35" t="s">
        <v>642</v>
      </c>
      <c r="B258">
        <v>0.21502499999999999</v>
      </c>
      <c r="C258" s="36">
        <v>7.4516020886870695</v>
      </c>
      <c r="I258" s="25"/>
    </row>
    <row r="259" spans="1:9" x14ac:dyDescent="0.25">
      <c r="A259" s="35" t="s">
        <v>197</v>
      </c>
      <c r="B259">
        <v>0.17288010000000001</v>
      </c>
      <c r="C259" s="36">
        <v>11.802555396159068</v>
      </c>
      <c r="I259" s="25"/>
    </row>
    <row r="260" spans="1:9" x14ac:dyDescent="0.25">
      <c r="A260" s="35" t="s">
        <v>198</v>
      </c>
      <c r="B260">
        <v>0.21349275000000001</v>
      </c>
      <c r="C260" s="36">
        <v>0.24810893644853946</v>
      </c>
      <c r="I260" s="25"/>
    </row>
    <row r="261" spans="1:9" x14ac:dyDescent="0.25">
      <c r="A261" s="35" t="s">
        <v>199</v>
      </c>
      <c r="B261">
        <v>0.19426260000000001</v>
      </c>
      <c r="C261" s="36">
        <v>9.4688043988446822</v>
      </c>
      <c r="I261" s="25"/>
    </row>
    <row r="262" spans="1:9" x14ac:dyDescent="0.25">
      <c r="A262" s="35" t="s">
        <v>200</v>
      </c>
      <c r="C262" s="36">
        <v>0</v>
      </c>
      <c r="I262" s="25"/>
    </row>
    <row r="263" spans="1:9" x14ac:dyDescent="0.25">
      <c r="A263" s="35" t="s">
        <v>201</v>
      </c>
      <c r="B263">
        <v>0.22665942</v>
      </c>
      <c r="C263" s="36">
        <v>920.25263030321798</v>
      </c>
      <c r="I263" s="25"/>
    </row>
    <row r="264" spans="1:9" x14ac:dyDescent="0.25">
      <c r="A264" s="35" t="s">
        <v>202</v>
      </c>
      <c r="B264">
        <v>0.26270830000000001</v>
      </c>
      <c r="C264" s="36">
        <v>52.969991496094011</v>
      </c>
      <c r="I264" s="25"/>
    </row>
    <row r="265" spans="1:9" x14ac:dyDescent="0.25">
      <c r="A265" s="35" t="s">
        <v>203</v>
      </c>
      <c r="B265">
        <v>2.7218400000000001E-3</v>
      </c>
      <c r="C265" s="36">
        <v>0</v>
      </c>
      <c r="I265" s="25"/>
    </row>
    <row r="266" spans="1:9" x14ac:dyDescent="0.25">
      <c r="A266" s="35" t="s">
        <v>647</v>
      </c>
      <c r="B266">
        <v>0.24125086000000001</v>
      </c>
      <c r="C266" s="36">
        <v>533.60023120686321</v>
      </c>
      <c r="I266" s="25"/>
    </row>
    <row r="267" spans="1:9" x14ac:dyDescent="0.25">
      <c r="A267" s="35" t="s">
        <v>204</v>
      </c>
      <c r="B267">
        <v>0.22969854000000001</v>
      </c>
      <c r="C267" s="36">
        <v>15.205795880157201</v>
      </c>
      <c r="I267" s="25"/>
    </row>
    <row r="268" spans="1:9" x14ac:dyDescent="0.25">
      <c r="A268" s="35" t="s">
        <v>592</v>
      </c>
      <c r="B268">
        <v>0.15242707</v>
      </c>
      <c r="C268" s="36">
        <v>32.920271899658943</v>
      </c>
      <c r="I268" s="25"/>
    </row>
    <row r="269" spans="1:9" x14ac:dyDescent="0.25">
      <c r="A269" s="35" t="s">
        <v>632</v>
      </c>
      <c r="B269">
        <v>0.15392051000000001</v>
      </c>
      <c r="C269" s="36">
        <v>382.21438712122671</v>
      </c>
      <c r="I269" s="30"/>
    </row>
    <row r="270" spans="1:9" x14ac:dyDescent="0.25">
      <c r="A270" s="35" t="s">
        <v>633</v>
      </c>
      <c r="B270">
        <v>0.1991868</v>
      </c>
      <c r="C270" s="36">
        <v>121.83751939246974</v>
      </c>
      <c r="I270" s="30"/>
    </row>
    <row r="271" spans="1:9" x14ac:dyDescent="0.25">
      <c r="A271" s="35" t="s">
        <v>205</v>
      </c>
      <c r="C271" s="36">
        <v>2.3116426925133822</v>
      </c>
      <c r="I271" s="25"/>
    </row>
    <row r="272" spans="1:9" x14ac:dyDescent="0.25">
      <c r="A272" s="35" t="s">
        <v>517</v>
      </c>
      <c r="C272" s="36">
        <v>1.6258021520179282</v>
      </c>
      <c r="I272" s="25"/>
    </row>
    <row r="273" spans="1:9" x14ac:dyDescent="0.25">
      <c r="A273" s="35" t="s">
        <v>206</v>
      </c>
      <c r="B273">
        <v>0.32341486000000003</v>
      </c>
      <c r="C273" s="36">
        <v>806.54093628745295</v>
      </c>
      <c r="I273" s="25"/>
    </row>
    <row r="274" spans="1:9" x14ac:dyDescent="0.25">
      <c r="A274" s="35" t="s">
        <v>207</v>
      </c>
      <c r="B274">
        <v>0.32341486000000003</v>
      </c>
      <c r="C274" s="36">
        <v>846.56739706143151</v>
      </c>
      <c r="I274" s="25"/>
    </row>
    <row r="275" spans="1:9" x14ac:dyDescent="0.25">
      <c r="A275" s="35" t="s">
        <v>208</v>
      </c>
      <c r="C275" s="36">
        <v>5.7326138010101451</v>
      </c>
      <c r="I275" s="25"/>
    </row>
    <row r="276" spans="1:9" x14ac:dyDescent="0.25">
      <c r="A276" s="35" t="s">
        <v>671</v>
      </c>
      <c r="B276">
        <v>0.16601632999999999</v>
      </c>
      <c r="C276" s="36">
        <v>8.023795803288411E-2</v>
      </c>
      <c r="I276" s="25"/>
    </row>
    <row r="277" spans="1:9" x14ac:dyDescent="0.25">
      <c r="A277" s="35" t="s">
        <v>210</v>
      </c>
      <c r="C277" s="36">
        <v>0</v>
      </c>
      <c r="I277" s="25"/>
    </row>
    <row r="278" spans="1:9" x14ac:dyDescent="0.25">
      <c r="A278" s="35" t="s">
        <v>211</v>
      </c>
      <c r="B278">
        <v>0.20055117</v>
      </c>
      <c r="C278" s="36">
        <v>0</v>
      </c>
      <c r="I278" s="25"/>
    </row>
    <row r="279" spans="1:9" x14ac:dyDescent="0.25">
      <c r="A279" s="35" t="s">
        <v>212</v>
      </c>
      <c r="B279">
        <v>0.22392819999999999</v>
      </c>
      <c r="C279" s="36">
        <v>43.376795997692192</v>
      </c>
      <c r="I279" s="25"/>
    </row>
    <row r="280" spans="1:9" x14ac:dyDescent="0.25">
      <c r="A280" s="35" t="s">
        <v>213</v>
      </c>
      <c r="B280">
        <v>0.17202000000000001</v>
      </c>
      <c r="C280" s="36">
        <v>116.42488035026228</v>
      </c>
      <c r="I280" s="25"/>
    </row>
    <row r="281" spans="1:9" x14ac:dyDescent="0.25">
      <c r="A281" s="35" t="s">
        <v>660</v>
      </c>
      <c r="B281">
        <v>4.6880310000000001E-2</v>
      </c>
      <c r="C281" s="36">
        <v>173.60346257888889</v>
      </c>
      <c r="I281" s="25"/>
    </row>
    <row r="282" spans="1:9" x14ac:dyDescent="0.25">
      <c r="A282" s="35" t="s">
        <v>215</v>
      </c>
      <c r="C282" s="36">
        <v>30.180332571828789</v>
      </c>
      <c r="I282" s="25"/>
    </row>
    <row r="283" spans="1:9" x14ac:dyDescent="0.25">
      <c r="A283" s="35" t="s">
        <v>216</v>
      </c>
      <c r="C283" s="36">
        <v>25.423170259665998</v>
      </c>
      <c r="I283" s="25"/>
    </row>
    <row r="284" spans="1:9" x14ac:dyDescent="0.25">
      <c r="A284" s="35" t="s">
        <v>217</v>
      </c>
      <c r="C284" s="36">
        <v>62.542518887720668</v>
      </c>
      <c r="I284" s="25"/>
    </row>
    <row r="285" spans="1:9" x14ac:dyDescent="0.25">
      <c r="A285" s="35" t="s">
        <v>645</v>
      </c>
      <c r="B285">
        <v>0.23526432999999999</v>
      </c>
      <c r="C285" s="36">
        <v>542.03513958704934</v>
      </c>
      <c r="I285" s="25"/>
    </row>
    <row r="286" spans="1:9" x14ac:dyDescent="0.25">
      <c r="A286" s="35" t="s">
        <v>218</v>
      </c>
      <c r="B286">
        <v>0.10751302</v>
      </c>
      <c r="C286" s="36">
        <v>3.3065448992479496</v>
      </c>
      <c r="I286" s="25"/>
    </row>
    <row r="287" spans="1:9" x14ac:dyDescent="0.25">
      <c r="A287" s="35" t="s">
        <v>219</v>
      </c>
      <c r="B287">
        <v>0.17202000000000001</v>
      </c>
      <c r="C287" s="36">
        <v>14.451164390517228</v>
      </c>
      <c r="I287" s="25"/>
    </row>
    <row r="288" spans="1:9" x14ac:dyDescent="0.25">
      <c r="A288" s="35" t="s">
        <v>220</v>
      </c>
      <c r="B288">
        <v>0.18523343</v>
      </c>
      <c r="C288" s="36">
        <v>72.750832029880442</v>
      </c>
      <c r="I288" s="25"/>
    </row>
    <row r="289" spans="1:9" x14ac:dyDescent="0.25">
      <c r="A289" s="35" t="s">
        <v>221</v>
      </c>
      <c r="B289">
        <v>0.17456250000000001</v>
      </c>
      <c r="C289" s="36">
        <v>110.61853548971105</v>
      </c>
      <c r="I289" s="25"/>
    </row>
    <row r="290" spans="1:9" x14ac:dyDescent="0.25">
      <c r="A290" s="35" t="s">
        <v>222</v>
      </c>
      <c r="C290" s="36">
        <v>7.9498546212793997</v>
      </c>
      <c r="I290" s="25"/>
    </row>
    <row r="291" spans="1:9" x14ac:dyDescent="0.25">
      <c r="A291" s="35" t="s">
        <v>678</v>
      </c>
      <c r="B291">
        <v>0.16184947</v>
      </c>
      <c r="C291" s="36">
        <v>221.0493077746352</v>
      </c>
      <c r="I291" s="25"/>
    </row>
    <row r="292" spans="1:9" x14ac:dyDescent="0.25">
      <c r="A292" s="35" t="s">
        <v>223</v>
      </c>
      <c r="B292">
        <v>2.0891989999999999E-2</v>
      </c>
      <c r="C292" s="36">
        <v>3.2174797366620123</v>
      </c>
      <c r="I292" s="25"/>
    </row>
    <row r="293" spans="1:9" x14ac:dyDescent="0.25">
      <c r="A293" s="35" t="s">
        <v>224</v>
      </c>
      <c r="B293">
        <v>0.22500000000000001</v>
      </c>
      <c r="C293" s="36">
        <v>46.302673655854257</v>
      </c>
      <c r="I293" s="25"/>
    </row>
    <row r="294" spans="1:9" x14ac:dyDescent="0.25">
      <c r="A294" s="35" t="s">
        <v>225</v>
      </c>
      <c r="B294">
        <v>0.13798878000000001</v>
      </c>
      <c r="C294" s="36">
        <v>0</v>
      </c>
      <c r="I294" s="25"/>
    </row>
    <row r="295" spans="1:9" x14ac:dyDescent="0.25">
      <c r="A295" s="35" t="s">
        <v>226</v>
      </c>
      <c r="B295">
        <v>0.18065724</v>
      </c>
      <c r="C295" s="36">
        <v>55.902344147571284</v>
      </c>
      <c r="I295" s="25"/>
    </row>
    <row r="296" spans="1:9" x14ac:dyDescent="0.25">
      <c r="A296" s="35" t="s">
        <v>227</v>
      </c>
      <c r="B296">
        <v>0.17803057</v>
      </c>
      <c r="C296" s="36">
        <v>0</v>
      </c>
      <c r="I296" s="25"/>
    </row>
    <row r="297" spans="1:9" x14ac:dyDescent="0.25">
      <c r="A297" s="35" t="s">
        <v>229</v>
      </c>
      <c r="B297">
        <v>6.6374630000000004E-2</v>
      </c>
      <c r="C297" s="36">
        <v>5.5679223233107722</v>
      </c>
      <c r="I297" s="25"/>
    </row>
    <row r="298" spans="1:9" x14ac:dyDescent="0.25">
      <c r="A298" s="35" t="s">
        <v>230</v>
      </c>
      <c r="B298">
        <v>6.6062899999999999E-3</v>
      </c>
      <c r="C298" s="36">
        <v>6.2010618092476317</v>
      </c>
      <c r="I298" s="25"/>
    </row>
    <row r="299" spans="1:9" x14ac:dyDescent="0.25">
      <c r="A299" s="35" t="s">
        <v>231</v>
      </c>
      <c r="B299">
        <v>0.21502499999999999</v>
      </c>
      <c r="C299" s="36">
        <v>25.556870063454241</v>
      </c>
      <c r="I299" s="25"/>
    </row>
    <row r="300" spans="1:9" x14ac:dyDescent="0.25">
      <c r="A300" s="35" t="s">
        <v>232</v>
      </c>
      <c r="B300">
        <v>0.19195313</v>
      </c>
      <c r="C300" s="36">
        <v>220.61927752259214</v>
      </c>
      <c r="I300" s="25"/>
    </row>
    <row r="301" spans="1:9" x14ac:dyDescent="0.25">
      <c r="A301" s="35" t="s">
        <v>233</v>
      </c>
      <c r="C301" s="36">
        <v>20.772293178430036</v>
      </c>
      <c r="I301" s="25"/>
    </row>
    <row r="302" spans="1:9" x14ac:dyDescent="0.25">
      <c r="A302" s="35" t="s">
        <v>652</v>
      </c>
      <c r="B302">
        <v>0.32532059000000002</v>
      </c>
      <c r="C302" s="36">
        <v>0</v>
      </c>
      <c r="I302" s="25"/>
    </row>
    <row r="303" spans="1:9" x14ac:dyDescent="0.25">
      <c r="A303" s="35" t="s">
        <v>236</v>
      </c>
      <c r="B303">
        <v>0.12060630999999999</v>
      </c>
      <c r="C303" s="36">
        <v>1.7069076682912503</v>
      </c>
      <c r="I303" s="25"/>
    </row>
    <row r="304" spans="1:9" x14ac:dyDescent="0.25">
      <c r="A304" s="35" t="s">
        <v>672</v>
      </c>
      <c r="B304">
        <v>0.28499999999999998</v>
      </c>
      <c r="C304" s="36">
        <v>0</v>
      </c>
      <c r="I304" s="25"/>
    </row>
    <row r="305" spans="1:9" x14ac:dyDescent="0.25">
      <c r="A305" s="35" t="s">
        <v>238</v>
      </c>
      <c r="B305">
        <v>3.2172400000000001E-3</v>
      </c>
      <c r="C305" s="36">
        <v>15.103053928802348</v>
      </c>
      <c r="I305" s="25"/>
    </row>
    <row r="306" spans="1:9" x14ac:dyDescent="0.25">
      <c r="A306" s="35" t="s">
        <v>627</v>
      </c>
      <c r="B306">
        <v>0.15169659999999999</v>
      </c>
      <c r="C306" s="36">
        <v>32.764091664882685</v>
      </c>
      <c r="I306" s="25"/>
    </row>
    <row r="307" spans="1:9" x14ac:dyDescent="0.25">
      <c r="A307" s="35" t="s">
        <v>631</v>
      </c>
      <c r="B307">
        <v>0.1375024</v>
      </c>
      <c r="C307" s="36">
        <v>0</v>
      </c>
      <c r="I307" s="25"/>
    </row>
    <row r="308" spans="1:9" x14ac:dyDescent="0.25">
      <c r="A308" s="35" t="s">
        <v>508</v>
      </c>
      <c r="B308">
        <v>0.21007836999999999</v>
      </c>
      <c r="C308" s="36">
        <v>0.34365878148059736</v>
      </c>
      <c r="I308" s="25"/>
    </row>
    <row r="309" spans="1:9" x14ac:dyDescent="0.25">
      <c r="A309" s="35" t="s">
        <v>240</v>
      </c>
      <c r="B309">
        <v>0.13781371000000001</v>
      </c>
      <c r="C309" s="36">
        <v>2.0202178438904985</v>
      </c>
      <c r="I309" s="25"/>
    </row>
    <row r="310" spans="1:9" x14ac:dyDescent="0.25">
      <c r="A310" s="35" t="s">
        <v>241</v>
      </c>
      <c r="B310">
        <v>0.14598048999999999</v>
      </c>
      <c r="C310" s="36">
        <v>4.3266357352867661</v>
      </c>
      <c r="I310" s="25"/>
    </row>
    <row r="311" spans="1:9" x14ac:dyDescent="0.25">
      <c r="A311" s="35" t="s">
        <v>242</v>
      </c>
      <c r="B311">
        <v>0.11002385000000001</v>
      </c>
      <c r="C311" s="36">
        <v>8.733818670223398</v>
      </c>
      <c r="I311" s="25"/>
    </row>
    <row r="312" spans="1:9" x14ac:dyDescent="0.25">
      <c r="A312" s="35" t="s">
        <v>243</v>
      </c>
      <c r="B312">
        <v>5.787668E-2</v>
      </c>
      <c r="C312" s="36">
        <v>0</v>
      </c>
      <c r="I312" s="25"/>
    </row>
    <row r="313" spans="1:9" x14ac:dyDescent="0.25">
      <c r="A313" s="35" t="s">
        <v>244</v>
      </c>
      <c r="B313">
        <v>5.8248800000000003E-2</v>
      </c>
      <c r="C313" s="36">
        <v>26.418804114638295</v>
      </c>
      <c r="I313" s="25"/>
    </row>
    <row r="314" spans="1:9" x14ac:dyDescent="0.25">
      <c r="A314" s="35" t="s">
        <v>246</v>
      </c>
      <c r="B314">
        <v>0.12099375</v>
      </c>
      <c r="C314" s="36">
        <v>65.53338869995315</v>
      </c>
      <c r="I314" s="25"/>
    </row>
    <row r="315" spans="1:9" x14ac:dyDescent="0.25">
      <c r="A315" s="35" t="s">
        <v>629</v>
      </c>
      <c r="B315">
        <v>0.14432236000000001</v>
      </c>
      <c r="C315" s="36">
        <v>0</v>
      </c>
      <c r="I315" s="25"/>
    </row>
    <row r="316" spans="1:9" x14ac:dyDescent="0.25">
      <c r="A316" s="35" t="s">
        <v>248</v>
      </c>
      <c r="B316">
        <v>0.17202000000000001</v>
      </c>
      <c r="C316" s="36">
        <v>10.084467028853974</v>
      </c>
      <c r="I316" s="25"/>
    </row>
    <row r="317" spans="1:9" x14ac:dyDescent="0.25">
      <c r="A317" s="35" t="s">
        <v>663</v>
      </c>
      <c r="B317">
        <v>0.13986865000000001</v>
      </c>
      <c r="C317" s="36">
        <v>9.94341234497141</v>
      </c>
      <c r="I317" s="25"/>
    </row>
    <row r="318" spans="1:9" x14ac:dyDescent="0.25">
      <c r="A318" s="35" t="s">
        <v>249</v>
      </c>
      <c r="B318">
        <v>0.27924379999999999</v>
      </c>
      <c r="C318" s="36">
        <v>0</v>
      </c>
      <c r="I318" s="25"/>
    </row>
    <row r="319" spans="1:9" x14ac:dyDescent="0.25">
      <c r="A319" s="35" t="s">
        <v>250</v>
      </c>
      <c r="B319">
        <v>0.21502499999999999</v>
      </c>
      <c r="C319" s="36">
        <v>6.1050143462161053</v>
      </c>
      <c r="I319" s="25"/>
    </row>
    <row r="320" spans="1:9" x14ac:dyDescent="0.25">
      <c r="A320" s="35" t="s">
        <v>643</v>
      </c>
      <c r="B320">
        <v>0.21502499999999999</v>
      </c>
      <c r="C320" s="36">
        <v>0</v>
      </c>
      <c r="I320" s="25"/>
    </row>
    <row r="321" spans="1:9" x14ac:dyDescent="0.25">
      <c r="A321" s="35" t="s">
        <v>251</v>
      </c>
      <c r="B321">
        <v>0.16122723999999999</v>
      </c>
      <c r="C321" s="36">
        <v>291.54568591320043</v>
      </c>
      <c r="I321" s="25"/>
    </row>
    <row r="322" spans="1:9" x14ac:dyDescent="0.25">
      <c r="A322" s="35" t="s">
        <v>252</v>
      </c>
      <c r="B322">
        <v>0.25874999999999998</v>
      </c>
      <c r="C322" s="36">
        <v>2.1144117971558858</v>
      </c>
      <c r="I322" s="25"/>
    </row>
    <row r="323" spans="1:9" x14ac:dyDescent="0.25">
      <c r="A323" s="35" t="s">
        <v>254</v>
      </c>
      <c r="B323">
        <v>0.20812686</v>
      </c>
      <c r="C323" s="36">
        <v>39.765651943158019</v>
      </c>
      <c r="I323" s="25"/>
    </row>
    <row r="324" spans="1:9" x14ac:dyDescent="0.25">
      <c r="A324" s="35" t="s">
        <v>255</v>
      </c>
      <c r="B324">
        <v>2.4370300000000002E-3</v>
      </c>
      <c r="C324" s="36">
        <v>0.75645855877575519</v>
      </c>
      <c r="I324" s="25"/>
    </row>
    <row r="325" spans="1:9" x14ac:dyDescent="0.25">
      <c r="A325" s="35" t="s">
        <v>256</v>
      </c>
      <c r="B325">
        <v>1.4881E-3</v>
      </c>
      <c r="C325" s="36">
        <v>1.9980651583216775</v>
      </c>
      <c r="I325" s="25"/>
    </row>
    <row r="326" spans="1:9" x14ac:dyDescent="0.25">
      <c r="A326" s="35" t="s">
        <v>257</v>
      </c>
      <c r="B326">
        <v>0.18382824</v>
      </c>
      <c r="C326" s="36">
        <v>0</v>
      </c>
      <c r="I326" s="25"/>
    </row>
    <row r="327" spans="1:9" x14ac:dyDescent="0.25">
      <c r="A327" s="35" t="s">
        <v>258</v>
      </c>
      <c r="B327">
        <v>0.25954433999999998</v>
      </c>
      <c r="C327" s="36">
        <v>148.47621222772094</v>
      </c>
      <c r="I327" s="25"/>
    </row>
    <row r="328" spans="1:9" x14ac:dyDescent="0.25">
      <c r="A328" s="35" t="s">
        <v>259</v>
      </c>
      <c r="B328">
        <v>0.1759018</v>
      </c>
      <c r="C328" s="36">
        <v>0</v>
      </c>
      <c r="I328" s="25"/>
    </row>
    <row r="329" spans="1:9" x14ac:dyDescent="0.25">
      <c r="A329" s="35" t="s">
        <v>260</v>
      </c>
      <c r="B329">
        <v>0.19614071999999999</v>
      </c>
      <c r="C329" s="36">
        <v>0</v>
      </c>
      <c r="I329" s="25"/>
    </row>
    <row r="330" spans="1:9" x14ac:dyDescent="0.25">
      <c r="A330" s="35" t="s">
        <v>261</v>
      </c>
      <c r="B330">
        <v>0.20345093</v>
      </c>
      <c r="C330" s="36">
        <v>12.650261838325537</v>
      </c>
      <c r="I330" s="25"/>
    </row>
    <row r="331" spans="1:9" x14ac:dyDescent="0.25">
      <c r="A331" s="35" t="s">
        <v>518</v>
      </c>
      <c r="B331">
        <v>2.8572300000000001E-3</v>
      </c>
      <c r="C331" s="36">
        <v>2.5667752626760305</v>
      </c>
      <c r="I331" s="25"/>
    </row>
    <row r="332" spans="1:9" x14ac:dyDescent="0.25">
      <c r="A332" s="35" t="s">
        <v>262</v>
      </c>
      <c r="B332">
        <v>0.2279525</v>
      </c>
      <c r="C332" s="36">
        <v>181.06806522322728</v>
      </c>
      <c r="I332" s="25"/>
    </row>
    <row r="333" spans="1:9" x14ac:dyDescent="0.25">
      <c r="A333" s="35" t="s">
        <v>263</v>
      </c>
      <c r="B333">
        <v>0.24228440000000001</v>
      </c>
      <c r="C333" s="36">
        <v>220.3474519525019</v>
      </c>
      <c r="I333" s="25"/>
    </row>
    <row r="334" spans="1:9" x14ac:dyDescent="0.25">
      <c r="A334" s="35" t="s">
        <v>264</v>
      </c>
      <c r="B334">
        <v>0.14571587</v>
      </c>
      <c r="C334" s="36">
        <v>71.442014863177306</v>
      </c>
      <c r="I334" s="25"/>
    </row>
    <row r="335" spans="1:9" x14ac:dyDescent="0.25">
      <c r="A335" s="35" t="s">
        <v>265</v>
      </c>
      <c r="B335">
        <v>0.10553361999999999</v>
      </c>
      <c r="C335" s="36">
        <v>132.91450515407931</v>
      </c>
      <c r="I335" s="25"/>
    </row>
    <row r="336" spans="1:9" x14ac:dyDescent="0.25">
      <c r="A336" s="35" t="s">
        <v>266</v>
      </c>
      <c r="B336">
        <v>2.242705E-2</v>
      </c>
      <c r="C336" s="36">
        <v>24.261847258589981</v>
      </c>
      <c r="I336" s="25"/>
    </row>
    <row r="337" spans="1:9" x14ac:dyDescent="0.25">
      <c r="A337" s="35" t="s">
        <v>267</v>
      </c>
      <c r="B337">
        <v>2.242705E-2</v>
      </c>
      <c r="C337" s="36">
        <v>97.954247116342614</v>
      </c>
      <c r="I337" s="25"/>
    </row>
    <row r="338" spans="1:9" x14ac:dyDescent="0.25">
      <c r="A338" s="35" t="s">
        <v>268</v>
      </c>
      <c r="B338">
        <v>2.242705E-2</v>
      </c>
      <c r="C338" s="36">
        <v>42.677645446086544</v>
      </c>
      <c r="I338" s="25"/>
    </row>
    <row r="339" spans="1:9" x14ac:dyDescent="0.25">
      <c r="A339" s="35" t="s">
        <v>269</v>
      </c>
      <c r="B339">
        <v>4.3005000000000002E-2</v>
      </c>
      <c r="C339" s="36">
        <v>0</v>
      </c>
      <c r="I339" s="25"/>
    </row>
    <row r="340" spans="1:9" x14ac:dyDescent="0.25">
      <c r="A340" s="35" t="s">
        <v>270</v>
      </c>
      <c r="B340">
        <v>0.20352990000000001</v>
      </c>
      <c r="C340" s="36">
        <v>192.99445205543708</v>
      </c>
      <c r="I340" s="25"/>
    </row>
    <row r="341" spans="1:9" x14ac:dyDescent="0.25">
      <c r="A341" s="35"/>
      <c r="C341" s="36"/>
      <c r="I341" s="25"/>
    </row>
    <row r="342" spans="1:9" x14ac:dyDescent="0.25">
      <c r="A342" s="33"/>
      <c r="C342" s="34"/>
      <c r="I342" s="25"/>
    </row>
    <row r="343" spans="1:9" x14ac:dyDescent="0.25">
      <c r="A343" s="22"/>
      <c r="C343" s="37"/>
    </row>
    <row r="344" spans="1:9" x14ac:dyDescent="0.25">
      <c r="A344" s="22"/>
      <c r="C344" s="37"/>
    </row>
    <row r="345" spans="1:9" x14ac:dyDescent="0.25">
      <c r="A345" s="22"/>
      <c r="C345" s="37"/>
    </row>
    <row r="346" spans="1:9" x14ac:dyDescent="0.25">
      <c r="A346" s="22"/>
      <c r="C346" s="37"/>
    </row>
    <row r="347" spans="1:9" x14ac:dyDescent="0.25">
      <c r="A347" s="33"/>
      <c r="C347" s="38"/>
    </row>
    <row r="348" spans="1:9" x14ac:dyDescent="0.25">
      <c r="A348" s="33"/>
      <c r="C348" s="38"/>
    </row>
    <row r="349" spans="1:9" x14ac:dyDescent="0.25">
      <c r="A349" s="33"/>
      <c r="C349" s="33"/>
    </row>
    <row r="350" spans="1:9" x14ac:dyDescent="0.25">
      <c r="A350" s="33"/>
      <c r="C350" s="33"/>
    </row>
    <row r="351" spans="1:9" x14ac:dyDescent="0.25">
      <c r="A351" s="33"/>
      <c r="C351" s="33"/>
    </row>
    <row r="352" spans="1:9" x14ac:dyDescent="0.25">
      <c r="A352" s="33"/>
      <c r="C352" s="38"/>
    </row>
    <row r="353" spans="1:3" x14ac:dyDescent="0.25">
      <c r="A353" s="33"/>
      <c r="C353" s="38"/>
    </row>
    <row r="354" spans="1:3" x14ac:dyDescent="0.25">
      <c r="A354" s="33"/>
      <c r="C354" s="38"/>
    </row>
    <row r="355" spans="1:3" x14ac:dyDescent="0.25">
      <c r="A355" s="33"/>
      <c r="C355" s="38"/>
    </row>
    <row r="356" spans="1:3" x14ac:dyDescent="0.25">
      <c r="A356" s="33"/>
      <c r="C356" s="38"/>
    </row>
    <row r="357" spans="1:3" x14ac:dyDescent="0.25">
      <c r="A357" s="33"/>
      <c r="C357" s="38"/>
    </row>
    <row r="358" spans="1:3" x14ac:dyDescent="0.25">
      <c r="A358" s="33"/>
      <c r="C358" s="38"/>
    </row>
    <row r="359" spans="1:3" x14ac:dyDescent="0.25">
      <c r="A359" s="33"/>
      <c r="C359" s="38"/>
    </row>
    <row r="360" spans="1:3" x14ac:dyDescent="0.25">
      <c r="A360" s="22"/>
      <c r="C360" s="37"/>
    </row>
    <row r="361" spans="1:3" x14ac:dyDescent="0.25">
      <c r="A361" s="33"/>
      <c r="C361" s="38"/>
    </row>
    <row r="362" spans="1:3" x14ac:dyDescent="0.25">
      <c r="A362" s="33"/>
      <c r="C362" s="38"/>
    </row>
    <row r="363" spans="1:3" x14ac:dyDescent="0.25">
      <c r="A363" s="33"/>
      <c r="C363" s="37"/>
    </row>
    <row r="364" spans="1:3" x14ac:dyDescent="0.25">
      <c r="A364" s="33"/>
      <c r="C364" s="37"/>
    </row>
    <row r="365" spans="1:3" x14ac:dyDescent="0.25">
      <c r="A365" s="22"/>
      <c r="C365" s="37"/>
    </row>
    <row r="366" spans="1:3" x14ac:dyDescent="0.25">
      <c r="A366" s="33"/>
      <c r="C366" s="38"/>
    </row>
    <row r="367" spans="1:3" x14ac:dyDescent="0.25">
      <c r="A367" s="22"/>
      <c r="C367" s="37"/>
    </row>
    <row r="368" spans="1:3" x14ac:dyDescent="0.25">
      <c r="A368" s="22"/>
      <c r="C368" s="37"/>
    </row>
    <row r="369" spans="1:3" x14ac:dyDescent="0.25">
      <c r="A369" s="22"/>
      <c r="C369" s="37"/>
    </row>
    <row r="370" spans="1:3" x14ac:dyDescent="0.25">
      <c r="A370" s="22"/>
      <c r="C370" s="37"/>
    </row>
    <row r="371" spans="1:3" x14ac:dyDescent="0.25">
      <c r="A371" s="22"/>
      <c r="C371" s="37"/>
    </row>
    <row r="372" spans="1:3" x14ac:dyDescent="0.25">
      <c r="A372" s="33"/>
      <c r="C372" s="38"/>
    </row>
    <row r="373" spans="1:3" x14ac:dyDescent="0.25">
      <c r="A373" s="33"/>
      <c r="C373" s="33"/>
    </row>
    <row r="374" spans="1:3" x14ac:dyDescent="0.25">
      <c r="A374" s="33"/>
      <c r="C374" s="38"/>
    </row>
    <row r="375" spans="1:3" x14ac:dyDescent="0.25">
      <c r="A375" s="33"/>
      <c r="C375" s="38"/>
    </row>
    <row r="376" spans="1:3" x14ac:dyDescent="0.25">
      <c r="A376" s="22"/>
      <c r="C376" s="37"/>
    </row>
    <row r="377" spans="1:3" x14ac:dyDescent="0.25">
      <c r="A377" s="33"/>
      <c r="C377" s="38"/>
    </row>
    <row r="378" spans="1:3" x14ac:dyDescent="0.25">
      <c r="A378" s="33"/>
      <c r="C378" s="38"/>
    </row>
    <row r="379" spans="1:3" x14ac:dyDescent="0.25">
      <c r="A379" s="33"/>
      <c r="C379" s="38"/>
    </row>
    <row r="380" spans="1:3" x14ac:dyDescent="0.25">
      <c r="A380" s="22"/>
      <c r="C380" s="37"/>
    </row>
    <row r="381" spans="1:3" x14ac:dyDescent="0.25">
      <c r="A381" s="33"/>
      <c r="C381" s="38"/>
    </row>
    <row r="382" spans="1:3" x14ac:dyDescent="0.25">
      <c r="A382" s="33"/>
      <c r="C382" s="38"/>
    </row>
    <row r="383" spans="1:3" x14ac:dyDescent="0.25">
      <c r="A383" s="33"/>
      <c r="C383" s="38"/>
    </row>
    <row r="384" spans="1:3" x14ac:dyDescent="0.25">
      <c r="A384" s="33"/>
      <c r="C384" s="33"/>
    </row>
    <row r="385" spans="1:3" x14ac:dyDescent="0.25">
      <c r="A385" s="22"/>
      <c r="C385" s="37"/>
    </row>
    <row r="386" spans="1:3" x14ac:dyDescent="0.25">
      <c r="A386" s="22"/>
      <c r="C386" s="37"/>
    </row>
    <row r="387" spans="1:3" x14ac:dyDescent="0.25">
      <c r="A387" s="33"/>
      <c r="C387" s="38"/>
    </row>
    <row r="388" spans="1:3" x14ac:dyDescent="0.25">
      <c r="A388" s="22"/>
      <c r="C388" s="37"/>
    </row>
    <row r="389" spans="1:3" x14ac:dyDescent="0.25">
      <c r="A389" s="33"/>
      <c r="C389" s="38"/>
    </row>
    <row r="390" spans="1:3" x14ac:dyDescent="0.25">
      <c r="A390" s="33"/>
      <c r="C390" s="38"/>
    </row>
    <row r="391" spans="1:3" x14ac:dyDescent="0.25">
      <c r="A391" s="33"/>
      <c r="C391" s="38"/>
    </row>
    <row r="392" spans="1:3" x14ac:dyDescent="0.25">
      <c r="A392" s="22"/>
      <c r="C392" s="37"/>
    </row>
    <row r="393" spans="1:3" x14ac:dyDescent="0.25">
      <c r="A393" s="22"/>
      <c r="C393" s="37"/>
    </row>
    <row r="394" spans="1:3" x14ac:dyDescent="0.25">
      <c r="A394" s="22"/>
      <c r="C394" s="37"/>
    </row>
    <row r="395" spans="1:3" x14ac:dyDescent="0.25">
      <c r="A395" s="22"/>
      <c r="C395" s="37"/>
    </row>
    <row r="396" spans="1:3" x14ac:dyDescent="0.25">
      <c r="A396" s="22"/>
      <c r="C396" s="37"/>
    </row>
    <row r="397" spans="1:3" x14ac:dyDescent="0.25">
      <c r="A397" s="33"/>
      <c r="C397" s="33"/>
    </row>
    <row r="398" spans="1:3" x14ac:dyDescent="0.25">
      <c r="A398" s="33"/>
      <c r="C398" s="33"/>
    </row>
    <row r="399" spans="1:3" x14ac:dyDescent="0.25">
      <c r="A399" s="33"/>
      <c r="C399" s="33"/>
    </row>
    <row r="400" spans="1:3" x14ac:dyDescent="0.25">
      <c r="A400" s="22"/>
      <c r="C400" s="37"/>
    </row>
    <row r="401" spans="1:3" x14ac:dyDescent="0.25">
      <c r="A401" s="22"/>
      <c r="C401" s="37"/>
    </row>
    <row r="402" spans="1:3" x14ac:dyDescent="0.25">
      <c r="A402" s="22"/>
      <c r="C402" s="37"/>
    </row>
    <row r="403" spans="1:3" x14ac:dyDescent="0.25">
      <c r="A403" s="22"/>
      <c r="C403" s="37"/>
    </row>
    <row r="404" spans="1:3" x14ac:dyDescent="0.25">
      <c r="A404" s="22"/>
      <c r="C404" s="37"/>
    </row>
    <row r="405" spans="1:3" x14ac:dyDescent="0.25">
      <c r="A405" s="22"/>
      <c r="C405" s="37"/>
    </row>
    <row r="406" spans="1:3" x14ac:dyDescent="0.25">
      <c r="A406" s="33"/>
      <c r="C406" s="37"/>
    </row>
    <row r="407" spans="1:3" x14ac:dyDescent="0.25">
      <c r="A407" s="33"/>
      <c r="C407" s="38"/>
    </row>
    <row r="408" spans="1:3" x14ac:dyDescent="0.25">
      <c r="A408" s="33"/>
      <c r="C408" s="38"/>
    </row>
    <row r="409" spans="1:3" x14ac:dyDescent="0.25">
      <c r="A409" s="33"/>
      <c r="C409" s="33"/>
    </row>
    <row r="410" spans="1:3" x14ac:dyDescent="0.25">
      <c r="A410" s="22"/>
      <c r="C410" s="37"/>
    </row>
    <row r="411" spans="1:3" x14ac:dyDescent="0.25">
      <c r="A411" s="22"/>
      <c r="C411" s="37"/>
    </row>
    <row r="412" spans="1:3" x14ac:dyDescent="0.25">
      <c r="A412" s="22"/>
      <c r="C412" s="37"/>
    </row>
  </sheetData>
  <sortState xmlns:xlrd2="http://schemas.microsoft.com/office/spreadsheetml/2017/richdata2" ref="A2:A412">
    <sortCondition ref="A1:A41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331"/>
  <sheetViews>
    <sheetView workbookViewId="0">
      <selection activeCell="H3" sqref="H3:H5"/>
    </sheetView>
  </sheetViews>
  <sheetFormatPr defaultRowHeight="15" x14ac:dyDescent="0.25"/>
  <cols>
    <col min="1" max="1" width="20.42578125" bestFit="1" customWidth="1"/>
    <col min="2" max="2" width="12.5703125" customWidth="1"/>
    <col min="5" max="5" width="18.42578125" customWidth="1"/>
  </cols>
  <sheetData>
    <row r="1" spans="1:8" x14ac:dyDescent="0.25">
      <c r="A1" t="s">
        <v>2</v>
      </c>
      <c r="B1">
        <v>0.26791910000000002</v>
      </c>
      <c r="E1" t="s">
        <v>2</v>
      </c>
      <c r="F1">
        <v>0.19288545000000001</v>
      </c>
      <c r="H1">
        <f>F1/B1</f>
        <v>0.71993915327425329</v>
      </c>
    </row>
    <row r="2" spans="1:8" x14ac:dyDescent="0.25">
      <c r="A2" t="s">
        <v>520</v>
      </c>
      <c r="B2">
        <v>0.14578347999999999</v>
      </c>
    </row>
    <row r="3" spans="1:8" x14ac:dyDescent="0.25">
      <c r="A3" t="s">
        <v>272</v>
      </c>
      <c r="B3">
        <v>0.13606324</v>
      </c>
      <c r="E3" t="s">
        <v>272</v>
      </c>
      <c r="F3">
        <v>0.13606324</v>
      </c>
      <c r="H3">
        <f t="shared" ref="H3:H5" si="0">F3/B3</f>
        <v>1</v>
      </c>
    </row>
    <row r="4" spans="1:8" x14ac:dyDescent="0.25">
      <c r="A4" t="s">
        <v>272</v>
      </c>
      <c r="B4">
        <v>0.13606324</v>
      </c>
      <c r="E4" t="s">
        <v>272</v>
      </c>
      <c r="F4">
        <v>0.13606324</v>
      </c>
      <c r="H4">
        <f t="shared" si="0"/>
        <v>1</v>
      </c>
    </row>
    <row r="5" spans="1:8" x14ac:dyDescent="0.25">
      <c r="A5" t="s">
        <v>272</v>
      </c>
      <c r="B5">
        <v>0.13606324</v>
      </c>
      <c r="E5" t="s">
        <v>272</v>
      </c>
      <c r="F5">
        <v>0.13606324</v>
      </c>
      <c r="H5">
        <f t="shared" si="0"/>
        <v>1</v>
      </c>
    </row>
    <row r="6" spans="1:8" x14ac:dyDescent="0.25">
      <c r="A6" t="s">
        <v>5</v>
      </c>
      <c r="B6">
        <v>0.12557333000000001</v>
      </c>
      <c r="E6" t="s">
        <v>273</v>
      </c>
      <c r="F6">
        <v>0.14578347999999999</v>
      </c>
    </row>
    <row r="7" spans="1:8" x14ac:dyDescent="0.25">
      <c r="A7" t="s">
        <v>8</v>
      </c>
      <c r="B7">
        <v>0.20935297999999999</v>
      </c>
      <c r="E7" t="s">
        <v>5</v>
      </c>
      <c r="F7">
        <v>0.12557333000000001</v>
      </c>
    </row>
    <row r="8" spans="1:8" x14ac:dyDescent="0.25">
      <c r="A8" t="s">
        <v>597</v>
      </c>
      <c r="B8">
        <v>0.15663041999999999</v>
      </c>
      <c r="E8" t="s">
        <v>274</v>
      </c>
      <c r="F8">
        <v>0.18758601</v>
      </c>
    </row>
    <row r="9" spans="1:8" x14ac:dyDescent="0.25">
      <c r="A9" t="s">
        <v>9</v>
      </c>
      <c r="B9">
        <v>0.16723170000000001</v>
      </c>
      <c r="E9" t="s">
        <v>7</v>
      </c>
      <c r="F9">
        <v>0.19238382000000001</v>
      </c>
    </row>
    <row r="10" spans="1:8" x14ac:dyDescent="0.25">
      <c r="A10" t="s">
        <v>275</v>
      </c>
      <c r="B10">
        <v>1.4359399999999999E-3</v>
      </c>
      <c r="E10" t="s">
        <v>8</v>
      </c>
      <c r="F10">
        <v>0.20935297999999999</v>
      </c>
    </row>
    <row r="11" spans="1:8" x14ac:dyDescent="0.25">
      <c r="A11" t="s">
        <v>11</v>
      </c>
      <c r="B11">
        <v>0.18890625</v>
      </c>
      <c r="E11" s="29" t="s">
        <v>597</v>
      </c>
      <c r="F11">
        <v>0.15663041999999999</v>
      </c>
    </row>
    <row r="12" spans="1:8" x14ac:dyDescent="0.25">
      <c r="A12" t="s">
        <v>12</v>
      </c>
      <c r="B12">
        <v>0.13606324</v>
      </c>
      <c r="E12" t="s">
        <v>9</v>
      </c>
      <c r="F12">
        <v>0.16723170000000001</v>
      </c>
    </row>
    <row r="13" spans="1:8" x14ac:dyDescent="0.25">
      <c r="A13" t="s">
        <v>13</v>
      </c>
      <c r="B13">
        <v>0.13606324</v>
      </c>
      <c r="E13" t="s">
        <v>275</v>
      </c>
      <c r="F13">
        <v>1.4359399999999999E-3</v>
      </c>
    </row>
    <row r="14" spans="1:8" x14ac:dyDescent="0.25">
      <c r="A14" t="s">
        <v>14</v>
      </c>
      <c r="B14">
        <v>0.13606324</v>
      </c>
      <c r="E14" t="s">
        <v>11</v>
      </c>
      <c r="F14">
        <v>0.18890625</v>
      </c>
    </row>
    <row r="15" spans="1:8" x14ac:dyDescent="0.25">
      <c r="A15" t="s">
        <v>15</v>
      </c>
      <c r="B15">
        <v>0.13606324</v>
      </c>
      <c r="E15" t="s">
        <v>12</v>
      </c>
      <c r="F15">
        <v>0.13606324</v>
      </c>
    </row>
    <row r="16" spans="1:8" x14ac:dyDescent="0.25">
      <c r="A16" t="s">
        <v>16</v>
      </c>
      <c r="B16">
        <v>0.28473172000000002</v>
      </c>
      <c r="E16" t="s">
        <v>13</v>
      </c>
      <c r="F16">
        <v>0.13606324</v>
      </c>
    </row>
    <row r="17" spans="1:6" x14ac:dyDescent="0.25">
      <c r="A17" t="s">
        <v>276</v>
      </c>
      <c r="B17">
        <v>1.302246E-2</v>
      </c>
      <c r="E17" t="s">
        <v>14</v>
      </c>
      <c r="F17">
        <v>0.13606324</v>
      </c>
    </row>
    <row r="18" spans="1:6" x14ac:dyDescent="0.25">
      <c r="A18" t="s">
        <v>277</v>
      </c>
      <c r="B18">
        <v>9.0085609999999997E-2</v>
      </c>
      <c r="E18" t="s">
        <v>15</v>
      </c>
      <c r="F18">
        <v>0.13606324</v>
      </c>
    </row>
    <row r="19" spans="1:6" x14ac:dyDescent="0.25">
      <c r="A19" t="s">
        <v>447</v>
      </c>
      <c r="B19">
        <v>6.3270380000000001E-2</v>
      </c>
      <c r="E19" t="s">
        <v>16</v>
      </c>
      <c r="F19">
        <v>0.28473172000000002</v>
      </c>
    </row>
    <row r="20" spans="1:6" x14ac:dyDescent="0.25">
      <c r="A20" t="s">
        <v>448</v>
      </c>
      <c r="B20">
        <v>8.9144810000000005E-2</v>
      </c>
      <c r="E20" t="s">
        <v>276</v>
      </c>
      <c r="F20">
        <v>1.302246E-2</v>
      </c>
    </row>
    <row r="21" spans="1:6" x14ac:dyDescent="0.25">
      <c r="A21" t="s">
        <v>449</v>
      </c>
      <c r="B21">
        <v>0.10402696</v>
      </c>
      <c r="E21" s="11" t="s">
        <v>18</v>
      </c>
      <c r="F21">
        <v>6.3270380000000001E-2</v>
      </c>
    </row>
    <row r="22" spans="1:6" x14ac:dyDescent="0.25">
      <c r="A22" t="s">
        <v>450</v>
      </c>
      <c r="B22">
        <v>9.0386229999999998E-2</v>
      </c>
      <c r="E22" s="11" t="s">
        <v>19</v>
      </c>
      <c r="F22">
        <v>6.3270380000000001E-2</v>
      </c>
    </row>
    <row r="23" spans="1:6" x14ac:dyDescent="0.25">
      <c r="A23" t="s">
        <v>451</v>
      </c>
      <c r="B23">
        <v>0.10361562000000001</v>
      </c>
      <c r="E23" t="s">
        <v>20</v>
      </c>
      <c r="F23">
        <v>0.18975557000000001</v>
      </c>
    </row>
    <row r="24" spans="1:6" x14ac:dyDescent="0.25">
      <c r="A24" t="s">
        <v>452</v>
      </c>
      <c r="B24">
        <v>6.3687259999999996E-2</v>
      </c>
      <c r="E24" t="s">
        <v>278</v>
      </c>
      <c r="F24">
        <v>0.10623199</v>
      </c>
    </row>
    <row r="25" spans="1:6" x14ac:dyDescent="0.25">
      <c r="A25" t="s">
        <v>453</v>
      </c>
      <c r="B25">
        <v>9.0839630000000005E-2</v>
      </c>
      <c r="E25" t="s">
        <v>279</v>
      </c>
      <c r="F25">
        <v>9.0815679999999996E-2</v>
      </c>
    </row>
    <row r="26" spans="1:6" x14ac:dyDescent="0.25">
      <c r="A26" t="s">
        <v>20</v>
      </c>
      <c r="B26">
        <v>0.26559359999999999</v>
      </c>
      <c r="E26" t="s">
        <v>280</v>
      </c>
      <c r="F26">
        <v>0.1075512</v>
      </c>
    </row>
    <row r="27" spans="1:6" x14ac:dyDescent="0.25">
      <c r="A27" t="s">
        <v>278</v>
      </c>
      <c r="B27">
        <v>0.10623199</v>
      </c>
      <c r="E27" t="s">
        <v>281</v>
      </c>
      <c r="F27">
        <v>0.10694065</v>
      </c>
    </row>
    <row r="28" spans="1:6" x14ac:dyDescent="0.25">
      <c r="A28" t="s">
        <v>279</v>
      </c>
      <c r="B28">
        <v>9.0815679999999996E-2</v>
      </c>
      <c r="E28" t="s">
        <v>282</v>
      </c>
      <c r="F28">
        <v>0.10785733</v>
      </c>
    </row>
    <row r="29" spans="1:6" x14ac:dyDescent="0.25">
      <c r="A29" t="s">
        <v>280</v>
      </c>
      <c r="B29">
        <v>0.10755120999999999</v>
      </c>
      <c r="E29" t="s">
        <v>283</v>
      </c>
      <c r="F29">
        <v>6.4081550000000001E-2</v>
      </c>
    </row>
    <row r="30" spans="1:6" x14ac:dyDescent="0.25">
      <c r="A30" t="s">
        <v>281</v>
      </c>
      <c r="B30">
        <v>0.10694064</v>
      </c>
      <c r="E30" t="s">
        <v>284</v>
      </c>
      <c r="F30">
        <v>9.7031249999999999E-2</v>
      </c>
    </row>
    <row r="31" spans="1:6" x14ac:dyDescent="0.25">
      <c r="A31" t="s">
        <v>282</v>
      </c>
      <c r="B31">
        <v>0.10785733</v>
      </c>
      <c r="E31" t="s">
        <v>285</v>
      </c>
      <c r="F31">
        <v>1.78711E-3</v>
      </c>
    </row>
    <row r="32" spans="1:6" x14ac:dyDescent="0.25">
      <c r="A32" t="s">
        <v>283</v>
      </c>
      <c r="B32">
        <v>6.4081550000000001E-2</v>
      </c>
      <c r="E32" t="s">
        <v>29</v>
      </c>
      <c r="F32">
        <v>0.27060998000000003</v>
      </c>
    </row>
    <row r="33" spans="1:6" x14ac:dyDescent="0.25">
      <c r="A33" t="s">
        <v>284</v>
      </c>
      <c r="B33">
        <v>9.7031249999999999E-2</v>
      </c>
      <c r="E33" t="s">
        <v>30</v>
      </c>
      <c r="F33">
        <v>0.28084352000000001</v>
      </c>
    </row>
    <row r="34" spans="1:6" x14ac:dyDescent="0.25">
      <c r="A34" t="s">
        <v>454</v>
      </c>
      <c r="B34">
        <v>6.2666009999999994E-2</v>
      </c>
      <c r="E34" t="s">
        <v>32</v>
      </c>
      <c r="F34">
        <v>0.18861</v>
      </c>
    </row>
    <row r="35" spans="1:6" x14ac:dyDescent="0.25">
      <c r="A35" t="s">
        <v>285</v>
      </c>
      <c r="B35">
        <v>1.78711E-3</v>
      </c>
      <c r="E35" t="s">
        <v>33</v>
      </c>
      <c r="F35">
        <v>0.16646403000000001</v>
      </c>
    </row>
    <row r="36" spans="1:6" x14ac:dyDescent="0.25">
      <c r="A36" t="s">
        <v>29</v>
      </c>
      <c r="B36">
        <v>0.27060998000000003</v>
      </c>
      <c r="E36" t="s">
        <v>35</v>
      </c>
      <c r="F36">
        <v>6.79366E-2</v>
      </c>
    </row>
    <row r="37" spans="1:6" x14ac:dyDescent="0.25">
      <c r="A37" t="s">
        <v>32</v>
      </c>
      <c r="B37">
        <v>0.18861</v>
      </c>
      <c r="E37" t="s">
        <v>286</v>
      </c>
      <c r="F37">
        <v>4.4456780000000001E-2</v>
      </c>
    </row>
    <row r="38" spans="1:6" x14ac:dyDescent="0.25">
      <c r="A38" t="s">
        <v>33</v>
      </c>
      <c r="B38">
        <v>0.16646403000000001</v>
      </c>
      <c r="E38" t="s">
        <v>287</v>
      </c>
      <c r="F38">
        <v>0.11817298</v>
      </c>
    </row>
    <row r="39" spans="1:6" x14ac:dyDescent="0.25">
      <c r="A39" t="s">
        <v>35</v>
      </c>
      <c r="B39">
        <v>4.4456780000000001E-2</v>
      </c>
      <c r="E39" s="11" t="s">
        <v>581</v>
      </c>
      <c r="F39">
        <v>0.27724172000000002</v>
      </c>
    </row>
    <row r="40" spans="1:6" x14ac:dyDescent="0.25">
      <c r="A40" t="s">
        <v>286</v>
      </c>
      <c r="B40">
        <v>4.4456780000000001E-2</v>
      </c>
      <c r="E40" t="s">
        <v>37</v>
      </c>
      <c r="F40">
        <v>0.20470922</v>
      </c>
    </row>
    <row r="41" spans="1:6" x14ac:dyDescent="0.25">
      <c r="A41" t="s">
        <v>455</v>
      </c>
      <c r="B41">
        <v>6.1331770000000001E-2</v>
      </c>
      <c r="E41" t="s">
        <v>288</v>
      </c>
      <c r="F41">
        <v>5.9957940000000001E-2</v>
      </c>
    </row>
    <row r="42" spans="1:6" x14ac:dyDescent="0.25">
      <c r="A42" t="s">
        <v>287</v>
      </c>
      <c r="B42">
        <v>0.11817298</v>
      </c>
      <c r="E42" t="s">
        <v>289</v>
      </c>
      <c r="F42">
        <v>6.5001219999999998E-2</v>
      </c>
    </row>
    <row r="43" spans="1:6" x14ac:dyDescent="0.25">
      <c r="A43" t="s">
        <v>456</v>
      </c>
      <c r="B43">
        <v>1.39661E-3</v>
      </c>
      <c r="E43" t="s">
        <v>290</v>
      </c>
      <c r="F43">
        <v>6.4481029999999995E-2</v>
      </c>
    </row>
    <row r="44" spans="1:6" x14ac:dyDescent="0.25">
      <c r="A44" t="s">
        <v>593</v>
      </c>
      <c r="B44">
        <v>0.27721969000000002</v>
      </c>
      <c r="E44" t="s">
        <v>291</v>
      </c>
      <c r="F44">
        <v>6.4913830000000006E-2</v>
      </c>
    </row>
    <row r="45" spans="1:6" x14ac:dyDescent="0.25">
      <c r="A45" t="s">
        <v>37</v>
      </c>
      <c r="B45">
        <v>0.20470922</v>
      </c>
      <c r="E45" t="s">
        <v>292</v>
      </c>
      <c r="F45">
        <v>2.2870999999999999E-2</v>
      </c>
    </row>
    <row r="46" spans="1:6" x14ac:dyDescent="0.25">
      <c r="A46" t="s">
        <v>288</v>
      </c>
      <c r="B46">
        <v>1.0235000000000001E-3</v>
      </c>
      <c r="E46" t="s">
        <v>44</v>
      </c>
      <c r="F46">
        <v>0.13227944</v>
      </c>
    </row>
    <row r="47" spans="1:6" x14ac:dyDescent="0.25">
      <c r="A47" t="s">
        <v>289</v>
      </c>
      <c r="B47">
        <v>6.5001219999999998E-2</v>
      </c>
      <c r="E47" t="s">
        <v>457</v>
      </c>
      <c r="F47">
        <v>0.26124227</v>
      </c>
    </row>
    <row r="48" spans="1:6" x14ac:dyDescent="0.25">
      <c r="A48" t="s">
        <v>291</v>
      </c>
      <c r="B48">
        <v>5.3761499999999997E-3</v>
      </c>
      <c r="E48" t="s">
        <v>45</v>
      </c>
      <c r="F48">
        <v>5.0615760000000003E-2</v>
      </c>
    </row>
    <row r="49" spans="1:6" x14ac:dyDescent="0.25">
      <c r="A49" t="s">
        <v>292</v>
      </c>
      <c r="B49">
        <v>2.2870999999999999E-2</v>
      </c>
      <c r="E49" t="s">
        <v>45</v>
      </c>
      <c r="F49">
        <v>7.3195430000000006E-2</v>
      </c>
    </row>
    <row r="50" spans="1:6" x14ac:dyDescent="0.25">
      <c r="A50" t="s">
        <v>44</v>
      </c>
      <c r="B50">
        <v>0.13227944</v>
      </c>
      <c r="E50" t="s">
        <v>293</v>
      </c>
      <c r="F50">
        <v>1.558035E-2</v>
      </c>
    </row>
    <row r="51" spans="1:6" x14ac:dyDescent="0.25">
      <c r="A51" t="s">
        <v>457</v>
      </c>
      <c r="B51">
        <v>0.26124227</v>
      </c>
      <c r="E51" s="29" t="s">
        <v>641</v>
      </c>
      <c r="F51">
        <v>0.27650325999999997</v>
      </c>
    </row>
    <row r="52" spans="1:6" x14ac:dyDescent="0.25">
      <c r="A52" t="s">
        <v>45</v>
      </c>
      <c r="B52">
        <v>5.0615760000000003E-2</v>
      </c>
      <c r="E52" t="s">
        <v>294</v>
      </c>
      <c r="F52">
        <v>0.11681353999999999</v>
      </c>
    </row>
    <row r="53" spans="1:6" x14ac:dyDescent="0.25">
      <c r="A53" t="s">
        <v>45</v>
      </c>
      <c r="B53">
        <v>7.3195430000000006E-2</v>
      </c>
      <c r="E53" t="s">
        <v>295</v>
      </c>
      <c r="F53">
        <v>1.1535999999999999E-4</v>
      </c>
    </row>
    <row r="54" spans="1:6" x14ac:dyDescent="0.25">
      <c r="A54" t="s">
        <v>293</v>
      </c>
      <c r="B54">
        <v>0.28083320000000001</v>
      </c>
      <c r="E54" t="s">
        <v>50</v>
      </c>
      <c r="F54">
        <v>8.6083160000000006E-2</v>
      </c>
    </row>
    <row r="55" spans="1:6" x14ac:dyDescent="0.25">
      <c r="A55" t="s">
        <v>699</v>
      </c>
      <c r="B55">
        <v>0.27562769999999998</v>
      </c>
      <c r="E55" t="s">
        <v>51</v>
      </c>
      <c r="F55">
        <v>0.2400948</v>
      </c>
    </row>
    <row r="56" spans="1:6" x14ac:dyDescent="0.25">
      <c r="A56" t="s">
        <v>458</v>
      </c>
      <c r="B56">
        <v>0.234375</v>
      </c>
      <c r="E56" t="s">
        <v>52</v>
      </c>
      <c r="F56">
        <v>0.24064177</v>
      </c>
    </row>
    <row r="57" spans="1:6" x14ac:dyDescent="0.25">
      <c r="A57" t="s">
        <v>459</v>
      </c>
      <c r="B57">
        <v>0.234375</v>
      </c>
      <c r="E57" t="s">
        <v>53</v>
      </c>
      <c r="F57">
        <v>0.15036279999999999</v>
      </c>
    </row>
    <row r="58" spans="1:6" x14ac:dyDescent="0.25">
      <c r="A58" t="s">
        <v>460</v>
      </c>
      <c r="B58">
        <v>0.234375</v>
      </c>
      <c r="E58" t="s">
        <v>55</v>
      </c>
      <c r="F58">
        <v>0.24064177</v>
      </c>
    </row>
    <row r="59" spans="1:6" x14ac:dyDescent="0.25">
      <c r="A59" t="s">
        <v>461</v>
      </c>
      <c r="B59">
        <v>0.234375</v>
      </c>
      <c r="E59" t="s">
        <v>56</v>
      </c>
      <c r="F59">
        <v>0.2400948</v>
      </c>
    </row>
    <row r="60" spans="1:6" x14ac:dyDescent="0.25">
      <c r="A60" t="s">
        <v>462</v>
      </c>
      <c r="B60">
        <v>0.234375</v>
      </c>
      <c r="E60" t="s">
        <v>57</v>
      </c>
      <c r="F60">
        <v>0.16770209999999999</v>
      </c>
    </row>
    <row r="61" spans="1:6" x14ac:dyDescent="0.25">
      <c r="A61" t="s">
        <v>463</v>
      </c>
      <c r="B61">
        <v>0.25520832999999998</v>
      </c>
      <c r="E61" t="s">
        <v>58</v>
      </c>
      <c r="F61">
        <v>0.11742874</v>
      </c>
    </row>
    <row r="62" spans="1:6" x14ac:dyDescent="0.25">
      <c r="A62" t="s">
        <v>464</v>
      </c>
      <c r="B62">
        <v>0.20425782000000001</v>
      </c>
      <c r="E62" t="s">
        <v>296</v>
      </c>
      <c r="F62">
        <v>0.13952835</v>
      </c>
    </row>
    <row r="63" spans="1:6" x14ac:dyDescent="0.25">
      <c r="A63" t="s">
        <v>465</v>
      </c>
      <c r="B63">
        <v>0.20425782000000001</v>
      </c>
      <c r="E63" t="s">
        <v>297</v>
      </c>
      <c r="F63">
        <v>4.4607069999999999E-2</v>
      </c>
    </row>
    <row r="64" spans="1:6" x14ac:dyDescent="0.25">
      <c r="A64" t="s">
        <v>466</v>
      </c>
      <c r="B64">
        <v>0.20425782000000001</v>
      </c>
      <c r="E64" t="s">
        <v>298</v>
      </c>
      <c r="F64">
        <v>0.13191873000000001</v>
      </c>
    </row>
    <row r="65" spans="1:6" x14ac:dyDescent="0.25">
      <c r="A65" t="s">
        <v>467</v>
      </c>
      <c r="B65">
        <v>0.20425782000000001</v>
      </c>
      <c r="E65" s="25" t="s">
        <v>582</v>
      </c>
      <c r="F65">
        <v>0.27639077000000001</v>
      </c>
    </row>
    <row r="66" spans="1:6" x14ac:dyDescent="0.25">
      <c r="A66" t="s">
        <v>468</v>
      </c>
      <c r="B66">
        <v>0.20425782000000001</v>
      </c>
      <c r="E66" s="25" t="s">
        <v>585</v>
      </c>
      <c r="F66">
        <v>0.27537499999999998</v>
      </c>
    </row>
    <row r="67" spans="1:6" x14ac:dyDescent="0.25">
      <c r="A67" t="s">
        <v>701</v>
      </c>
      <c r="B67">
        <v>1.2357000000000001E-4</v>
      </c>
      <c r="E67" s="25" t="s">
        <v>586</v>
      </c>
      <c r="F67">
        <v>0.27537499999999998</v>
      </c>
    </row>
    <row r="68" spans="1:6" x14ac:dyDescent="0.25">
      <c r="A68" t="s">
        <v>700</v>
      </c>
      <c r="B68">
        <v>0.30145792999999999</v>
      </c>
      <c r="E68" s="25" t="s">
        <v>511</v>
      </c>
      <c r="F68">
        <v>0.27537499999999998</v>
      </c>
    </row>
    <row r="69" spans="1:6" x14ac:dyDescent="0.25">
      <c r="A69" t="s">
        <v>294</v>
      </c>
      <c r="B69">
        <v>0.11681353999999999</v>
      </c>
      <c r="E69" s="25" t="s">
        <v>587</v>
      </c>
      <c r="F69">
        <v>0.27537499999999998</v>
      </c>
    </row>
    <row r="70" spans="1:6" x14ac:dyDescent="0.25">
      <c r="A70" t="s">
        <v>295</v>
      </c>
      <c r="B70">
        <v>1.1535999999999999E-4</v>
      </c>
      <c r="E70" s="25" t="s">
        <v>588</v>
      </c>
      <c r="F70">
        <v>0.27537499999999998</v>
      </c>
    </row>
    <row r="71" spans="1:6" x14ac:dyDescent="0.25">
      <c r="A71" t="s">
        <v>50</v>
      </c>
      <c r="B71">
        <v>4.3054999999999998E-4</v>
      </c>
      <c r="E71" s="29" t="s">
        <v>639</v>
      </c>
      <c r="F71">
        <v>0.26273679999999999</v>
      </c>
    </row>
    <row r="72" spans="1:6" x14ac:dyDescent="0.25">
      <c r="A72" t="s">
        <v>51</v>
      </c>
      <c r="B72">
        <v>0.2400948</v>
      </c>
      <c r="E72" t="s">
        <v>299</v>
      </c>
      <c r="F72">
        <v>0.21090304000000001</v>
      </c>
    </row>
    <row r="73" spans="1:6" x14ac:dyDescent="0.25">
      <c r="A73" t="s">
        <v>52</v>
      </c>
      <c r="B73">
        <v>0.24064177</v>
      </c>
      <c r="E73" t="s">
        <v>300</v>
      </c>
      <c r="F73">
        <v>0.27713209</v>
      </c>
    </row>
    <row r="74" spans="1:6" x14ac:dyDescent="0.25">
      <c r="A74" t="s">
        <v>55</v>
      </c>
      <c r="B74">
        <v>0.24064177</v>
      </c>
      <c r="E74" t="s">
        <v>301</v>
      </c>
      <c r="F74">
        <v>5.4507519999999997E-2</v>
      </c>
    </row>
    <row r="75" spans="1:6" x14ac:dyDescent="0.25">
      <c r="A75" t="s">
        <v>56</v>
      </c>
      <c r="B75">
        <v>0.2400948</v>
      </c>
      <c r="E75" t="s">
        <v>68</v>
      </c>
      <c r="F75">
        <v>0.18956298999999999</v>
      </c>
    </row>
    <row r="76" spans="1:6" x14ac:dyDescent="0.25">
      <c r="A76" t="s">
        <v>57</v>
      </c>
      <c r="B76">
        <v>0.16770209999999999</v>
      </c>
      <c r="E76" t="s">
        <v>69</v>
      </c>
      <c r="F76">
        <v>0.20509715000000001</v>
      </c>
    </row>
    <row r="77" spans="1:6" x14ac:dyDescent="0.25">
      <c r="A77" t="s">
        <v>58</v>
      </c>
      <c r="B77">
        <v>0.13119301</v>
      </c>
      <c r="E77" t="s">
        <v>70</v>
      </c>
      <c r="F77">
        <v>0.1195237</v>
      </c>
    </row>
    <row r="78" spans="1:6" x14ac:dyDescent="0.25">
      <c r="A78" t="s">
        <v>59</v>
      </c>
      <c r="B78">
        <v>0.13952835</v>
      </c>
      <c r="E78" t="s">
        <v>71</v>
      </c>
      <c r="F78">
        <v>0.17524572999999999</v>
      </c>
    </row>
    <row r="79" spans="1:6" x14ac:dyDescent="0.25">
      <c r="A79" t="s">
        <v>673</v>
      </c>
      <c r="B79">
        <v>0.27899010000000002</v>
      </c>
      <c r="E79" t="s">
        <v>302</v>
      </c>
      <c r="F79">
        <v>3.7900000000000001E-6</v>
      </c>
    </row>
    <row r="80" spans="1:6" x14ac:dyDescent="0.25">
      <c r="A80" t="s">
        <v>674</v>
      </c>
      <c r="B80">
        <v>0.27917238</v>
      </c>
      <c r="E80" t="s">
        <v>304</v>
      </c>
      <c r="F80">
        <v>0.12572955</v>
      </c>
    </row>
    <row r="81" spans="1:6" x14ac:dyDescent="0.25">
      <c r="A81" t="s">
        <v>297</v>
      </c>
      <c r="B81">
        <v>4.4607069999999999E-2</v>
      </c>
      <c r="E81" s="29" t="s">
        <v>635</v>
      </c>
      <c r="F81">
        <v>0.1562154</v>
      </c>
    </row>
    <row r="82" spans="1:6" x14ac:dyDescent="0.25">
      <c r="A82" t="s">
        <v>298</v>
      </c>
      <c r="B82">
        <v>0.13191873000000001</v>
      </c>
      <c r="E82" t="s">
        <v>72</v>
      </c>
      <c r="F82">
        <v>0.13398129</v>
      </c>
    </row>
    <row r="83" spans="1:6" x14ac:dyDescent="0.25">
      <c r="A83" t="s">
        <v>702</v>
      </c>
      <c r="B83">
        <v>0.34516754999999999</v>
      </c>
      <c r="E83" t="s">
        <v>73</v>
      </c>
      <c r="F83">
        <v>0.19368165000000001</v>
      </c>
    </row>
    <row r="84" spans="1:6" x14ac:dyDescent="0.25">
      <c r="A84" t="s">
        <v>598</v>
      </c>
      <c r="B84">
        <v>0.27639077000000001</v>
      </c>
      <c r="E84" t="s">
        <v>74</v>
      </c>
      <c r="F84">
        <v>0.13467187999999999</v>
      </c>
    </row>
    <row r="85" spans="1:6" x14ac:dyDescent="0.25">
      <c r="A85" t="s">
        <v>524</v>
      </c>
      <c r="B85">
        <v>0.27537499999999998</v>
      </c>
      <c r="E85" s="25" t="s">
        <v>306</v>
      </c>
      <c r="F85">
        <v>0.15934792</v>
      </c>
    </row>
    <row r="86" spans="1:6" x14ac:dyDescent="0.25">
      <c r="A86" t="s">
        <v>525</v>
      </c>
      <c r="B86">
        <v>0.27537499999999998</v>
      </c>
      <c r="E86" s="25" t="s">
        <v>75</v>
      </c>
      <c r="F86">
        <v>0.1421028</v>
      </c>
    </row>
    <row r="87" spans="1:6" x14ac:dyDescent="0.25">
      <c r="A87" t="s">
        <v>526</v>
      </c>
      <c r="B87">
        <v>0.27537499999999998</v>
      </c>
      <c r="E87" t="s">
        <v>76</v>
      </c>
      <c r="F87">
        <v>0.20150915999999999</v>
      </c>
    </row>
    <row r="88" spans="1:6" x14ac:dyDescent="0.25">
      <c r="A88" t="s">
        <v>599</v>
      </c>
      <c r="B88">
        <v>0.27639077000000001</v>
      </c>
      <c r="E88" t="s">
        <v>78</v>
      </c>
      <c r="F88">
        <v>0.15307005000000001</v>
      </c>
    </row>
    <row r="89" spans="1:6" x14ac:dyDescent="0.25">
      <c r="A89" t="s">
        <v>527</v>
      </c>
      <c r="B89">
        <v>0.27537499999999998</v>
      </c>
      <c r="E89" t="s">
        <v>307</v>
      </c>
      <c r="F89">
        <v>0.15307005000000001</v>
      </c>
    </row>
    <row r="90" spans="1:6" x14ac:dyDescent="0.25">
      <c r="A90" t="s">
        <v>694</v>
      </c>
      <c r="B90">
        <v>0.26273679999999999</v>
      </c>
      <c r="E90" t="s">
        <v>308</v>
      </c>
      <c r="F90">
        <v>1.7428000000000001E-3</v>
      </c>
    </row>
    <row r="91" spans="1:6" x14ac:dyDescent="0.25">
      <c r="A91" t="s">
        <v>299</v>
      </c>
      <c r="B91">
        <v>0.21090304000000001</v>
      </c>
      <c r="E91" t="s">
        <v>80</v>
      </c>
      <c r="F91">
        <v>0.26770432</v>
      </c>
    </row>
    <row r="92" spans="1:6" x14ac:dyDescent="0.25">
      <c r="A92" t="s">
        <v>66</v>
      </c>
      <c r="B92">
        <v>0.23624369000000001</v>
      </c>
      <c r="E92" t="s">
        <v>309</v>
      </c>
      <c r="F92">
        <v>1.0459099999999999E-3</v>
      </c>
    </row>
    <row r="93" spans="1:6" x14ac:dyDescent="0.25">
      <c r="A93" t="s">
        <v>528</v>
      </c>
      <c r="B93">
        <v>5.4507519999999997E-2</v>
      </c>
      <c r="E93" t="s">
        <v>82</v>
      </c>
      <c r="F93">
        <v>0.13561787</v>
      </c>
    </row>
    <row r="94" spans="1:6" x14ac:dyDescent="0.25">
      <c r="A94" t="s">
        <v>68</v>
      </c>
      <c r="B94">
        <v>0.18956298999999999</v>
      </c>
      <c r="E94" t="s">
        <v>310</v>
      </c>
      <c r="F94">
        <v>1.289795E-2</v>
      </c>
    </row>
    <row r="95" spans="1:6" x14ac:dyDescent="0.25">
      <c r="A95" t="s">
        <v>69</v>
      </c>
      <c r="B95">
        <v>0.20509715000000001</v>
      </c>
      <c r="E95" t="s">
        <v>83</v>
      </c>
      <c r="F95">
        <v>0.16427775999999999</v>
      </c>
    </row>
    <row r="96" spans="1:6" x14ac:dyDescent="0.25">
      <c r="A96" t="s">
        <v>70</v>
      </c>
      <c r="B96">
        <v>7.8620000000000003E-5</v>
      </c>
      <c r="E96" s="29" t="s">
        <v>638</v>
      </c>
      <c r="F96">
        <v>0.18855008000000001</v>
      </c>
    </row>
    <row r="97" spans="1:6" x14ac:dyDescent="0.25">
      <c r="A97" t="s">
        <v>675</v>
      </c>
      <c r="B97">
        <v>0.1195237</v>
      </c>
      <c r="E97" t="s">
        <v>311</v>
      </c>
      <c r="F97">
        <v>8.4580000000000007E-5</v>
      </c>
    </row>
    <row r="98" spans="1:6" x14ac:dyDescent="0.25">
      <c r="A98" t="s">
        <v>675</v>
      </c>
      <c r="B98">
        <v>1.9526E-4</v>
      </c>
      <c r="E98" t="s">
        <v>87</v>
      </c>
      <c r="F98">
        <v>0.20515625000000001</v>
      </c>
    </row>
    <row r="99" spans="1:6" x14ac:dyDescent="0.25">
      <c r="A99" t="s">
        <v>71</v>
      </c>
      <c r="B99">
        <v>0.17524572999999999</v>
      </c>
      <c r="E99" t="s">
        <v>88</v>
      </c>
      <c r="F99">
        <v>0.19496392000000001</v>
      </c>
    </row>
    <row r="100" spans="1:6" x14ac:dyDescent="0.25">
      <c r="A100" t="s">
        <v>302</v>
      </c>
      <c r="B100">
        <v>3.7900000000000001E-6</v>
      </c>
      <c r="E100" t="s">
        <v>89</v>
      </c>
      <c r="F100">
        <v>0.12269861999999999</v>
      </c>
    </row>
    <row r="101" spans="1:6" x14ac:dyDescent="0.25">
      <c r="A101" t="s">
        <v>303</v>
      </c>
      <c r="B101">
        <v>3.7900000000000001E-6</v>
      </c>
      <c r="E101" t="s">
        <v>90</v>
      </c>
      <c r="F101">
        <v>0.11703252</v>
      </c>
    </row>
    <row r="102" spans="1:6" x14ac:dyDescent="0.25">
      <c r="A102" t="s">
        <v>304</v>
      </c>
      <c r="B102">
        <v>0.12572955</v>
      </c>
      <c r="E102" t="s">
        <v>92</v>
      </c>
      <c r="F102">
        <v>5.4050859999999999E-2</v>
      </c>
    </row>
    <row r="103" spans="1:6" x14ac:dyDescent="0.25">
      <c r="A103" t="s">
        <v>469</v>
      </c>
      <c r="B103">
        <v>0.12572955</v>
      </c>
      <c r="E103" t="s">
        <v>93</v>
      </c>
      <c r="F103">
        <v>5.9799699999999997E-2</v>
      </c>
    </row>
    <row r="104" spans="1:6" x14ac:dyDescent="0.25">
      <c r="A104" t="s">
        <v>635</v>
      </c>
      <c r="B104">
        <v>0.2074039</v>
      </c>
      <c r="E104" t="s">
        <v>94</v>
      </c>
      <c r="F104">
        <v>0.2400948</v>
      </c>
    </row>
    <row r="105" spans="1:6" x14ac:dyDescent="0.25">
      <c r="A105" t="s">
        <v>72</v>
      </c>
      <c r="B105">
        <v>0.13398129</v>
      </c>
      <c r="E105" t="s">
        <v>312</v>
      </c>
      <c r="F105">
        <v>0.19159999999999999</v>
      </c>
    </row>
    <row r="106" spans="1:6" x14ac:dyDescent="0.25">
      <c r="A106" t="s">
        <v>73</v>
      </c>
      <c r="B106">
        <v>0.19368165000000001</v>
      </c>
      <c r="E106" t="s">
        <v>314</v>
      </c>
      <c r="F106">
        <v>2.5891319999999999E-2</v>
      </c>
    </row>
    <row r="107" spans="1:6" x14ac:dyDescent="0.25">
      <c r="A107" t="s">
        <v>305</v>
      </c>
      <c r="B107">
        <v>0.1421028</v>
      </c>
      <c r="E107" t="s">
        <v>103</v>
      </c>
      <c r="F107">
        <v>0.22217094000000001</v>
      </c>
    </row>
    <row r="108" spans="1:6" x14ac:dyDescent="0.25">
      <c r="A108" t="s">
        <v>306</v>
      </c>
      <c r="B108">
        <v>0.15934792</v>
      </c>
      <c r="E108" s="11" t="s">
        <v>107</v>
      </c>
      <c r="F108">
        <v>1.1954400000000001E-3</v>
      </c>
    </row>
    <row r="109" spans="1:6" x14ac:dyDescent="0.25">
      <c r="A109" t="s">
        <v>76</v>
      </c>
      <c r="B109">
        <v>0.20150915999999999</v>
      </c>
      <c r="E109" s="25" t="s">
        <v>108</v>
      </c>
      <c r="F109">
        <v>0.26763059</v>
      </c>
    </row>
    <row r="110" spans="1:6" x14ac:dyDescent="0.25">
      <c r="A110" t="s">
        <v>78</v>
      </c>
      <c r="B110">
        <v>0.15307005000000001</v>
      </c>
      <c r="E110" s="25" t="s">
        <v>109</v>
      </c>
      <c r="F110">
        <v>7.0764170000000001E-2</v>
      </c>
    </row>
    <row r="111" spans="1:6" x14ac:dyDescent="0.25">
      <c r="A111" t="s">
        <v>532</v>
      </c>
      <c r="B111">
        <v>0.15307005000000001</v>
      </c>
      <c r="E111" s="11" t="s">
        <v>589</v>
      </c>
      <c r="F111">
        <v>0.1110297</v>
      </c>
    </row>
    <row r="112" spans="1:6" x14ac:dyDescent="0.25">
      <c r="A112" t="s">
        <v>533</v>
      </c>
      <c r="B112">
        <v>1.7428000000000001E-3</v>
      </c>
      <c r="E112" t="s">
        <v>318</v>
      </c>
      <c r="F112">
        <v>0.13320698</v>
      </c>
    </row>
    <row r="113" spans="1:6" x14ac:dyDescent="0.25">
      <c r="A113" t="s">
        <v>80</v>
      </c>
      <c r="B113">
        <v>0.35108882000000002</v>
      </c>
      <c r="E113" t="s">
        <v>319</v>
      </c>
      <c r="F113">
        <v>0.17582457000000001</v>
      </c>
    </row>
    <row r="114" spans="1:6" x14ac:dyDescent="0.25">
      <c r="A114" t="s">
        <v>309</v>
      </c>
      <c r="B114">
        <v>1.0459099999999999E-3</v>
      </c>
      <c r="E114" t="s">
        <v>111</v>
      </c>
      <c r="F114">
        <v>0.2047234</v>
      </c>
    </row>
    <row r="115" spans="1:6" x14ac:dyDescent="0.25">
      <c r="A115" t="s">
        <v>82</v>
      </c>
      <c r="B115">
        <v>0.13561787</v>
      </c>
      <c r="E115" t="s">
        <v>320</v>
      </c>
      <c r="F115">
        <v>0.22039352000000001</v>
      </c>
    </row>
    <row r="116" spans="1:6" x14ac:dyDescent="0.25">
      <c r="A116" t="s">
        <v>310</v>
      </c>
      <c r="B116">
        <v>1.289795E-2</v>
      </c>
      <c r="E116" t="s">
        <v>113</v>
      </c>
      <c r="F116">
        <v>7.0764179999999996E-2</v>
      </c>
    </row>
    <row r="117" spans="1:6" x14ac:dyDescent="0.25">
      <c r="A117" t="s">
        <v>83</v>
      </c>
      <c r="B117">
        <v>0.16427775999999999</v>
      </c>
      <c r="E117" t="s">
        <v>321</v>
      </c>
      <c r="F117">
        <v>6.068784E-2</v>
      </c>
    </row>
    <row r="118" spans="1:6" x14ac:dyDescent="0.25">
      <c r="A118" t="s">
        <v>638</v>
      </c>
      <c r="B118">
        <v>0.18855008000000001</v>
      </c>
      <c r="E118" t="s">
        <v>322</v>
      </c>
      <c r="F118">
        <v>3.400682E-2</v>
      </c>
    </row>
    <row r="119" spans="1:6" x14ac:dyDescent="0.25">
      <c r="A119" t="s">
        <v>311</v>
      </c>
      <c r="B119">
        <v>8.4580000000000007E-5</v>
      </c>
      <c r="E119" t="s">
        <v>116</v>
      </c>
      <c r="F119">
        <v>0.18890625</v>
      </c>
    </row>
    <row r="120" spans="1:6" x14ac:dyDescent="0.25">
      <c r="A120" t="s">
        <v>87</v>
      </c>
      <c r="B120">
        <v>0.20515625000000001</v>
      </c>
      <c r="E120" t="s">
        <v>117</v>
      </c>
      <c r="F120">
        <v>9.5868900000000007E-2</v>
      </c>
    </row>
    <row r="121" spans="1:6" x14ac:dyDescent="0.25">
      <c r="A121" t="s">
        <v>88</v>
      </c>
      <c r="B121">
        <v>0.19496392000000001</v>
      </c>
      <c r="E121" t="s">
        <v>323</v>
      </c>
      <c r="F121">
        <v>0.13929115</v>
      </c>
    </row>
    <row r="122" spans="1:6" x14ac:dyDescent="0.25">
      <c r="A122" t="s">
        <v>89</v>
      </c>
      <c r="B122">
        <v>0.12269861999999999</v>
      </c>
      <c r="E122" t="s">
        <v>119</v>
      </c>
      <c r="F122">
        <v>0.2400948</v>
      </c>
    </row>
    <row r="123" spans="1:6" x14ac:dyDescent="0.25">
      <c r="A123" t="s">
        <v>90</v>
      </c>
      <c r="B123">
        <v>0.11703252</v>
      </c>
      <c r="E123" t="s">
        <v>324</v>
      </c>
      <c r="F123">
        <v>6.4705830000000006E-2</v>
      </c>
    </row>
    <row r="124" spans="1:6" x14ac:dyDescent="0.25">
      <c r="A124" t="s">
        <v>92</v>
      </c>
      <c r="B124">
        <v>6.5914260000000002E-2</v>
      </c>
      <c r="E124" t="s">
        <v>325</v>
      </c>
      <c r="F124">
        <v>5.7443059999999997E-2</v>
      </c>
    </row>
    <row r="125" spans="1:6" x14ac:dyDescent="0.25">
      <c r="A125" t="s">
        <v>93</v>
      </c>
      <c r="B125">
        <v>5.9799699999999997E-2</v>
      </c>
      <c r="E125" s="11" t="s">
        <v>590</v>
      </c>
      <c r="F125">
        <v>0.12052412</v>
      </c>
    </row>
    <row r="126" spans="1:6" x14ac:dyDescent="0.25">
      <c r="A126" t="s">
        <v>94</v>
      </c>
      <c r="B126">
        <v>0.2400948</v>
      </c>
      <c r="E126" t="s">
        <v>326</v>
      </c>
      <c r="F126">
        <v>0.16865169999999999</v>
      </c>
    </row>
    <row r="127" spans="1:6" x14ac:dyDescent="0.25">
      <c r="A127" t="s">
        <v>470</v>
      </c>
      <c r="B127">
        <v>2.8571010000000001E-2</v>
      </c>
      <c r="E127" t="s">
        <v>121</v>
      </c>
      <c r="F127">
        <v>9.4052259999999999E-2</v>
      </c>
    </row>
    <row r="128" spans="1:6" x14ac:dyDescent="0.25">
      <c r="A128" t="s">
        <v>312</v>
      </c>
      <c r="B128">
        <v>0.19159999999999999</v>
      </c>
      <c r="E128" s="25" t="s">
        <v>122</v>
      </c>
      <c r="F128">
        <v>0.11271286</v>
      </c>
    </row>
    <row r="129" spans="1:6" x14ac:dyDescent="0.25">
      <c r="A129" t="s">
        <v>313</v>
      </c>
      <c r="B129">
        <v>0.14000000000000001</v>
      </c>
      <c r="E129" t="s">
        <v>123</v>
      </c>
      <c r="F129">
        <v>0.27177158000000001</v>
      </c>
    </row>
    <row r="130" spans="1:6" x14ac:dyDescent="0.25">
      <c r="A130" t="s">
        <v>314</v>
      </c>
      <c r="B130">
        <v>2.5891319999999999E-2</v>
      </c>
      <c r="E130" t="s">
        <v>124</v>
      </c>
      <c r="F130">
        <v>0.20027876999999999</v>
      </c>
    </row>
    <row r="131" spans="1:6" x14ac:dyDescent="0.25">
      <c r="A131" t="s">
        <v>103</v>
      </c>
      <c r="B131">
        <v>0.22217094000000001</v>
      </c>
      <c r="E131" t="s">
        <v>125</v>
      </c>
      <c r="F131">
        <v>0.2400948</v>
      </c>
    </row>
    <row r="132" spans="1:6" x14ac:dyDescent="0.25">
      <c r="A132" t="s">
        <v>471</v>
      </c>
      <c r="B132">
        <v>0.22660393000000001</v>
      </c>
      <c r="E132" t="s">
        <v>126</v>
      </c>
      <c r="F132">
        <v>0.16260833999999999</v>
      </c>
    </row>
    <row r="133" spans="1:6" x14ac:dyDescent="0.25">
      <c r="A133" t="s">
        <v>472</v>
      </c>
      <c r="B133">
        <v>0.2254409</v>
      </c>
      <c r="E133" t="s">
        <v>328</v>
      </c>
      <c r="F133">
        <v>0.19936752999999999</v>
      </c>
    </row>
    <row r="134" spans="1:6" x14ac:dyDescent="0.25">
      <c r="A134" t="s">
        <v>473</v>
      </c>
      <c r="B134">
        <v>0.2254409</v>
      </c>
      <c r="E134" t="s">
        <v>128</v>
      </c>
      <c r="F134">
        <v>0.18215702</v>
      </c>
    </row>
    <row r="135" spans="1:6" x14ac:dyDescent="0.25">
      <c r="A135" t="s">
        <v>315</v>
      </c>
      <c r="B135">
        <v>1.1954400000000001E-3</v>
      </c>
      <c r="E135" t="s">
        <v>129</v>
      </c>
      <c r="F135">
        <v>0.13856402000000001</v>
      </c>
    </row>
    <row r="136" spans="1:6" x14ac:dyDescent="0.25">
      <c r="A136" t="s">
        <v>108</v>
      </c>
      <c r="B136">
        <v>0.26763059</v>
      </c>
      <c r="E136" t="s">
        <v>130</v>
      </c>
      <c r="F136">
        <v>0.2400948</v>
      </c>
    </row>
    <row r="137" spans="1:6" x14ac:dyDescent="0.25">
      <c r="A137" t="s">
        <v>316</v>
      </c>
      <c r="B137">
        <v>0.1110297</v>
      </c>
      <c r="E137" t="s">
        <v>329</v>
      </c>
      <c r="F137">
        <v>8.9870249999999999E-2</v>
      </c>
    </row>
    <row r="138" spans="1:6" x14ac:dyDescent="0.25">
      <c r="A138" t="s">
        <v>317</v>
      </c>
      <c r="B138">
        <v>0.1030653</v>
      </c>
      <c r="E138" t="s">
        <v>132</v>
      </c>
      <c r="F138">
        <v>0.24874207000000001</v>
      </c>
    </row>
    <row r="139" spans="1:6" x14ac:dyDescent="0.25">
      <c r="A139" t="s">
        <v>318</v>
      </c>
      <c r="B139">
        <v>0.13320698</v>
      </c>
      <c r="E139" t="s">
        <v>133</v>
      </c>
      <c r="F139">
        <v>0.23486445</v>
      </c>
    </row>
    <row r="140" spans="1:6" x14ac:dyDescent="0.25">
      <c r="A140" t="s">
        <v>319</v>
      </c>
      <c r="B140">
        <v>0.17582457000000001</v>
      </c>
      <c r="E140" t="s">
        <v>330</v>
      </c>
      <c r="F140">
        <v>1.0354E-4</v>
      </c>
    </row>
    <row r="141" spans="1:6" x14ac:dyDescent="0.25">
      <c r="A141" t="s">
        <v>538</v>
      </c>
      <c r="B141">
        <v>0.17582457000000001</v>
      </c>
      <c r="E141" t="s">
        <v>331</v>
      </c>
      <c r="F141">
        <v>0.158</v>
      </c>
    </row>
    <row r="142" spans="1:6" x14ac:dyDescent="0.25">
      <c r="A142" t="s">
        <v>474</v>
      </c>
      <c r="B142">
        <v>0.20906250000000001</v>
      </c>
      <c r="E142" t="s">
        <v>137</v>
      </c>
      <c r="F142">
        <v>7.5610699999999996E-3</v>
      </c>
    </row>
    <row r="143" spans="1:6" x14ac:dyDescent="0.25">
      <c r="A143" t="s">
        <v>475</v>
      </c>
      <c r="B143">
        <v>0.20906250000000001</v>
      </c>
      <c r="E143" t="s">
        <v>139</v>
      </c>
      <c r="F143">
        <v>0.26035488000000001</v>
      </c>
    </row>
    <row r="144" spans="1:6" x14ac:dyDescent="0.25">
      <c r="A144" t="s">
        <v>111</v>
      </c>
      <c r="B144">
        <v>2.4976299999999998E-3</v>
      </c>
      <c r="E144" t="s">
        <v>141</v>
      </c>
      <c r="F144">
        <v>0.26394055999999999</v>
      </c>
    </row>
    <row r="145" spans="1:6" x14ac:dyDescent="0.25">
      <c r="A145" t="s">
        <v>320</v>
      </c>
      <c r="B145">
        <v>2.3020880000000001E-2</v>
      </c>
      <c r="E145" t="s">
        <v>332</v>
      </c>
      <c r="F145">
        <v>0.23338882</v>
      </c>
    </row>
    <row r="146" spans="1:6" x14ac:dyDescent="0.25">
      <c r="A146" t="s">
        <v>113</v>
      </c>
      <c r="B146">
        <v>3.747E-4</v>
      </c>
      <c r="E146" t="s">
        <v>142</v>
      </c>
      <c r="F146">
        <v>8.7536390000000006E-2</v>
      </c>
    </row>
    <row r="147" spans="1:6" x14ac:dyDescent="0.25">
      <c r="A147" t="s">
        <v>321</v>
      </c>
      <c r="B147">
        <v>0.16649080999999999</v>
      </c>
      <c r="E147" t="s">
        <v>333</v>
      </c>
      <c r="F147">
        <v>0.1434125</v>
      </c>
    </row>
    <row r="148" spans="1:6" x14ac:dyDescent="0.25">
      <c r="A148" t="s">
        <v>322</v>
      </c>
      <c r="B148">
        <v>3.400682E-2</v>
      </c>
      <c r="E148" s="25" t="s">
        <v>591</v>
      </c>
      <c r="F148">
        <v>0.20609394</v>
      </c>
    </row>
    <row r="149" spans="1:6" x14ac:dyDescent="0.25">
      <c r="A149" t="s">
        <v>116</v>
      </c>
      <c r="B149">
        <v>0.18890625</v>
      </c>
      <c r="E149" t="s">
        <v>145</v>
      </c>
      <c r="F149">
        <v>0.180225</v>
      </c>
    </row>
    <row r="150" spans="1:6" x14ac:dyDescent="0.25">
      <c r="A150" t="s">
        <v>539</v>
      </c>
      <c r="B150">
        <v>0.29674889999999998</v>
      </c>
      <c r="E150" s="11" t="s">
        <v>583</v>
      </c>
      <c r="F150">
        <v>0.27862134999999999</v>
      </c>
    </row>
    <row r="151" spans="1:6" x14ac:dyDescent="0.25">
      <c r="A151" t="s">
        <v>117</v>
      </c>
      <c r="B151">
        <v>9.5868900000000007E-2</v>
      </c>
      <c r="E151" t="s">
        <v>148</v>
      </c>
      <c r="F151">
        <v>0.13467187999999999</v>
      </c>
    </row>
    <row r="152" spans="1:6" x14ac:dyDescent="0.25">
      <c r="A152" t="s">
        <v>119</v>
      </c>
      <c r="B152">
        <v>0.2400948</v>
      </c>
      <c r="E152" t="s">
        <v>334</v>
      </c>
      <c r="F152">
        <v>0.14295261000000001</v>
      </c>
    </row>
    <row r="153" spans="1:6" x14ac:dyDescent="0.25">
      <c r="A153" t="s">
        <v>324</v>
      </c>
      <c r="B153">
        <v>6.1381999999999995E-4</v>
      </c>
      <c r="E153" t="s">
        <v>150</v>
      </c>
      <c r="F153">
        <v>0.20404627</v>
      </c>
    </row>
    <row r="154" spans="1:6" x14ac:dyDescent="0.25">
      <c r="A154" t="s">
        <v>540</v>
      </c>
      <c r="B154">
        <v>5.7443059999999997E-2</v>
      </c>
      <c r="E154" t="s">
        <v>151</v>
      </c>
      <c r="F154">
        <v>0.1856961</v>
      </c>
    </row>
    <row r="155" spans="1:6" x14ac:dyDescent="0.25">
      <c r="A155" t="s">
        <v>590</v>
      </c>
      <c r="B155">
        <v>0.12052412</v>
      </c>
      <c r="E155" s="29" t="s">
        <v>640</v>
      </c>
      <c r="F155">
        <v>0.19219075999999999</v>
      </c>
    </row>
    <row r="156" spans="1:6" x14ac:dyDescent="0.25">
      <c r="A156" t="s">
        <v>676</v>
      </c>
      <c r="B156">
        <v>0.17804102999999999</v>
      </c>
      <c r="E156" t="s">
        <v>335</v>
      </c>
      <c r="F156">
        <v>0.13606324</v>
      </c>
    </row>
    <row r="157" spans="1:6" x14ac:dyDescent="0.25">
      <c r="A157" t="s">
        <v>519</v>
      </c>
      <c r="B157">
        <v>0.23806089999999999</v>
      </c>
      <c r="E157" t="s">
        <v>336</v>
      </c>
      <c r="F157">
        <v>1.5045559999999999E-2</v>
      </c>
    </row>
    <row r="158" spans="1:6" x14ac:dyDescent="0.25">
      <c r="A158" t="s">
        <v>121</v>
      </c>
      <c r="B158">
        <v>9.4052259999999999E-2</v>
      </c>
      <c r="E158" t="s">
        <v>337</v>
      </c>
      <c r="F158">
        <v>6.2052870000000003E-2</v>
      </c>
    </row>
    <row r="159" spans="1:6" x14ac:dyDescent="0.25">
      <c r="A159" t="s">
        <v>327</v>
      </c>
      <c r="B159">
        <v>0.11271286</v>
      </c>
      <c r="E159" t="s">
        <v>338</v>
      </c>
      <c r="F159">
        <v>0.28263553000000002</v>
      </c>
    </row>
    <row r="160" spans="1:6" x14ac:dyDescent="0.25">
      <c r="A160" t="s">
        <v>476</v>
      </c>
      <c r="B160">
        <v>0.22787858999999999</v>
      </c>
      <c r="E160" t="s">
        <v>158</v>
      </c>
      <c r="F160">
        <v>0.24210209999999999</v>
      </c>
    </row>
    <row r="161" spans="1:6" x14ac:dyDescent="0.25">
      <c r="A161" t="s">
        <v>123</v>
      </c>
      <c r="B161">
        <v>0.27177158000000001</v>
      </c>
      <c r="E161" t="s">
        <v>159</v>
      </c>
      <c r="F161">
        <v>0.23970536000000001</v>
      </c>
    </row>
    <row r="162" spans="1:6" x14ac:dyDescent="0.25">
      <c r="A162" t="s">
        <v>124</v>
      </c>
      <c r="B162">
        <v>0.20027876999999999</v>
      </c>
      <c r="E162" t="s">
        <v>481</v>
      </c>
      <c r="F162">
        <v>9.4233440000000002E-2</v>
      </c>
    </row>
    <row r="163" spans="1:6" x14ac:dyDescent="0.25">
      <c r="A163" t="s">
        <v>125</v>
      </c>
      <c r="B163">
        <v>0.2400948</v>
      </c>
      <c r="E163" t="s">
        <v>482</v>
      </c>
      <c r="F163">
        <v>0.10432008</v>
      </c>
    </row>
    <row r="164" spans="1:6" x14ac:dyDescent="0.25">
      <c r="A164" t="s">
        <v>126</v>
      </c>
      <c r="B164">
        <v>0.16260833999999999</v>
      </c>
      <c r="E164" t="s">
        <v>483</v>
      </c>
      <c r="F164">
        <v>4.8012999999999997E-3</v>
      </c>
    </row>
    <row r="165" spans="1:6" x14ac:dyDescent="0.25">
      <c r="A165" t="s">
        <v>328</v>
      </c>
      <c r="B165">
        <v>0.19936752999999999</v>
      </c>
      <c r="E165" t="s">
        <v>484</v>
      </c>
      <c r="F165">
        <v>0.10432008</v>
      </c>
    </row>
    <row r="166" spans="1:6" x14ac:dyDescent="0.25">
      <c r="A166" t="s">
        <v>477</v>
      </c>
      <c r="B166">
        <v>0.19936752999999999</v>
      </c>
      <c r="E166" t="s">
        <v>164</v>
      </c>
      <c r="F166">
        <v>0.11703252</v>
      </c>
    </row>
    <row r="167" spans="1:6" x14ac:dyDescent="0.25">
      <c r="A167" t="s">
        <v>128</v>
      </c>
      <c r="B167">
        <v>0.18215702</v>
      </c>
      <c r="E167" t="s">
        <v>342</v>
      </c>
      <c r="F167">
        <v>1.20389E-3</v>
      </c>
    </row>
    <row r="168" spans="1:6" x14ac:dyDescent="0.25">
      <c r="A168" t="s">
        <v>129</v>
      </c>
      <c r="B168">
        <v>0.13856402000000001</v>
      </c>
      <c r="E168" t="s">
        <v>343</v>
      </c>
      <c r="F168">
        <v>0.13261967</v>
      </c>
    </row>
    <row r="169" spans="1:6" x14ac:dyDescent="0.25">
      <c r="A169" t="s">
        <v>130</v>
      </c>
      <c r="B169">
        <v>0.2400948</v>
      </c>
      <c r="E169" t="s">
        <v>168</v>
      </c>
      <c r="F169">
        <v>0.13871202999999999</v>
      </c>
    </row>
    <row r="170" spans="1:6" x14ac:dyDescent="0.25">
      <c r="A170" t="s">
        <v>329</v>
      </c>
      <c r="B170">
        <v>8.9870249999999999E-2</v>
      </c>
      <c r="E170" t="s">
        <v>344</v>
      </c>
      <c r="F170">
        <v>2.9333399999999999E-2</v>
      </c>
    </row>
    <row r="171" spans="1:6" x14ac:dyDescent="0.25">
      <c r="A171" t="s">
        <v>133</v>
      </c>
      <c r="B171">
        <v>0.23486445</v>
      </c>
      <c r="E171" t="s">
        <v>170</v>
      </c>
      <c r="F171">
        <v>0.20157781999999999</v>
      </c>
    </row>
    <row r="172" spans="1:6" x14ac:dyDescent="0.25">
      <c r="A172" t="s">
        <v>478</v>
      </c>
      <c r="B172">
        <v>0.18353597999999999</v>
      </c>
      <c r="E172" t="s">
        <v>171</v>
      </c>
      <c r="F172">
        <v>0.1844083</v>
      </c>
    </row>
    <row r="173" spans="1:6" x14ac:dyDescent="0.25">
      <c r="A173" t="s">
        <v>331</v>
      </c>
      <c r="B173">
        <v>0.158</v>
      </c>
      <c r="E173" t="s">
        <v>345</v>
      </c>
      <c r="F173">
        <v>1.5337300000000001E-3</v>
      </c>
    </row>
    <row r="174" spans="1:6" x14ac:dyDescent="0.25">
      <c r="A174" t="s">
        <v>137</v>
      </c>
      <c r="B174">
        <v>7.5610699999999996E-3</v>
      </c>
      <c r="E174" t="s">
        <v>346</v>
      </c>
      <c r="F174">
        <v>8.2399000000000003E-4</v>
      </c>
    </row>
    <row r="175" spans="1:6" x14ac:dyDescent="0.25">
      <c r="A175" t="s">
        <v>138</v>
      </c>
      <c r="B175">
        <v>0.22592785000000001</v>
      </c>
      <c r="E175" t="s">
        <v>347</v>
      </c>
      <c r="F175">
        <v>0.13561787</v>
      </c>
    </row>
    <row r="176" spans="1:6" x14ac:dyDescent="0.25">
      <c r="A176" t="s">
        <v>139</v>
      </c>
      <c r="B176">
        <v>0.26035488000000001</v>
      </c>
      <c r="E176" t="s">
        <v>348</v>
      </c>
      <c r="F176">
        <v>7.9461299999999992E-3</v>
      </c>
    </row>
    <row r="177" spans="1:6" x14ac:dyDescent="0.25">
      <c r="A177" t="s">
        <v>693</v>
      </c>
      <c r="B177">
        <v>0.15712950000000001</v>
      </c>
      <c r="E177" t="s">
        <v>349</v>
      </c>
      <c r="F177">
        <v>0.10974372</v>
      </c>
    </row>
    <row r="178" spans="1:6" x14ac:dyDescent="0.25">
      <c r="A178" t="s">
        <v>141</v>
      </c>
      <c r="B178">
        <v>0.26394055999999999</v>
      </c>
      <c r="E178" t="s">
        <v>176</v>
      </c>
      <c r="F178">
        <v>0.11333628</v>
      </c>
    </row>
    <row r="179" spans="1:6" x14ac:dyDescent="0.25">
      <c r="A179" t="s">
        <v>479</v>
      </c>
      <c r="B179">
        <v>3.7499999999999999E-2</v>
      </c>
      <c r="E179" t="s">
        <v>350</v>
      </c>
      <c r="F179">
        <v>0.13286115000000001</v>
      </c>
    </row>
    <row r="180" spans="1:6" x14ac:dyDescent="0.25">
      <c r="A180" t="s">
        <v>142</v>
      </c>
      <c r="B180">
        <v>9.2595129999999998E-2</v>
      </c>
      <c r="E180" t="s">
        <v>178</v>
      </c>
      <c r="F180">
        <v>0.12108784</v>
      </c>
    </row>
    <row r="181" spans="1:6" x14ac:dyDescent="0.25">
      <c r="A181" t="s">
        <v>333</v>
      </c>
      <c r="B181">
        <v>0.1434125</v>
      </c>
      <c r="E181" t="s">
        <v>179</v>
      </c>
      <c r="F181">
        <v>0.24288129999999999</v>
      </c>
    </row>
    <row r="182" spans="1:6" x14ac:dyDescent="0.25">
      <c r="A182" t="s">
        <v>594</v>
      </c>
      <c r="B182">
        <v>0.20609394</v>
      </c>
      <c r="E182" t="s">
        <v>180</v>
      </c>
      <c r="F182">
        <v>0.11917675</v>
      </c>
    </row>
    <row r="183" spans="1:6" x14ac:dyDescent="0.25">
      <c r="A183" t="s">
        <v>145</v>
      </c>
      <c r="B183">
        <v>0.180225</v>
      </c>
      <c r="E183" t="s">
        <v>181</v>
      </c>
      <c r="F183">
        <v>0.15721361</v>
      </c>
    </row>
    <row r="184" spans="1:6" x14ac:dyDescent="0.25">
      <c r="A184" t="s">
        <v>583</v>
      </c>
      <c r="B184">
        <v>0.27862134999999999</v>
      </c>
      <c r="E184" t="s">
        <v>182</v>
      </c>
      <c r="F184">
        <v>0.14443570999999999</v>
      </c>
    </row>
    <row r="185" spans="1:6" x14ac:dyDescent="0.25">
      <c r="A185" t="s">
        <v>148</v>
      </c>
      <c r="B185">
        <v>0.13467187999999999</v>
      </c>
      <c r="E185" t="s">
        <v>351</v>
      </c>
      <c r="F185">
        <v>0.11889139</v>
      </c>
    </row>
    <row r="186" spans="1:6" x14ac:dyDescent="0.25">
      <c r="A186" t="s">
        <v>149</v>
      </c>
      <c r="B186">
        <v>0.14295261000000001</v>
      </c>
      <c r="E186" t="s">
        <v>184</v>
      </c>
      <c r="F186">
        <v>5.5863719999999999E-2</v>
      </c>
    </row>
    <row r="187" spans="1:6" x14ac:dyDescent="0.25">
      <c r="A187" t="s">
        <v>423</v>
      </c>
      <c r="B187">
        <v>3.2190500000000002E-3</v>
      </c>
      <c r="E187" t="s">
        <v>185</v>
      </c>
      <c r="F187">
        <v>5.5863719999999999E-2</v>
      </c>
    </row>
    <row r="188" spans="1:6" x14ac:dyDescent="0.25">
      <c r="A188" t="s">
        <v>150</v>
      </c>
      <c r="B188">
        <v>0.20404627</v>
      </c>
      <c r="E188" t="s">
        <v>186</v>
      </c>
      <c r="F188">
        <v>0.15807537999999999</v>
      </c>
    </row>
    <row r="189" spans="1:6" x14ac:dyDescent="0.25">
      <c r="A189" t="s">
        <v>151</v>
      </c>
      <c r="B189">
        <v>0.1856961</v>
      </c>
      <c r="E189" t="s">
        <v>187</v>
      </c>
      <c r="F189">
        <v>0.15477024</v>
      </c>
    </row>
    <row r="190" spans="1:6" x14ac:dyDescent="0.25">
      <c r="A190" t="s">
        <v>640</v>
      </c>
      <c r="B190">
        <v>0.25670552000000002</v>
      </c>
      <c r="E190" t="s">
        <v>352</v>
      </c>
      <c r="F190">
        <v>0.13121927999999999</v>
      </c>
    </row>
    <row r="191" spans="1:6" x14ac:dyDescent="0.25">
      <c r="A191" t="s">
        <v>335</v>
      </c>
      <c r="B191">
        <v>0.13606324</v>
      </c>
      <c r="E191" t="s">
        <v>189</v>
      </c>
      <c r="F191">
        <v>0.16983016000000001</v>
      </c>
    </row>
    <row r="192" spans="1:6" x14ac:dyDescent="0.25">
      <c r="A192" t="s">
        <v>336</v>
      </c>
      <c r="B192">
        <v>1.5045559999999999E-2</v>
      </c>
      <c r="E192" t="s">
        <v>190</v>
      </c>
      <c r="F192">
        <v>0.2643973</v>
      </c>
    </row>
    <row r="193" spans="1:6" x14ac:dyDescent="0.25">
      <c r="A193" t="s">
        <v>337</v>
      </c>
      <c r="B193">
        <v>6.2052870000000003E-2</v>
      </c>
      <c r="E193" t="s">
        <v>191</v>
      </c>
      <c r="F193">
        <v>0.18374041999999999</v>
      </c>
    </row>
    <row r="194" spans="1:6" x14ac:dyDescent="0.25">
      <c r="A194" t="s">
        <v>338</v>
      </c>
      <c r="B194">
        <v>0.28263553000000002</v>
      </c>
      <c r="E194" t="s">
        <v>353</v>
      </c>
      <c r="F194">
        <v>0.24246344</v>
      </c>
    </row>
    <row r="195" spans="1:6" x14ac:dyDescent="0.25">
      <c r="A195" t="s">
        <v>480</v>
      </c>
      <c r="B195">
        <v>0.22755</v>
      </c>
      <c r="E195" t="s">
        <v>193</v>
      </c>
      <c r="F195">
        <v>0.24003548</v>
      </c>
    </row>
    <row r="196" spans="1:6" x14ac:dyDescent="0.25">
      <c r="A196" t="s">
        <v>158</v>
      </c>
      <c r="B196">
        <v>0.26643455999999999</v>
      </c>
      <c r="E196" t="s">
        <v>196</v>
      </c>
      <c r="F196">
        <v>0.23835210000000001</v>
      </c>
    </row>
    <row r="197" spans="1:6" x14ac:dyDescent="0.25">
      <c r="A197" t="s">
        <v>159</v>
      </c>
      <c r="B197">
        <v>0.23970536000000001</v>
      </c>
      <c r="E197" s="29" t="s">
        <v>625</v>
      </c>
      <c r="F197">
        <v>0.24868067999999999</v>
      </c>
    </row>
    <row r="198" spans="1:6" x14ac:dyDescent="0.25">
      <c r="A198" t="s">
        <v>481</v>
      </c>
      <c r="B198">
        <v>0.10908337</v>
      </c>
      <c r="E198" t="s">
        <v>197</v>
      </c>
      <c r="F198">
        <v>0.1990662</v>
      </c>
    </row>
    <row r="199" spans="1:6" x14ac:dyDescent="0.25">
      <c r="A199" t="s">
        <v>482</v>
      </c>
      <c r="B199">
        <v>8.0723999999999998E-4</v>
      </c>
      <c r="E199" t="s">
        <v>198</v>
      </c>
      <c r="F199">
        <v>0.24074400000000001</v>
      </c>
    </row>
    <row r="200" spans="1:6" x14ac:dyDescent="0.25">
      <c r="A200" t="s">
        <v>483</v>
      </c>
      <c r="B200">
        <v>0.18375052</v>
      </c>
      <c r="E200" t="s">
        <v>199</v>
      </c>
      <c r="F200">
        <v>0.22368750000000001</v>
      </c>
    </row>
    <row r="201" spans="1:6" x14ac:dyDescent="0.25">
      <c r="A201" t="s">
        <v>484</v>
      </c>
      <c r="B201">
        <v>8.0723999999999998E-4</v>
      </c>
      <c r="E201" t="s">
        <v>200</v>
      </c>
      <c r="F201">
        <v>3.6575000000000003E-2</v>
      </c>
    </row>
    <row r="202" spans="1:6" x14ac:dyDescent="0.25">
      <c r="A202" t="s">
        <v>485</v>
      </c>
      <c r="B202">
        <v>0.10432008</v>
      </c>
      <c r="E202" t="s">
        <v>354</v>
      </c>
      <c r="F202">
        <v>3.9687000000000001E-4</v>
      </c>
    </row>
    <row r="203" spans="1:6" x14ac:dyDescent="0.25">
      <c r="A203" t="s">
        <v>486</v>
      </c>
      <c r="B203">
        <v>0.13015437999999999</v>
      </c>
      <c r="E203" t="s">
        <v>202</v>
      </c>
      <c r="F203">
        <v>0.20212024000000001</v>
      </c>
    </row>
    <row r="204" spans="1:6" x14ac:dyDescent="0.25">
      <c r="A204" t="s">
        <v>339</v>
      </c>
      <c r="B204">
        <v>0.12775199000000001</v>
      </c>
      <c r="E204" t="s">
        <v>203</v>
      </c>
      <c r="F204">
        <v>0.20013387999999999</v>
      </c>
    </row>
    <row r="205" spans="1:6" x14ac:dyDescent="0.25">
      <c r="A205" t="s">
        <v>340</v>
      </c>
      <c r="B205">
        <v>0.10145561</v>
      </c>
      <c r="E205" t="s">
        <v>355</v>
      </c>
      <c r="F205">
        <v>0.19828677</v>
      </c>
    </row>
    <row r="206" spans="1:6" x14ac:dyDescent="0.25">
      <c r="A206" t="s">
        <v>487</v>
      </c>
      <c r="B206">
        <v>0.10145561</v>
      </c>
      <c r="E206" s="11" t="s">
        <v>592</v>
      </c>
      <c r="F206">
        <v>0.20922266</v>
      </c>
    </row>
    <row r="207" spans="1:6" x14ac:dyDescent="0.25">
      <c r="A207" t="s">
        <v>488</v>
      </c>
      <c r="B207">
        <v>9.2057440000000004E-2</v>
      </c>
      <c r="E207" s="29" t="s">
        <v>632</v>
      </c>
      <c r="F207">
        <v>0.21867386999999999</v>
      </c>
    </row>
    <row r="208" spans="1:6" x14ac:dyDescent="0.25">
      <c r="A208" t="s">
        <v>489</v>
      </c>
      <c r="B208">
        <v>0.10145561</v>
      </c>
      <c r="E208" s="29" t="s">
        <v>633</v>
      </c>
      <c r="F208">
        <v>0.21147903000000001</v>
      </c>
    </row>
    <row r="209" spans="1:6" x14ac:dyDescent="0.25">
      <c r="A209" t="s">
        <v>490</v>
      </c>
      <c r="B209">
        <v>0.10145561</v>
      </c>
      <c r="E209" t="s">
        <v>206</v>
      </c>
      <c r="F209">
        <v>0.13606324</v>
      </c>
    </row>
    <row r="210" spans="1:6" x14ac:dyDescent="0.25">
      <c r="A210" t="s">
        <v>491</v>
      </c>
      <c r="B210">
        <v>0.10705819</v>
      </c>
      <c r="E210" t="s">
        <v>207</v>
      </c>
      <c r="F210">
        <v>0.13606324</v>
      </c>
    </row>
    <row r="211" spans="1:6" x14ac:dyDescent="0.25">
      <c r="A211" t="s">
        <v>492</v>
      </c>
      <c r="B211">
        <v>0.10145561</v>
      </c>
      <c r="E211" t="s">
        <v>356</v>
      </c>
      <c r="F211">
        <v>8.3008159999999998E-2</v>
      </c>
    </row>
    <row r="212" spans="1:6" x14ac:dyDescent="0.25">
      <c r="A212" t="s">
        <v>493</v>
      </c>
      <c r="B212">
        <v>0.10145561</v>
      </c>
      <c r="E212" t="s">
        <v>357</v>
      </c>
      <c r="F212">
        <v>0.18374059000000001</v>
      </c>
    </row>
    <row r="213" spans="1:6" x14ac:dyDescent="0.25">
      <c r="A213" t="s">
        <v>494</v>
      </c>
      <c r="B213">
        <v>0.10145561</v>
      </c>
      <c r="E213" t="s">
        <v>211</v>
      </c>
      <c r="F213">
        <v>0.23280081</v>
      </c>
    </row>
    <row r="214" spans="1:6" x14ac:dyDescent="0.25">
      <c r="A214" t="s">
        <v>495</v>
      </c>
      <c r="B214">
        <v>0.10705819</v>
      </c>
      <c r="E214" t="s">
        <v>212</v>
      </c>
      <c r="F214">
        <v>0.16496143999999999</v>
      </c>
    </row>
    <row r="215" spans="1:6" x14ac:dyDescent="0.25">
      <c r="A215" t="s">
        <v>496</v>
      </c>
      <c r="B215">
        <v>0.10145561</v>
      </c>
      <c r="E215" t="s">
        <v>213</v>
      </c>
      <c r="F215">
        <v>0.19368165000000001</v>
      </c>
    </row>
    <row r="216" spans="1:6" x14ac:dyDescent="0.25">
      <c r="A216" t="s">
        <v>497</v>
      </c>
      <c r="B216">
        <v>8.0723999999999998E-4</v>
      </c>
      <c r="E216" t="s">
        <v>217</v>
      </c>
      <c r="F216">
        <v>0.24454823000000001</v>
      </c>
    </row>
    <row r="217" spans="1:6" x14ac:dyDescent="0.25">
      <c r="A217" t="s">
        <v>341</v>
      </c>
      <c r="B217">
        <v>4.8012999999999997E-3</v>
      </c>
      <c r="E217" t="s">
        <v>358</v>
      </c>
      <c r="F217">
        <v>0.20309142999999999</v>
      </c>
    </row>
    <row r="218" spans="1:6" x14ac:dyDescent="0.25">
      <c r="A218" t="s">
        <v>164</v>
      </c>
      <c r="B218">
        <v>0.11703252</v>
      </c>
      <c r="E218" t="s">
        <v>218</v>
      </c>
      <c r="F218">
        <v>0.118173</v>
      </c>
    </row>
    <row r="219" spans="1:6" x14ac:dyDescent="0.25">
      <c r="A219" t="s">
        <v>342</v>
      </c>
      <c r="B219">
        <v>1.20389E-3</v>
      </c>
      <c r="E219" t="s">
        <v>219</v>
      </c>
      <c r="F219">
        <v>0.19368165000000001</v>
      </c>
    </row>
    <row r="220" spans="1:6" x14ac:dyDescent="0.25">
      <c r="A220" t="s">
        <v>432</v>
      </c>
      <c r="B220">
        <v>0.13261967</v>
      </c>
      <c r="E220" t="s">
        <v>220</v>
      </c>
      <c r="F220">
        <v>0.20682982999999999</v>
      </c>
    </row>
    <row r="221" spans="1:6" x14ac:dyDescent="0.25">
      <c r="A221" t="s">
        <v>168</v>
      </c>
      <c r="B221">
        <v>0.13871202999999999</v>
      </c>
      <c r="E221" t="s">
        <v>359</v>
      </c>
      <c r="F221">
        <v>0.14148749999999999</v>
      </c>
    </row>
    <row r="222" spans="1:6" x14ac:dyDescent="0.25">
      <c r="A222" t="s">
        <v>344</v>
      </c>
      <c r="B222">
        <v>2.9333399999999999E-2</v>
      </c>
      <c r="E222" t="s">
        <v>360</v>
      </c>
      <c r="F222">
        <v>2.2432999999999999E-4</v>
      </c>
    </row>
    <row r="223" spans="1:6" x14ac:dyDescent="0.25">
      <c r="A223" t="s">
        <v>170</v>
      </c>
      <c r="B223">
        <v>0.20157781999999999</v>
      </c>
      <c r="E223" t="s">
        <v>361</v>
      </c>
      <c r="F223">
        <v>0.12918959999999999</v>
      </c>
    </row>
    <row r="224" spans="1:6" x14ac:dyDescent="0.25">
      <c r="A224" t="s">
        <v>171</v>
      </c>
      <c r="B224">
        <v>0.1844083</v>
      </c>
      <c r="E224" t="s">
        <v>225</v>
      </c>
      <c r="F224">
        <v>0.13998861000000001</v>
      </c>
    </row>
    <row r="225" spans="1:6" x14ac:dyDescent="0.25">
      <c r="A225" t="s">
        <v>498</v>
      </c>
      <c r="B225">
        <v>0.10546875</v>
      </c>
      <c r="E225" t="s">
        <v>226</v>
      </c>
      <c r="F225">
        <v>0.21128311999999999</v>
      </c>
    </row>
    <row r="226" spans="1:6" x14ac:dyDescent="0.25">
      <c r="A226" t="s">
        <v>499</v>
      </c>
      <c r="B226">
        <v>0.10546875</v>
      </c>
      <c r="E226" t="s">
        <v>362</v>
      </c>
      <c r="F226">
        <v>0.14424036000000001</v>
      </c>
    </row>
    <row r="227" spans="1:6" x14ac:dyDescent="0.25">
      <c r="A227" t="s">
        <v>500</v>
      </c>
      <c r="B227">
        <v>0.10546875</v>
      </c>
      <c r="E227" t="s">
        <v>363</v>
      </c>
      <c r="F227">
        <v>0.18039949</v>
      </c>
    </row>
    <row r="228" spans="1:6" x14ac:dyDescent="0.25">
      <c r="A228" t="s">
        <v>345</v>
      </c>
      <c r="B228">
        <v>1.5337300000000001E-3</v>
      </c>
      <c r="E228" t="s">
        <v>364</v>
      </c>
      <c r="F228">
        <v>3.3187309999999998E-2</v>
      </c>
    </row>
    <row r="229" spans="1:6" x14ac:dyDescent="0.25">
      <c r="A229" t="s">
        <v>346</v>
      </c>
      <c r="B229">
        <v>8.2399000000000003E-4</v>
      </c>
      <c r="E229" t="s">
        <v>230</v>
      </c>
      <c r="F229">
        <v>1.4186E-4</v>
      </c>
    </row>
    <row r="230" spans="1:6" x14ac:dyDescent="0.25">
      <c r="A230" t="s">
        <v>501</v>
      </c>
      <c r="B230">
        <v>3.32066E-3</v>
      </c>
      <c r="E230" t="s">
        <v>231</v>
      </c>
      <c r="F230">
        <v>0.24685575000000001</v>
      </c>
    </row>
    <row r="231" spans="1:6" x14ac:dyDescent="0.25">
      <c r="A231" t="s">
        <v>347</v>
      </c>
      <c r="B231">
        <v>0.13561787</v>
      </c>
      <c r="E231" t="s">
        <v>234</v>
      </c>
      <c r="F231">
        <v>0.13732912</v>
      </c>
    </row>
    <row r="232" spans="1:6" x14ac:dyDescent="0.25">
      <c r="A232" t="s">
        <v>348</v>
      </c>
      <c r="B232">
        <v>7.9461299999999992E-3</v>
      </c>
      <c r="E232" t="s">
        <v>236</v>
      </c>
      <c r="F232">
        <v>9.9308999999999995E-2</v>
      </c>
    </row>
    <row r="233" spans="1:6" x14ac:dyDescent="0.25">
      <c r="A233" t="s">
        <v>349</v>
      </c>
      <c r="B233">
        <v>0.10974372</v>
      </c>
      <c r="E233" t="s">
        <v>365</v>
      </c>
      <c r="F233">
        <v>0.17962500000000001</v>
      </c>
    </row>
    <row r="234" spans="1:6" x14ac:dyDescent="0.25">
      <c r="A234" t="s">
        <v>176</v>
      </c>
      <c r="B234">
        <v>0.11333628</v>
      </c>
      <c r="E234" t="s">
        <v>506</v>
      </c>
      <c r="F234">
        <v>1.6086200000000001E-3</v>
      </c>
    </row>
    <row r="235" spans="1:6" x14ac:dyDescent="0.25">
      <c r="A235" t="s">
        <v>350</v>
      </c>
      <c r="B235">
        <v>0.13286115000000001</v>
      </c>
      <c r="E235" t="s">
        <v>366</v>
      </c>
      <c r="F235">
        <v>9.3474600000000005E-2</v>
      </c>
    </row>
    <row r="236" spans="1:6" x14ac:dyDescent="0.25">
      <c r="A236" t="s">
        <v>178</v>
      </c>
      <c r="B236">
        <v>0.12108784</v>
      </c>
      <c r="E236" t="s">
        <v>239</v>
      </c>
      <c r="F236">
        <v>7.5901629999999998E-2</v>
      </c>
    </row>
    <row r="237" spans="1:6" x14ac:dyDescent="0.25">
      <c r="A237" t="s">
        <v>179</v>
      </c>
      <c r="B237">
        <v>0.24288129999999999</v>
      </c>
      <c r="E237" t="s">
        <v>508</v>
      </c>
      <c r="F237">
        <v>0.2635536</v>
      </c>
    </row>
    <row r="238" spans="1:6" x14ac:dyDescent="0.25">
      <c r="A238" t="s">
        <v>180</v>
      </c>
      <c r="B238">
        <v>0.11917675</v>
      </c>
      <c r="E238" t="s">
        <v>367</v>
      </c>
      <c r="F238">
        <v>0.14000000000000001</v>
      </c>
    </row>
    <row r="239" spans="1:6" x14ac:dyDescent="0.25">
      <c r="A239" t="s">
        <v>181</v>
      </c>
      <c r="B239">
        <v>0.15721361</v>
      </c>
      <c r="E239" t="s">
        <v>241</v>
      </c>
      <c r="F239">
        <v>0.14634954</v>
      </c>
    </row>
    <row r="240" spans="1:6" x14ac:dyDescent="0.25">
      <c r="A240" t="s">
        <v>182</v>
      </c>
      <c r="B240">
        <v>0.14443570999999999</v>
      </c>
      <c r="E240" t="s">
        <v>368</v>
      </c>
      <c r="F240">
        <v>5.005921E-2</v>
      </c>
    </row>
    <row r="241" spans="1:6" x14ac:dyDescent="0.25">
      <c r="A241" t="s">
        <v>351</v>
      </c>
      <c r="B241">
        <v>0.11889139</v>
      </c>
      <c r="E241" t="s">
        <v>369</v>
      </c>
      <c r="F241">
        <v>5.005921E-2</v>
      </c>
    </row>
    <row r="242" spans="1:6" x14ac:dyDescent="0.25">
      <c r="A242" t="s">
        <v>184</v>
      </c>
      <c r="B242">
        <v>5.5863719999999999E-2</v>
      </c>
      <c r="E242" t="s">
        <v>370</v>
      </c>
      <c r="F242">
        <v>5.005921E-2</v>
      </c>
    </row>
    <row r="243" spans="1:6" x14ac:dyDescent="0.25">
      <c r="A243" t="s">
        <v>185</v>
      </c>
      <c r="B243">
        <v>5.5863719999999999E-2</v>
      </c>
      <c r="E243" t="s">
        <v>371</v>
      </c>
      <c r="F243">
        <v>5.005921E-2</v>
      </c>
    </row>
    <row r="244" spans="1:6" x14ac:dyDescent="0.25">
      <c r="A244" t="s">
        <v>186</v>
      </c>
      <c r="B244">
        <v>0.15807537999999999</v>
      </c>
      <c r="E244" t="s">
        <v>372</v>
      </c>
      <c r="F244">
        <v>3.3925190000000001E-2</v>
      </c>
    </row>
    <row r="245" spans="1:6" x14ac:dyDescent="0.25">
      <c r="A245" t="s">
        <v>187</v>
      </c>
      <c r="B245">
        <v>0.15477024</v>
      </c>
      <c r="E245" t="s">
        <v>247</v>
      </c>
      <c r="F245">
        <v>0.1393983</v>
      </c>
    </row>
    <row r="246" spans="1:6" x14ac:dyDescent="0.25">
      <c r="A246" t="s">
        <v>352</v>
      </c>
      <c r="B246">
        <v>0.13121927999999999</v>
      </c>
      <c r="E246" t="s">
        <v>248</v>
      </c>
      <c r="F246">
        <v>0.19368165000000001</v>
      </c>
    </row>
    <row r="247" spans="1:6" x14ac:dyDescent="0.25">
      <c r="A247" t="s">
        <v>189</v>
      </c>
      <c r="B247">
        <v>0.16983016000000001</v>
      </c>
      <c r="E247" t="s">
        <v>249</v>
      </c>
      <c r="F247">
        <v>0.25249207000000001</v>
      </c>
    </row>
    <row r="248" spans="1:6" x14ac:dyDescent="0.25">
      <c r="A248" t="s">
        <v>190</v>
      </c>
      <c r="B248">
        <v>0.2643973</v>
      </c>
      <c r="E248" t="s">
        <v>250</v>
      </c>
      <c r="F248">
        <v>0.26602633999999997</v>
      </c>
    </row>
    <row r="249" spans="1:6" x14ac:dyDescent="0.25">
      <c r="A249" t="s">
        <v>191</v>
      </c>
      <c r="B249">
        <v>0.18374041999999999</v>
      </c>
      <c r="E249" s="11" t="s">
        <v>584</v>
      </c>
      <c r="F249">
        <v>0.29881904999999997</v>
      </c>
    </row>
    <row r="250" spans="1:6" x14ac:dyDescent="0.25">
      <c r="A250" t="s">
        <v>192</v>
      </c>
      <c r="B250">
        <v>0.24246344</v>
      </c>
      <c r="E250" t="s">
        <v>373</v>
      </c>
      <c r="F250">
        <v>0.12937499999999999</v>
      </c>
    </row>
    <row r="251" spans="1:6" x14ac:dyDescent="0.25">
      <c r="A251" t="s">
        <v>193</v>
      </c>
      <c r="B251">
        <v>0.24003548</v>
      </c>
      <c r="E251" t="s">
        <v>253</v>
      </c>
      <c r="F251">
        <v>0.18693246999999999</v>
      </c>
    </row>
    <row r="252" spans="1:6" x14ac:dyDescent="0.25">
      <c r="A252" t="s">
        <v>196</v>
      </c>
      <c r="B252">
        <v>0.23835210000000001</v>
      </c>
      <c r="E252" t="s">
        <v>374</v>
      </c>
      <c r="F252">
        <v>9.3263999999999999E-4</v>
      </c>
    </row>
    <row r="253" spans="1:6" x14ac:dyDescent="0.25">
      <c r="A253" t="s">
        <v>695</v>
      </c>
      <c r="B253">
        <v>0.30597417999999998</v>
      </c>
      <c r="E253" t="s">
        <v>257</v>
      </c>
      <c r="F253">
        <v>0.33469766000000001</v>
      </c>
    </row>
    <row r="254" spans="1:6" x14ac:dyDescent="0.25">
      <c r="A254" t="s">
        <v>197</v>
      </c>
      <c r="B254">
        <v>0.1990662</v>
      </c>
      <c r="E254" t="s">
        <v>258</v>
      </c>
      <c r="F254">
        <v>0.16243759999999999</v>
      </c>
    </row>
    <row r="255" spans="1:6" x14ac:dyDescent="0.25">
      <c r="A255" t="s">
        <v>198</v>
      </c>
      <c r="B255">
        <v>0.24074400000000001</v>
      </c>
      <c r="E255" t="s">
        <v>259</v>
      </c>
      <c r="F255">
        <v>0.20131551</v>
      </c>
    </row>
    <row r="256" spans="1:6" x14ac:dyDescent="0.25">
      <c r="A256" t="s">
        <v>199</v>
      </c>
      <c r="B256">
        <v>0.22368750000000001</v>
      </c>
      <c r="E256" t="s">
        <v>375</v>
      </c>
      <c r="F256">
        <v>0.10728852999999999</v>
      </c>
    </row>
    <row r="257" spans="1:6" x14ac:dyDescent="0.25">
      <c r="A257" t="s">
        <v>200</v>
      </c>
      <c r="B257">
        <v>3.6575000000000003E-2</v>
      </c>
      <c r="E257" t="s">
        <v>376</v>
      </c>
      <c r="F257">
        <v>1.4286100000000001E-3</v>
      </c>
    </row>
    <row r="258" spans="1:6" x14ac:dyDescent="0.25">
      <c r="A258" t="s">
        <v>354</v>
      </c>
      <c r="B258">
        <v>3.9687000000000001E-4</v>
      </c>
      <c r="E258" t="s">
        <v>262</v>
      </c>
      <c r="F258">
        <v>0.22405588000000001</v>
      </c>
    </row>
    <row r="259" spans="1:6" x14ac:dyDescent="0.25">
      <c r="A259" t="s">
        <v>502</v>
      </c>
      <c r="B259">
        <v>3.9687000000000001E-4</v>
      </c>
      <c r="E259" t="s">
        <v>263</v>
      </c>
      <c r="F259">
        <v>0.19252021999999999</v>
      </c>
    </row>
    <row r="260" spans="1:6" x14ac:dyDescent="0.25">
      <c r="A260" t="s">
        <v>202</v>
      </c>
      <c r="B260">
        <v>0.20212024000000001</v>
      </c>
      <c r="E260" t="s">
        <v>377</v>
      </c>
      <c r="F260">
        <v>7.1339999999999999E-4</v>
      </c>
    </row>
    <row r="261" spans="1:6" x14ac:dyDescent="0.25">
      <c r="A261" t="s">
        <v>203</v>
      </c>
      <c r="B261">
        <v>1.53633E-3</v>
      </c>
      <c r="E261" t="s">
        <v>378</v>
      </c>
      <c r="F261">
        <v>4.8161999999999999E-4</v>
      </c>
    </row>
    <row r="262" spans="1:6" x14ac:dyDescent="0.25">
      <c r="A262" t="s">
        <v>204</v>
      </c>
      <c r="B262">
        <v>0.19828677</v>
      </c>
      <c r="E262" t="s">
        <v>379</v>
      </c>
      <c r="F262">
        <v>7.1339999999999999E-4</v>
      </c>
    </row>
    <row r="263" spans="1:6" x14ac:dyDescent="0.25">
      <c r="A263" t="s">
        <v>592</v>
      </c>
      <c r="B263">
        <v>0.20922266</v>
      </c>
      <c r="E263" t="s">
        <v>380</v>
      </c>
      <c r="F263">
        <v>6.2321399999999999E-2</v>
      </c>
    </row>
    <row r="264" spans="1:6" x14ac:dyDescent="0.25">
      <c r="A264" t="s">
        <v>632</v>
      </c>
      <c r="B264">
        <v>0.21867386999999999</v>
      </c>
    </row>
    <row r="265" spans="1:6" x14ac:dyDescent="0.25">
      <c r="A265" t="s">
        <v>633</v>
      </c>
      <c r="B265">
        <v>0.27614519999999998</v>
      </c>
    </row>
    <row r="266" spans="1:6" x14ac:dyDescent="0.25">
      <c r="A266" t="s">
        <v>206</v>
      </c>
      <c r="B266">
        <v>0.13606324</v>
      </c>
    </row>
    <row r="267" spans="1:6" x14ac:dyDescent="0.25">
      <c r="A267" t="s">
        <v>207</v>
      </c>
      <c r="B267">
        <v>0.13606324</v>
      </c>
    </row>
    <row r="268" spans="1:6" x14ac:dyDescent="0.25">
      <c r="A268" t="s">
        <v>356</v>
      </c>
      <c r="B268">
        <v>8.3008159999999998E-2</v>
      </c>
    </row>
    <row r="269" spans="1:6" x14ac:dyDescent="0.25">
      <c r="A269" t="s">
        <v>424</v>
      </c>
      <c r="B269">
        <v>0.18374059000000001</v>
      </c>
    </row>
    <row r="270" spans="1:6" x14ac:dyDescent="0.25">
      <c r="A270" t="s">
        <v>503</v>
      </c>
      <c r="B270">
        <v>6.249453E-2</v>
      </c>
    </row>
    <row r="271" spans="1:6" x14ac:dyDescent="0.25">
      <c r="A271" t="s">
        <v>211</v>
      </c>
      <c r="B271">
        <v>0.23280081</v>
      </c>
    </row>
    <row r="272" spans="1:6" x14ac:dyDescent="0.25">
      <c r="A272" t="s">
        <v>212</v>
      </c>
      <c r="B272">
        <v>0.2610209</v>
      </c>
    </row>
    <row r="273" spans="1:5" x14ac:dyDescent="0.25">
      <c r="A273" t="s">
        <v>213</v>
      </c>
      <c r="B273">
        <v>0.19368165000000001</v>
      </c>
    </row>
    <row r="274" spans="1:5" x14ac:dyDescent="0.25">
      <c r="A274" t="s">
        <v>217</v>
      </c>
      <c r="B274">
        <v>0.24454823000000001</v>
      </c>
    </row>
    <row r="275" spans="1:5" x14ac:dyDescent="0.25">
      <c r="A275" t="s">
        <v>358</v>
      </c>
      <c r="B275">
        <v>0.20309142999999999</v>
      </c>
      <c r="E275" s="30"/>
    </row>
    <row r="276" spans="1:5" x14ac:dyDescent="0.25">
      <c r="A276" t="s">
        <v>504</v>
      </c>
      <c r="B276">
        <v>0.20309142999999999</v>
      </c>
      <c r="E276" s="30"/>
    </row>
    <row r="277" spans="1:5" x14ac:dyDescent="0.25">
      <c r="A277" t="s">
        <v>505</v>
      </c>
      <c r="B277">
        <v>0.20309142999999999</v>
      </c>
      <c r="E277" s="30"/>
    </row>
    <row r="278" spans="1:5" x14ac:dyDescent="0.25">
      <c r="A278" t="s">
        <v>218</v>
      </c>
      <c r="B278">
        <v>0.118173</v>
      </c>
      <c r="E278" s="30"/>
    </row>
    <row r="279" spans="1:5" x14ac:dyDescent="0.25">
      <c r="A279" t="s">
        <v>219</v>
      </c>
      <c r="B279">
        <v>0.19368165000000001</v>
      </c>
      <c r="E279" s="30"/>
    </row>
    <row r="280" spans="1:5" x14ac:dyDescent="0.25">
      <c r="A280" t="s">
        <v>220</v>
      </c>
      <c r="B280">
        <v>0.20682982999999999</v>
      </c>
      <c r="E280" s="30"/>
    </row>
    <row r="281" spans="1:5" x14ac:dyDescent="0.25">
      <c r="A281" t="s">
        <v>359</v>
      </c>
      <c r="B281">
        <v>0.14148749999999999</v>
      </c>
      <c r="E281" s="30"/>
    </row>
    <row r="282" spans="1:5" x14ac:dyDescent="0.25">
      <c r="A282" t="s">
        <v>678</v>
      </c>
      <c r="B282">
        <v>0.15620355999999999</v>
      </c>
      <c r="E282" s="30"/>
    </row>
    <row r="283" spans="1:5" x14ac:dyDescent="0.25">
      <c r="A283" t="s">
        <v>360</v>
      </c>
      <c r="B283">
        <v>2.2432999999999999E-4</v>
      </c>
      <c r="E283" s="30"/>
    </row>
    <row r="284" spans="1:5" x14ac:dyDescent="0.25">
      <c r="A284" t="s">
        <v>361</v>
      </c>
      <c r="B284">
        <v>0.12918959999999999</v>
      </c>
      <c r="E284" s="30"/>
    </row>
    <row r="285" spans="1:5" x14ac:dyDescent="0.25">
      <c r="A285" t="s">
        <v>225</v>
      </c>
      <c r="B285">
        <v>0.13998861000000001</v>
      </c>
      <c r="E285" s="30"/>
    </row>
    <row r="286" spans="1:5" x14ac:dyDescent="0.25">
      <c r="A286" t="s">
        <v>226</v>
      </c>
      <c r="B286">
        <v>0.21128311999999999</v>
      </c>
      <c r="E286" s="30"/>
    </row>
    <row r="287" spans="1:5" x14ac:dyDescent="0.25">
      <c r="A287" t="s">
        <v>362</v>
      </c>
      <c r="B287">
        <v>0.14424036000000001</v>
      </c>
      <c r="E287" s="30"/>
    </row>
    <row r="288" spans="1:5" x14ac:dyDescent="0.25">
      <c r="A288" t="s">
        <v>364</v>
      </c>
      <c r="B288">
        <v>3.3187309999999998E-2</v>
      </c>
      <c r="E288" s="30"/>
    </row>
    <row r="289" spans="1:5" x14ac:dyDescent="0.25">
      <c r="A289" t="s">
        <v>545</v>
      </c>
      <c r="B289">
        <v>3.3187309999999998E-2</v>
      </c>
      <c r="E289" s="30"/>
    </row>
    <row r="290" spans="1:5" x14ac:dyDescent="0.25">
      <c r="A290" t="s">
        <v>546</v>
      </c>
      <c r="B290">
        <v>3.3187309999999998E-2</v>
      </c>
      <c r="E290" s="30"/>
    </row>
    <row r="291" spans="1:5" x14ac:dyDescent="0.25">
      <c r="A291" t="s">
        <v>547</v>
      </c>
      <c r="B291">
        <v>3.3187309999999998E-2</v>
      </c>
      <c r="E291" s="30"/>
    </row>
    <row r="292" spans="1:5" x14ac:dyDescent="0.25">
      <c r="A292" t="s">
        <v>230</v>
      </c>
      <c r="B292">
        <v>1.4186E-4</v>
      </c>
      <c r="E292" s="30"/>
    </row>
    <row r="293" spans="1:5" x14ac:dyDescent="0.25">
      <c r="A293" t="s">
        <v>231</v>
      </c>
      <c r="B293">
        <v>0.24685575000000001</v>
      </c>
      <c r="E293" s="30"/>
    </row>
    <row r="294" spans="1:5" x14ac:dyDescent="0.25">
      <c r="A294" t="s">
        <v>234</v>
      </c>
      <c r="B294">
        <v>0.13732912</v>
      </c>
      <c r="E294" s="30"/>
    </row>
    <row r="295" spans="1:5" x14ac:dyDescent="0.25">
      <c r="A295" t="s">
        <v>235</v>
      </c>
      <c r="B295">
        <v>0.15937499999999999</v>
      </c>
    </row>
    <row r="296" spans="1:5" x14ac:dyDescent="0.25">
      <c r="A296" t="s">
        <v>236</v>
      </c>
      <c r="B296">
        <v>9.9308999999999995E-2</v>
      </c>
    </row>
    <row r="297" spans="1:5" x14ac:dyDescent="0.25">
      <c r="A297" t="s">
        <v>365</v>
      </c>
      <c r="B297">
        <v>0.17962500000000001</v>
      </c>
    </row>
    <row r="298" spans="1:5" x14ac:dyDescent="0.25">
      <c r="A298" t="s">
        <v>506</v>
      </c>
      <c r="B298">
        <v>1.6086200000000001E-3</v>
      </c>
    </row>
    <row r="299" spans="1:5" x14ac:dyDescent="0.25">
      <c r="A299" t="s">
        <v>366</v>
      </c>
      <c r="B299">
        <v>9.3474600000000005E-2</v>
      </c>
    </row>
    <row r="300" spans="1:5" x14ac:dyDescent="0.25">
      <c r="A300" t="s">
        <v>239</v>
      </c>
      <c r="B300">
        <v>7.5901629999999998E-2</v>
      </c>
    </row>
    <row r="301" spans="1:5" x14ac:dyDescent="0.25">
      <c r="A301" t="s">
        <v>507</v>
      </c>
      <c r="B301">
        <v>6.6536999999999998E-4</v>
      </c>
    </row>
    <row r="302" spans="1:5" x14ac:dyDescent="0.25">
      <c r="A302" t="s">
        <v>508</v>
      </c>
      <c r="B302">
        <v>0.2635536</v>
      </c>
    </row>
    <row r="303" spans="1:5" x14ac:dyDescent="0.25">
      <c r="A303" t="s">
        <v>367</v>
      </c>
      <c r="B303">
        <v>0.14000000000000001</v>
      </c>
    </row>
    <row r="304" spans="1:5" x14ac:dyDescent="0.25">
      <c r="A304" t="s">
        <v>241</v>
      </c>
      <c r="B304">
        <v>0.14634954</v>
      </c>
    </row>
    <row r="305" spans="1:2" x14ac:dyDescent="0.25">
      <c r="A305" t="s">
        <v>690</v>
      </c>
      <c r="B305">
        <v>0.15164279999999999</v>
      </c>
    </row>
    <row r="306" spans="1:2" x14ac:dyDescent="0.25">
      <c r="A306" t="s">
        <v>369</v>
      </c>
      <c r="B306">
        <v>8.4354040000000005E-2</v>
      </c>
    </row>
    <row r="307" spans="1:2" x14ac:dyDescent="0.25">
      <c r="A307" t="s">
        <v>370</v>
      </c>
      <c r="B307">
        <v>8.3872909999999995E-2</v>
      </c>
    </row>
    <row r="308" spans="1:2" x14ac:dyDescent="0.25">
      <c r="A308" t="s">
        <v>371</v>
      </c>
      <c r="B308">
        <v>0.15164261000000001</v>
      </c>
    </row>
    <row r="309" spans="1:2" x14ac:dyDescent="0.25">
      <c r="A309" t="s">
        <v>372</v>
      </c>
      <c r="B309">
        <v>3.3925190000000001E-2</v>
      </c>
    </row>
    <row r="310" spans="1:2" x14ac:dyDescent="0.25">
      <c r="A310" t="s">
        <v>247</v>
      </c>
      <c r="B310">
        <v>0.1393983</v>
      </c>
    </row>
    <row r="311" spans="1:2" x14ac:dyDescent="0.25">
      <c r="A311" t="s">
        <v>697</v>
      </c>
      <c r="B311">
        <v>6.0004999999999998E-4</v>
      </c>
    </row>
    <row r="312" spans="1:2" x14ac:dyDescent="0.25">
      <c r="A312" t="s">
        <v>698</v>
      </c>
      <c r="B312">
        <v>6.0004999999999998E-4</v>
      </c>
    </row>
    <row r="313" spans="1:2" x14ac:dyDescent="0.25">
      <c r="A313" t="s">
        <v>248</v>
      </c>
      <c r="B313">
        <v>0.19368165000000001</v>
      </c>
    </row>
    <row r="314" spans="1:2" x14ac:dyDescent="0.25">
      <c r="A314" t="s">
        <v>249</v>
      </c>
      <c r="B314">
        <v>0.35800451999999999</v>
      </c>
    </row>
    <row r="315" spans="1:2" x14ac:dyDescent="0.25">
      <c r="A315" t="s">
        <v>250</v>
      </c>
      <c r="B315">
        <v>0.26602633999999997</v>
      </c>
    </row>
    <row r="316" spans="1:2" x14ac:dyDescent="0.25">
      <c r="A316" t="s">
        <v>595</v>
      </c>
      <c r="B316">
        <v>0.29881904999999997</v>
      </c>
    </row>
    <row r="317" spans="1:2" x14ac:dyDescent="0.25">
      <c r="A317" t="s">
        <v>373</v>
      </c>
      <c r="B317">
        <v>0.12937499999999999</v>
      </c>
    </row>
    <row r="318" spans="1:2" x14ac:dyDescent="0.25">
      <c r="A318" t="s">
        <v>509</v>
      </c>
      <c r="B318">
        <v>0.15131322</v>
      </c>
    </row>
    <row r="319" spans="1:2" x14ac:dyDescent="0.25">
      <c r="A319" t="s">
        <v>374</v>
      </c>
      <c r="B319">
        <v>9.3263999999999999E-4</v>
      </c>
    </row>
    <row r="320" spans="1:2" x14ac:dyDescent="0.25">
      <c r="A320" t="s">
        <v>257</v>
      </c>
      <c r="B320">
        <v>0.33469766000000001</v>
      </c>
    </row>
    <row r="321" spans="1:2" x14ac:dyDescent="0.25">
      <c r="A321" t="s">
        <v>258</v>
      </c>
      <c r="B321">
        <v>0.16243759999999999</v>
      </c>
    </row>
    <row r="322" spans="1:2" x14ac:dyDescent="0.25">
      <c r="A322" t="s">
        <v>259</v>
      </c>
      <c r="B322">
        <v>0.20131551</v>
      </c>
    </row>
    <row r="323" spans="1:2" x14ac:dyDescent="0.25">
      <c r="A323" t="s">
        <v>375</v>
      </c>
      <c r="B323">
        <v>0.10728852999999999</v>
      </c>
    </row>
    <row r="324" spans="1:2" x14ac:dyDescent="0.25">
      <c r="A324" t="s">
        <v>376</v>
      </c>
      <c r="B324">
        <v>1.4286100000000001E-3</v>
      </c>
    </row>
    <row r="325" spans="1:2" x14ac:dyDescent="0.25">
      <c r="A325" t="s">
        <v>262</v>
      </c>
      <c r="B325">
        <v>0.22405588000000001</v>
      </c>
    </row>
    <row r="326" spans="1:2" x14ac:dyDescent="0.25">
      <c r="A326" t="s">
        <v>263</v>
      </c>
      <c r="B326">
        <v>0.19252021999999999</v>
      </c>
    </row>
    <row r="327" spans="1:2" x14ac:dyDescent="0.25">
      <c r="A327" t="s">
        <v>377</v>
      </c>
      <c r="B327">
        <v>7.1339999999999999E-4</v>
      </c>
    </row>
    <row r="328" spans="1:2" x14ac:dyDescent="0.25">
      <c r="A328" t="s">
        <v>378</v>
      </c>
      <c r="B328">
        <v>4.8161999999999999E-4</v>
      </c>
    </row>
    <row r="329" spans="1:2" x14ac:dyDescent="0.25">
      <c r="A329" t="s">
        <v>379</v>
      </c>
      <c r="B329">
        <v>7.1339999999999999E-4</v>
      </c>
    </row>
    <row r="330" spans="1:2" x14ac:dyDescent="0.25">
      <c r="A330" t="s">
        <v>380</v>
      </c>
      <c r="B330">
        <v>6.2321399999999999E-2</v>
      </c>
    </row>
    <row r="331" spans="1:2" x14ac:dyDescent="0.25">
      <c r="A331" t="s">
        <v>510</v>
      </c>
      <c r="B331">
        <v>0.20073031</v>
      </c>
    </row>
  </sheetData>
  <sortState xmlns:xlrd2="http://schemas.microsoft.com/office/spreadsheetml/2017/richdata2" ref="E1:F343">
    <sortCondition ref="E1:E3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36"/>
  <sheetViews>
    <sheetView tabSelected="1" workbookViewId="0">
      <selection activeCell="H3" sqref="H3"/>
    </sheetView>
  </sheetViews>
  <sheetFormatPr defaultRowHeight="15" x14ac:dyDescent="0.25"/>
  <cols>
    <col min="1" max="1" width="24.7109375" customWidth="1"/>
    <col min="2" max="2" width="14.85546875" customWidth="1"/>
  </cols>
  <sheetData>
    <row r="1" spans="1:2" x14ac:dyDescent="0.25">
      <c r="A1" t="s">
        <v>751</v>
      </c>
    </row>
    <row r="2" spans="1:2" x14ac:dyDescent="0.25">
      <c r="A2" t="s">
        <v>2</v>
      </c>
      <c r="B2">
        <v>2.0723999999999998E-3</v>
      </c>
    </row>
    <row r="3" spans="1:2" x14ac:dyDescent="0.25">
      <c r="A3" t="s">
        <v>520</v>
      </c>
      <c r="B3">
        <v>7.2529500000000002E-3</v>
      </c>
    </row>
    <row r="4" spans="1:2" x14ac:dyDescent="0.25">
      <c r="A4" t="s">
        <v>272</v>
      </c>
      <c r="B4">
        <v>6.6922600000000002E-3</v>
      </c>
    </row>
    <row r="5" spans="1:2" x14ac:dyDescent="0.25">
      <c r="A5" t="s">
        <v>272</v>
      </c>
      <c r="B5">
        <v>6.6922600000000002E-3</v>
      </c>
    </row>
    <row r="6" spans="1:2" x14ac:dyDescent="0.25">
      <c r="A6" t="s">
        <v>272</v>
      </c>
      <c r="B6">
        <v>6.6922600000000002E-3</v>
      </c>
    </row>
    <row r="7" spans="1:2" x14ac:dyDescent="0.25">
      <c r="A7" t="s">
        <v>5</v>
      </c>
      <c r="B7">
        <v>9.8783000000000009E-4</v>
      </c>
    </row>
    <row r="8" spans="1:2" x14ac:dyDescent="0.25">
      <c r="A8" t="s">
        <v>8</v>
      </c>
      <c r="B8">
        <v>3.8600000000000003E-6</v>
      </c>
    </row>
    <row r="9" spans="1:2" x14ac:dyDescent="0.25">
      <c r="A9" t="s">
        <v>597</v>
      </c>
      <c r="B9">
        <v>1.88711E-3</v>
      </c>
    </row>
    <row r="10" spans="1:2" x14ac:dyDescent="0.25">
      <c r="A10" t="s">
        <v>9</v>
      </c>
      <c r="B10">
        <v>1.212E-3</v>
      </c>
    </row>
    <row r="11" spans="1:2" x14ac:dyDescent="0.25">
      <c r="A11" t="s">
        <v>275</v>
      </c>
      <c r="B11">
        <v>2.0809999999999999E-5</v>
      </c>
    </row>
    <row r="12" spans="1:2" x14ac:dyDescent="0.25">
      <c r="A12" t="s">
        <v>387</v>
      </c>
      <c r="B12">
        <v>6.2500000000000001E-5</v>
      </c>
    </row>
    <row r="13" spans="1:2" x14ac:dyDescent="0.25">
      <c r="A13" t="s">
        <v>387</v>
      </c>
      <c r="B13">
        <v>5.215E-5</v>
      </c>
    </row>
    <row r="14" spans="1:2" x14ac:dyDescent="0.25">
      <c r="A14" t="s">
        <v>387</v>
      </c>
      <c r="B14">
        <v>7.5420000000000006E-5</v>
      </c>
    </row>
    <row r="15" spans="1:2" x14ac:dyDescent="0.25">
      <c r="A15" t="s">
        <v>387</v>
      </c>
      <c r="B15">
        <v>8.4179999999999997E-5</v>
      </c>
    </row>
    <row r="16" spans="1:2" x14ac:dyDescent="0.25">
      <c r="A16" t="s">
        <v>387</v>
      </c>
      <c r="B16">
        <v>6.2500000000000001E-5</v>
      </c>
    </row>
    <row r="17" spans="1:2" x14ac:dyDescent="0.25">
      <c r="A17" t="s">
        <v>11</v>
      </c>
      <c r="B17">
        <v>2.0312500000000001E-3</v>
      </c>
    </row>
    <row r="18" spans="1:2" x14ac:dyDescent="0.25">
      <c r="A18" t="s">
        <v>12</v>
      </c>
      <c r="B18">
        <v>6.6922600000000002E-3</v>
      </c>
    </row>
    <row r="19" spans="1:2" x14ac:dyDescent="0.25">
      <c r="A19" t="s">
        <v>13</v>
      </c>
      <c r="B19">
        <v>6.6922600000000002E-3</v>
      </c>
    </row>
    <row r="20" spans="1:2" x14ac:dyDescent="0.25">
      <c r="A20" t="s">
        <v>14</v>
      </c>
      <c r="B20">
        <v>6.6922600000000002E-3</v>
      </c>
    </row>
    <row r="21" spans="1:2" x14ac:dyDescent="0.25">
      <c r="A21" t="s">
        <v>15</v>
      </c>
      <c r="B21">
        <v>6.6922600000000002E-3</v>
      </c>
    </row>
    <row r="22" spans="1:2" x14ac:dyDescent="0.25">
      <c r="A22" t="s">
        <v>16</v>
      </c>
      <c r="B22">
        <v>1.4165860000000001E-2</v>
      </c>
    </row>
    <row r="23" spans="1:2" x14ac:dyDescent="0.25">
      <c r="A23" t="s">
        <v>276</v>
      </c>
      <c r="B23">
        <v>0.1975073</v>
      </c>
    </row>
    <row r="24" spans="1:2" x14ac:dyDescent="0.25">
      <c r="A24" t="s">
        <v>277</v>
      </c>
      <c r="B24">
        <v>5.4199999999999995E-4</v>
      </c>
    </row>
    <row r="25" spans="1:2" x14ac:dyDescent="0.25">
      <c r="A25" t="s">
        <v>447</v>
      </c>
      <c r="B25">
        <v>3.8070999999999998E-4</v>
      </c>
    </row>
    <row r="26" spans="1:2" x14ac:dyDescent="0.25">
      <c r="A26" t="s">
        <v>448</v>
      </c>
      <c r="B26">
        <v>5.3633999999999995E-4</v>
      </c>
    </row>
    <row r="27" spans="1:2" x14ac:dyDescent="0.25">
      <c r="A27" t="s">
        <v>449</v>
      </c>
      <c r="B27">
        <v>6.2595000000000001E-4</v>
      </c>
    </row>
    <row r="28" spans="1:2" x14ac:dyDescent="0.25">
      <c r="A28" t="s">
        <v>450</v>
      </c>
      <c r="B28">
        <v>5.4381000000000004E-4</v>
      </c>
    </row>
    <row r="29" spans="1:2" x14ac:dyDescent="0.25">
      <c r="A29" t="s">
        <v>451</v>
      </c>
      <c r="B29">
        <v>6.2346999999999999E-4</v>
      </c>
    </row>
    <row r="30" spans="1:2" x14ac:dyDescent="0.25">
      <c r="A30" t="s">
        <v>452</v>
      </c>
      <c r="B30">
        <v>3.8317000000000001E-4</v>
      </c>
    </row>
    <row r="31" spans="1:2" x14ac:dyDescent="0.25">
      <c r="A31" t="s">
        <v>453</v>
      </c>
      <c r="B31">
        <v>5.4653000000000004E-4</v>
      </c>
    </row>
    <row r="32" spans="1:2" x14ac:dyDescent="0.25">
      <c r="A32" t="s">
        <v>20</v>
      </c>
      <c r="B32">
        <v>1.58584E-3</v>
      </c>
    </row>
    <row r="33" spans="1:2" x14ac:dyDescent="0.25">
      <c r="A33" t="s">
        <v>20</v>
      </c>
      <c r="B33">
        <v>2.0890000000000001E-3</v>
      </c>
    </row>
    <row r="34" spans="1:2" x14ac:dyDescent="0.25">
      <c r="A34" t="s">
        <v>278</v>
      </c>
      <c r="B34">
        <v>6.3922999999999996E-4</v>
      </c>
    </row>
    <row r="35" spans="1:2" x14ac:dyDescent="0.25">
      <c r="A35" t="s">
        <v>279</v>
      </c>
      <c r="B35">
        <v>5.4558999999999999E-4</v>
      </c>
    </row>
    <row r="36" spans="1:2" x14ac:dyDescent="0.25">
      <c r="A36" t="s">
        <v>280</v>
      </c>
      <c r="B36">
        <v>6.4716000000000003E-4</v>
      </c>
    </row>
    <row r="37" spans="1:2" x14ac:dyDescent="0.25">
      <c r="A37" t="s">
        <v>281</v>
      </c>
      <c r="B37">
        <v>6.4347999999999999E-4</v>
      </c>
    </row>
    <row r="38" spans="1:2" x14ac:dyDescent="0.25">
      <c r="A38" t="s">
        <v>282</v>
      </c>
      <c r="B38">
        <v>6.4902000000000004E-4</v>
      </c>
    </row>
    <row r="39" spans="1:2" x14ac:dyDescent="0.25">
      <c r="A39" t="s">
        <v>283</v>
      </c>
      <c r="B39">
        <v>3.8559E-4</v>
      </c>
    </row>
    <row r="40" spans="1:2" x14ac:dyDescent="0.25">
      <c r="A40" t="s">
        <v>284</v>
      </c>
      <c r="B40">
        <v>1.40624E-3</v>
      </c>
    </row>
    <row r="41" spans="1:2" x14ac:dyDescent="0.25">
      <c r="A41" t="s">
        <v>454</v>
      </c>
      <c r="B41">
        <v>9.0821000000000001E-4</v>
      </c>
    </row>
    <row r="42" spans="1:2" x14ac:dyDescent="0.25">
      <c r="A42" t="s">
        <v>285</v>
      </c>
      <c r="B42">
        <v>2.5899999999999999E-5</v>
      </c>
    </row>
    <row r="43" spans="1:2" x14ac:dyDescent="0.25">
      <c r="A43" t="s">
        <v>29</v>
      </c>
      <c r="B43">
        <v>2.0744800000000001E-3</v>
      </c>
    </row>
    <row r="44" spans="1:2" x14ac:dyDescent="0.25">
      <c r="A44" t="s">
        <v>388</v>
      </c>
      <c r="B44">
        <v>8.7082700000000006E-3</v>
      </c>
    </row>
    <row r="45" spans="1:2" x14ac:dyDescent="0.25">
      <c r="A45" t="s">
        <v>521</v>
      </c>
      <c r="B45">
        <v>1E-4</v>
      </c>
    </row>
    <row r="46" spans="1:2" x14ac:dyDescent="0.25">
      <c r="A46" t="s">
        <v>32</v>
      </c>
      <c r="B46">
        <v>1.5E-3</v>
      </c>
    </row>
    <row r="47" spans="1:2" x14ac:dyDescent="0.25">
      <c r="A47" t="s">
        <v>33</v>
      </c>
      <c r="B47">
        <v>4.1669999999999999E-5</v>
      </c>
    </row>
    <row r="48" spans="1:2" x14ac:dyDescent="0.25">
      <c r="A48" t="s">
        <v>389</v>
      </c>
      <c r="B48">
        <v>1.1836E-4</v>
      </c>
    </row>
    <row r="49" spans="1:2" x14ac:dyDescent="0.25">
      <c r="A49" t="s">
        <v>35</v>
      </c>
      <c r="B49">
        <v>1.8749999999999999E-3</v>
      </c>
    </row>
    <row r="50" spans="1:2" x14ac:dyDescent="0.25">
      <c r="A50" t="s">
        <v>286</v>
      </c>
      <c r="B50">
        <v>1.8749999999999999E-3</v>
      </c>
    </row>
    <row r="51" spans="1:2" x14ac:dyDescent="0.25">
      <c r="A51" t="s">
        <v>455</v>
      </c>
      <c r="B51">
        <v>1.8749999999999999E-3</v>
      </c>
    </row>
    <row r="52" spans="1:2" x14ac:dyDescent="0.25">
      <c r="A52" t="s">
        <v>390</v>
      </c>
      <c r="B52">
        <v>1.8749999999999999E-3</v>
      </c>
    </row>
    <row r="53" spans="1:2" x14ac:dyDescent="0.25">
      <c r="A53" t="s">
        <v>287</v>
      </c>
      <c r="B53">
        <v>9.3751000000000001E-4</v>
      </c>
    </row>
    <row r="54" spans="1:2" x14ac:dyDescent="0.25">
      <c r="A54" t="s">
        <v>593</v>
      </c>
      <c r="B54">
        <v>1.85517E-3</v>
      </c>
    </row>
    <row r="55" spans="1:2" x14ac:dyDescent="0.25">
      <c r="A55" t="s">
        <v>37</v>
      </c>
      <c r="B55">
        <v>2.1350000000000001E-5</v>
      </c>
    </row>
    <row r="56" spans="1:2" x14ac:dyDescent="0.25">
      <c r="A56" t="s">
        <v>288</v>
      </c>
      <c r="B56">
        <v>4.3417E-4</v>
      </c>
    </row>
    <row r="57" spans="1:2" x14ac:dyDescent="0.25">
      <c r="A57" t="s">
        <v>289</v>
      </c>
      <c r="B57">
        <v>2.9689999999999999E-5</v>
      </c>
    </row>
    <row r="58" spans="1:2" x14ac:dyDescent="0.25">
      <c r="A58" t="s">
        <v>291</v>
      </c>
      <c r="B58">
        <v>9.7650000000000005E-4</v>
      </c>
    </row>
    <row r="59" spans="1:2" x14ac:dyDescent="0.25">
      <c r="A59" t="s">
        <v>292</v>
      </c>
      <c r="B59">
        <v>2.29824E-3</v>
      </c>
    </row>
    <row r="60" spans="1:2" x14ac:dyDescent="0.25">
      <c r="A60" t="s">
        <v>44</v>
      </c>
      <c r="B60">
        <v>1.9170999999999999E-3</v>
      </c>
    </row>
    <row r="61" spans="1:2" x14ac:dyDescent="0.25">
      <c r="A61" t="s">
        <v>457</v>
      </c>
      <c r="B61">
        <v>2.7393600000000001E-3</v>
      </c>
    </row>
    <row r="62" spans="1:2" x14ac:dyDescent="0.25">
      <c r="A62" t="s">
        <v>45</v>
      </c>
      <c r="B62">
        <v>3.5037599999999999E-3</v>
      </c>
    </row>
    <row r="63" spans="1:2" x14ac:dyDescent="0.25">
      <c r="A63" t="s">
        <v>45</v>
      </c>
      <c r="B63">
        <v>4.5870199999999998E-3</v>
      </c>
    </row>
    <row r="64" spans="1:2" x14ac:dyDescent="0.25">
      <c r="A64" t="s">
        <v>293</v>
      </c>
      <c r="B64">
        <v>1.75E-3</v>
      </c>
    </row>
    <row r="65" spans="1:2" x14ac:dyDescent="0.25">
      <c r="A65" t="s">
        <v>699</v>
      </c>
      <c r="B65">
        <v>1.7186E-3</v>
      </c>
    </row>
    <row r="66" spans="1:2" x14ac:dyDescent="0.25">
      <c r="A66" t="s">
        <v>458</v>
      </c>
      <c r="B66">
        <v>2.08333E-3</v>
      </c>
    </row>
    <row r="67" spans="1:2" x14ac:dyDescent="0.25">
      <c r="A67" t="s">
        <v>459</v>
      </c>
      <c r="B67">
        <v>2.08333E-3</v>
      </c>
    </row>
    <row r="68" spans="1:2" x14ac:dyDescent="0.25">
      <c r="A68" t="s">
        <v>460</v>
      </c>
      <c r="B68">
        <v>2.08333E-3</v>
      </c>
    </row>
    <row r="69" spans="1:2" x14ac:dyDescent="0.25">
      <c r="A69" t="s">
        <v>461</v>
      </c>
      <c r="B69">
        <v>2.08333E-3</v>
      </c>
    </row>
    <row r="70" spans="1:2" x14ac:dyDescent="0.25">
      <c r="A70" t="s">
        <v>462</v>
      </c>
      <c r="B70">
        <v>2.08333E-3</v>
      </c>
    </row>
    <row r="71" spans="1:2" x14ac:dyDescent="0.25">
      <c r="A71" t="s">
        <v>463</v>
      </c>
      <c r="B71">
        <v>2.08333E-3</v>
      </c>
    </row>
    <row r="72" spans="1:2" x14ac:dyDescent="0.25">
      <c r="A72" t="s">
        <v>391</v>
      </c>
      <c r="B72">
        <v>1.9129800000000001E-3</v>
      </c>
    </row>
    <row r="73" spans="1:2" x14ac:dyDescent="0.25">
      <c r="A73" t="s">
        <v>464</v>
      </c>
      <c r="B73">
        <v>1.64062E-3</v>
      </c>
    </row>
    <row r="74" spans="1:2" x14ac:dyDescent="0.25">
      <c r="A74" t="s">
        <v>465</v>
      </c>
      <c r="B74">
        <v>1.64062E-3</v>
      </c>
    </row>
    <row r="75" spans="1:2" x14ac:dyDescent="0.25">
      <c r="A75" t="s">
        <v>466</v>
      </c>
      <c r="B75">
        <v>1.64062E-3</v>
      </c>
    </row>
    <row r="76" spans="1:2" x14ac:dyDescent="0.25">
      <c r="A76" t="s">
        <v>467</v>
      </c>
      <c r="B76">
        <v>1.64062E-3</v>
      </c>
    </row>
    <row r="77" spans="1:2" x14ac:dyDescent="0.25">
      <c r="A77" t="s">
        <v>468</v>
      </c>
      <c r="B77">
        <v>1.64062E-3</v>
      </c>
    </row>
    <row r="78" spans="1:2" x14ac:dyDescent="0.25">
      <c r="A78" t="s">
        <v>701</v>
      </c>
      <c r="B78">
        <v>2.686E-5</v>
      </c>
    </row>
    <row r="79" spans="1:2" x14ac:dyDescent="0.25">
      <c r="A79" t="s">
        <v>701</v>
      </c>
      <c r="B79">
        <v>1.84567E-3</v>
      </c>
    </row>
    <row r="80" spans="1:2" x14ac:dyDescent="0.25">
      <c r="A80" t="s">
        <v>700</v>
      </c>
      <c r="B80">
        <v>1.85545E-3</v>
      </c>
    </row>
    <row r="81" spans="1:2" x14ac:dyDescent="0.25">
      <c r="A81" t="s">
        <v>47</v>
      </c>
      <c r="B81">
        <v>2.0545799999999999E-3</v>
      </c>
    </row>
    <row r="82" spans="1:2" x14ac:dyDescent="0.25">
      <c r="A82" t="s">
        <v>294</v>
      </c>
      <c r="B82">
        <v>5.8115700000000003E-3</v>
      </c>
    </row>
    <row r="83" spans="1:2" x14ac:dyDescent="0.25">
      <c r="A83" t="s">
        <v>295</v>
      </c>
      <c r="B83">
        <v>1.6700000000000001E-6</v>
      </c>
    </row>
    <row r="84" spans="1:2" x14ac:dyDescent="0.25">
      <c r="A84" t="s">
        <v>50</v>
      </c>
      <c r="B84">
        <v>2.00008E-3</v>
      </c>
    </row>
    <row r="85" spans="1:2" x14ac:dyDescent="0.25">
      <c r="A85" t="s">
        <v>522</v>
      </c>
      <c r="B85">
        <v>1</v>
      </c>
    </row>
    <row r="86" spans="1:2" x14ac:dyDescent="0.25">
      <c r="A86" t="s">
        <v>51</v>
      </c>
      <c r="B86">
        <v>1.8749999999999999E-3</v>
      </c>
    </row>
    <row r="87" spans="1:2" x14ac:dyDescent="0.25">
      <c r="A87" t="s">
        <v>52</v>
      </c>
      <c r="B87">
        <v>2.6895700000000001E-3</v>
      </c>
    </row>
    <row r="88" spans="1:2" x14ac:dyDescent="0.25">
      <c r="A88" t="s">
        <v>392</v>
      </c>
      <c r="B88">
        <v>1.795534E-2</v>
      </c>
    </row>
    <row r="89" spans="1:2" x14ac:dyDescent="0.25">
      <c r="A89" t="s">
        <v>55</v>
      </c>
      <c r="B89">
        <v>2.6895700000000001E-3</v>
      </c>
    </row>
    <row r="90" spans="1:2" x14ac:dyDescent="0.25">
      <c r="A90" t="s">
        <v>56</v>
      </c>
      <c r="B90">
        <v>1.8749999999999999E-3</v>
      </c>
    </row>
    <row r="91" spans="1:2" x14ac:dyDescent="0.25">
      <c r="A91" t="s">
        <v>57</v>
      </c>
      <c r="B91">
        <v>1.2154399999999999E-3</v>
      </c>
    </row>
    <row r="92" spans="1:2" x14ac:dyDescent="0.25">
      <c r="A92" t="s">
        <v>58</v>
      </c>
      <c r="B92">
        <v>1.8186299999999999E-3</v>
      </c>
    </row>
    <row r="93" spans="1:2" x14ac:dyDescent="0.25">
      <c r="A93" t="s">
        <v>523</v>
      </c>
      <c r="B93">
        <v>1.2089999999999999E-5</v>
      </c>
    </row>
    <row r="94" spans="1:2" x14ac:dyDescent="0.25">
      <c r="A94" t="s">
        <v>59</v>
      </c>
      <c r="B94">
        <v>2.0221499999999999E-3</v>
      </c>
    </row>
    <row r="95" spans="1:2" x14ac:dyDescent="0.25">
      <c r="A95" t="s">
        <v>673</v>
      </c>
      <c r="B95">
        <v>1.87973E-3</v>
      </c>
    </row>
    <row r="96" spans="1:2" x14ac:dyDescent="0.25">
      <c r="A96" t="s">
        <v>674</v>
      </c>
      <c r="B96">
        <v>1.8809600000000001E-3</v>
      </c>
    </row>
    <row r="97" spans="1:2" x14ac:dyDescent="0.25">
      <c r="A97" t="s">
        <v>297</v>
      </c>
      <c r="B97">
        <v>1.4836E-4</v>
      </c>
    </row>
    <row r="98" spans="1:2" x14ac:dyDescent="0.25">
      <c r="A98" t="s">
        <v>298</v>
      </c>
      <c r="B98">
        <v>1.91187E-3</v>
      </c>
    </row>
    <row r="99" spans="1:2" x14ac:dyDescent="0.25">
      <c r="A99" t="s">
        <v>702</v>
      </c>
      <c r="B99">
        <v>1.3963999999999999E-3</v>
      </c>
    </row>
    <row r="100" spans="1:2" x14ac:dyDescent="0.25">
      <c r="A100" t="s">
        <v>710</v>
      </c>
      <c r="B100">
        <v>9.6759000000000005E-4</v>
      </c>
    </row>
    <row r="101" spans="1:2" x14ac:dyDescent="0.25">
      <c r="A101" t="s">
        <v>710</v>
      </c>
      <c r="B101">
        <v>9.6759000000000005E-4</v>
      </c>
    </row>
    <row r="102" spans="1:2" x14ac:dyDescent="0.25">
      <c r="A102" t="s">
        <v>710</v>
      </c>
      <c r="B102">
        <v>9.6759000000000005E-4</v>
      </c>
    </row>
    <row r="103" spans="1:2" x14ac:dyDescent="0.25">
      <c r="A103" t="s">
        <v>710</v>
      </c>
      <c r="B103">
        <v>9.6759000000000005E-4</v>
      </c>
    </row>
    <row r="104" spans="1:2" x14ac:dyDescent="0.25">
      <c r="A104" t="s">
        <v>710</v>
      </c>
      <c r="B104">
        <v>9.6759000000000005E-4</v>
      </c>
    </row>
    <row r="105" spans="1:2" x14ac:dyDescent="0.25">
      <c r="A105" t="s">
        <v>709</v>
      </c>
      <c r="B105">
        <v>9.6759000000000005E-4</v>
      </c>
    </row>
    <row r="106" spans="1:2" x14ac:dyDescent="0.25">
      <c r="A106" t="s">
        <v>709</v>
      </c>
      <c r="B106">
        <v>9.6759000000000005E-4</v>
      </c>
    </row>
    <row r="107" spans="1:2" x14ac:dyDescent="0.25">
      <c r="A107" t="s">
        <v>709</v>
      </c>
      <c r="B107">
        <v>9.6759000000000005E-4</v>
      </c>
    </row>
    <row r="108" spans="1:2" x14ac:dyDescent="0.25">
      <c r="A108" t="s">
        <v>709</v>
      </c>
      <c r="B108">
        <v>9.6759000000000005E-4</v>
      </c>
    </row>
    <row r="109" spans="1:2" x14ac:dyDescent="0.25">
      <c r="A109" t="s">
        <v>709</v>
      </c>
      <c r="B109">
        <v>9.6759000000000005E-4</v>
      </c>
    </row>
    <row r="110" spans="1:2" x14ac:dyDescent="0.25">
      <c r="A110" t="s">
        <v>709</v>
      </c>
      <c r="B110">
        <v>9.6759000000000005E-4</v>
      </c>
    </row>
    <row r="111" spans="1:2" x14ac:dyDescent="0.25">
      <c r="A111" t="s">
        <v>709</v>
      </c>
      <c r="B111">
        <v>9.6759000000000005E-4</v>
      </c>
    </row>
    <row r="112" spans="1:2" x14ac:dyDescent="0.25">
      <c r="A112" t="s">
        <v>709</v>
      </c>
      <c r="B112">
        <v>9.6759000000000005E-4</v>
      </c>
    </row>
    <row r="113" spans="1:2" x14ac:dyDescent="0.25">
      <c r="A113" t="s">
        <v>709</v>
      </c>
      <c r="B113">
        <v>9.6759000000000005E-4</v>
      </c>
    </row>
    <row r="114" spans="1:2" x14ac:dyDescent="0.25">
      <c r="A114" t="s">
        <v>709</v>
      </c>
      <c r="B114">
        <v>9.6759000000000005E-4</v>
      </c>
    </row>
    <row r="115" spans="1:2" x14ac:dyDescent="0.25">
      <c r="A115" t="s">
        <v>709</v>
      </c>
      <c r="B115">
        <v>9.6759000000000005E-4</v>
      </c>
    </row>
    <row r="116" spans="1:2" x14ac:dyDescent="0.25">
      <c r="A116" t="s">
        <v>709</v>
      </c>
      <c r="B116">
        <v>9.6759000000000005E-4</v>
      </c>
    </row>
    <row r="117" spans="1:2" x14ac:dyDescent="0.25">
      <c r="A117" t="s">
        <v>709</v>
      </c>
      <c r="B117">
        <v>9.6759000000000005E-4</v>
      </c>
    </row>
    <row r="118" spans="1:2" x14ac:dyDescent="0.25">
      <c r="A118" t="s">
        <v>709</v>
      </c>
      <c r="B118">
        <v>9.6759000000000005E-4</v>
      </c>
    </row>
    <row r="119" spans="1:2" x14ac:dyDescent="0.25">
      <c r="A119" t="s">
        <v>709</v>
      </c>
      <c r="B119">
        <v>9.6759000000000005E-4</v>
      </c>
    </row>
    <row r="120" spans="1:2" x14ac:dyDescent="0.25">
      <c r="A120" t="s">
        <v>393</v>
      </c>
      <c r="B120">
        <v>2.03447E-3</v>
      </c>
    </row>
    <row r="121" spans="1:2" x14ac:dyDescent="0.25">
      <c r="A121" t="s">
        <v>393</v>
      </c>
      <c r="B121">
        <v>2.0336999999999998E-3</v>
      </c>
    </row>
    <row r="122" spans="1:2" x14ac:dyDescent="0.25">
      <c r="A122" t="s">
        <v>393</v>
      </c>
      <c r="B122">
        <v>1.018E-3</v>
      </c>
    </row>
    <row r="123" spans="1:2" x14ac:dyDescent="0.25">
      <c r="A123" t="s">
        <v>598</v>
      </c>
      <c r="B123">
        <v>1.8429E-3</v>
      </c>
    </row>
    <row r="124" spans="1:2" x14ac:dyDescent="0.25">
      <c r="A124" t="s">
        <v>524</v>
      </c>
      <c r="B124">
        <v>1.84293E-3</v>
      </c>
    </row>
    <row r="125" spans="1:2" x14ac:dyDescent="0.25">
      <c r="A125" t="s">
        <v>525</v>
      </c>
      <c r="B125">
        <v>1.84293E-3</v>
      </c>
    </row>
    <row r="126" spans="1:2" x14ac:dyDescent="0.25">
      <c r="A126" t="s">
        <v>526</v>
      </c>
      <c r="B126">
        <v>1.84293E-3</v>
      </c>
    </row>
    <row r="127" spans="1:2" x14ac:dyDescent="0.25">
      <c r="A127" t="s">
        <v>599</v>
      </c>
      <c r="B127">
        <v>1.8429E-3</v>
      </c>
    </row>
    <row r="128" spans="1:2" x14ac:dyDescent="0.25">
      <c r="A128" t="s">
        <v>527</v>
      </c>
      <c r="B128">
        <v>1.84293E-3</v>
      </c>
    </row>
    <row r="129" spans="1:2" x14ac:dyDescent="0.25">
      <c r="A129" t="s">
        <v>694</v>
      </c>
      <c r="B129">
        <v>1.7519E-3</v>
      </c>
    </row>
    <row r="130" spans="1:2" x14ac:dyDescent="0.25">
      <c r="A130" t="s">
        <v>299</v>
      </c>
      <c r="B130">
        <v>1.57249E-3</v>
      </c>
    </row>
    <row r="131" spans="1:2" x14ac:dyDescent="0.25">
      <c r="A131" t="s">
        <v>66</v>
      </c>
      <c r="B131">
        <v>1.59173E-3</v>
      </c>
    </row>
    <row r="132" spans="1:2" x14ac:dyDescent="0.25">
      <c r="A132" t="s">
        <v>528</v>
      </c>
      <c r="B132">
        <v>2.7118300000000001E-3</v>
      </c>
    </row>
    <row r="133" spans="1:2" x14ac:dyDescent="0.25">
      <c r="A133" t="s">
        <v>68</v>
      </c>
      <c r="B133">
        <v>1.4803800000000001E-3</v>
      </c>
    </row>
    <row r="134" spans="1:2" x14ac:dyDescent="0.25">
      <c r="A134" t="s">
        <v>529</v>
      </c>
      <c r="B134">
        <v>2E-3</v>
      </c>
    </row>
    <row r="135" spans="1:2" x14ac:dyDescent="0.25">
      <c r="A135" t="s">
        <v>69</v>
      </c>
      <c r="B135">
        <v>2.03067E-3</v>
      </c>
    </row>
    <row r="136" spans="1:2" x14ac:dyDescent="0.25">
      <c r="A136" t="s">
        <v>530</v>
      </c>
      <c r="B136">
        <v>4.5999999999999999E-7</v>
      </c>
    </row>
    <row r="137" spans="1:2" x14ac:dyDescent="0.25">
      <c r="A137" t="s">
        <v>531</v>
      </c>
      <c r="B137">
        <v>4.5999999999999999E-7</v>
      </c>
    </row>
    <row r="138" spans="1:2" x14ac:dyDescent="0.25">
      <c r="A138" t="s">
        <v>70</v>
      </c>
      <c r="B138">
        <v>1.75E-6</v>
      </c>
    </row>
    <row r="139" spans="1:2" x14ac:dyDescent="0.25">
      <c r="A139" t="s">
        <v>675</v>
      </c>
      <c r="B139">
        <v>2.3944399999999998E-3</v>
      </c>
    </row>
    <row r="140" spans="1:2" x14ac:dyDescent="0.25">
      <c r="A140" t="s">
        <v>71</v>
      </c>
      <c r="B140">
        <v>1.39058E-3</v>
      </c>
    </row>
    <row r="141" spans="1:2" x14ac:dyDescent="0.25">
      <c r="A141" t="s">
        <v>708</v>
      </c>
      <c r="B141">
        <v>1.111259E-2</v>
      </c>
    </row>
    <row r="142" spans="1:2" x14ac:dyDescent="0.25">
      <c r="A142" t="s">
        <v>707</v>
      </c>
      <c r="B142">
        <v>4.5548000000000002E-4</v>
      </c>
    </row>
    <row r="143" spans="1:2" x14ac:dyDescent="0.25">
      <c r="A143" t="s">
        <v>706</v>
      </c>
      <c r="B143">
        <v>2.1884000000000001E-4</v>
      </c>
    </row>
    <row r="144" spans="1:2" x14ac:dyDescent="0.25">
      <c r="A144" t="s">
        <v>706</v>
      </c>
      <c r="B144">
        <v>2.1884000000000001E-4</v>
      </c>
    </row>
    <row r="145" spans="1:2" x14ac:dyDescent="0.25">
      <c r="A145" t="s">
        <v>706</v>
      </c>
      <c r="B145">
        <v>2.1884000000000001E-4</v>
      </c>
    </row>
    <row r="146" spans="1:2" x14ac:dyDescent="0.25">
      <c r="A146" t="s">
        <v>302</v>
      </c>
      <c r="B146">
        <v>1.9E-6</v>
      </c>
    </row>
    <row r="147" spans="1:2" x14ac:dyDescent="0.25">
      <c r="A147" t="s">
        <v>303</v>
      </c>
      <c r="B147">
        <v>1.9E-6</v>
      </c>
    </row>
    <row r="148" spans="1:2" x14ac:dyDescent="0.25">
      <c r="A148" t="s">
        <v>304</v>
      </c>
      <c r="B148">
        <v>1.8221699999999999E-3</v>
      </c>
    </row>
    <row r="149" spans="1:2" x14ac:dyDescent="0.25">
      <c r="A149" t="s">
        <v>469</v>
      </c>
      <c r="B149">
        <v>1.8221699999999999E-3</v>
      </c>
    </row>
    <row r="150" spans="1:2" x14ac:dyDescent="0.25">
      <c r="A150" t="s">
        <v>635</v>
      </c>
      <c r="B150">
        <v>2.4987999999999998E-3</v>
      </c>
    </row>
    <row r="151" spans="1:2" x14ac:dyDescent="0.25">
      <c r="A151" t="s">
        <v>72</v>
      </c>
      <c r="B151">
        <v>2.7800000000000001E-6</v>
      </c>
    </row>
    <row r="152" spans="1:2" x14ac:dyDescent="0.25">
      <c r="A152" t="s">
        <v>73</v>
      </c>
      <c r="B152">
        <v>1.5E-3</v>
      </c>
    </row>
    <row r="153" spans="1:2" x14ac:dyDescent="0.25">
      <c r="A153" t="s">
        <v>305</v>
      </c>
      <c r="B153">
        <v>9.8337000000000008E-3</v>
      </c>
    </row>
    <row r="154" spans="1:2" x14ac:dyDescent="0.25">
      <c r="A154" t="s">
        <v>306</v>
      </c>
      <c r="B154">
        <v>9.5893200000000001E-3</v>
      </c>
    </row>
    <row r="155" spans="1:2" x14ac:dyDescent="0.25">
      <c r="A155" t="s">
        <v>76</v>
      </c>
      <c r="B155">
        <v>1.526E-3</v>
      </c>
    </row>
    <row r="156" spans="1:2" x14ac:dyDescent="0.25">
      <c r="A156" t="s">
        <v>78</v>
      </c>
      <c r="B156">
        <v>5.1529499999999999E-3</v>
      </c>
    </row>
    <row r="157" spans="1:2" x14ac:dyDescent="0.25">
      <c r="A157" t="s">
        <v>532</v>
      </c>
      <c r="B157">
        <v>5.1529499999999999E-3</v>
      </c>
    </row>
    <row r="158" spans="1:2" x14ac:dyDescent="0.25">
      <c r="A158" t="s">
        <v>533</v>
      </c>
      <c r="B158">
        <v>2.0766059999999999E-2</v>
      </c>
    </row>
    <row r="159" spans="1:2" x14ac:dyDescent="0.25">
      <c r="A159" t="s">
        <v>80</v>
      </c>
      <c r="B159">
        <v>2.7418E-3</v>
      </c>
    </row>
    <row r="160" spans="1:2" x14ac:dyDescent="0.25">
      <c r="A160" t="s">
        <v>534</v>
      </c>
      <c r="B160">
        <v>2.48E-5</v>
      </c>
    </row>
    <row r="161" spans="1:2" x14ac:dyDescent="0.25">
      <c r="A161" t="s">
        <v>82</v>
      </c>
      <c r="B161">
        <v>1.99438E-3</v>
      </c>
    </row>
    <row r="162" spans="1:2" x14ac:dyDescent="0.25">
      <c r="A162" t="s">
        <v>310</v>
      </c>
      <c r="B162">
        <v>0.19557738999999999</v>
      </c>
    </row>
    <row r="163" spans="1:2" x14ac:dyDescent="0.25">
      <c r="A163" t="s">
        <v>83</v>
      </c>
      <c r="B163">
        <v>2.5965699999999999E-3</v>
      </c>
    </row>
    <row r="164" spans="1:2" x14ac:dyDescent="0.25">
      <c r="A164" t="s">
        <v>84</v>
      </c>
      <c r="B164">
        <v>2.2116499999999999E-3</v>
      </c>
    </row>
    <row r="165" spans="1:2" x14ac:dyDescent="0.25">
      <c r="A165" t="s">
        <v>85</v>
      </c>
      <c r="B165">
        <v>2.2116499999999999E-3</v>
      </c>
    </row>
    <row r="166" spans="1:2" x14ac:dyDescent="0.25">
      <c r="A166" t="s">
        <v>638</v>
      </c>
      <c r="B166">
        <v>2.2718299999999999E-3</v>
      </c>
    </row>
    <row r="167" spans="1:2" x14ac:dyDescent="0.25">
      <c r="A167" t="s">
        <v>311</v>
      </c>
      <c r="B167">
        <v>1.94779E-3</v>
      </c>
    </row>
    <row r="168" spans="1:2" x14ac:dyDescent="0.25">
      <c r="A168" t="s">
        <v>87</v>
      </c>
      <c r="B168">
        <v>2.0312500000000001E-3</v>
      </c>
    </row>
    <row r="169" spans="1:2" x14ac:dyDescent="0.25">
      <c r="A169" t="s">
        <v>88</v>
      </c>
      <c r="B169">
        <v>1.47645E-3</v>
      </c>
    </row>
    <row r="170" spans="1:2" x14ac:dyDescent="0.25">
      <c r="A170" t="s">
        <v>89</v>
      </c>
      <c r="B170">
        <v>1.7782399999999999E-3</v>
      </c>
    </row>
    <row r="171" spans="1:2" x14ac:dyDescent="0.25">
      <c r="A171" t="s">
        <v>90</v>
      </c>
      <c r="B171">
        <v>1.8125000000000001E-3</v>
      </c>
    </row>
    <row r="172" spans="1:2" x14ac:dyDescent="0.25">
      <c r="A172" t="s">
        <v>394</v>
      </c>
      <c r="B172">
        <v>2.0340900000000001E-3</v>
      </c>
    </row>
    <row r="173" spans="1:2" x14ac:dyDescent="0.25">
      <c r="A173" t="s">
        <v>92</v>
      </c>
      <c r="B173">
        <v>2.2986E-4</v>
      </c>
    </row>
    <row r="174" spans="1:2" x14ac:dyDescent="0.25">
      <c r="A174" t="s">
        <v>93</v>
      </c>
      <c r="B174">
        <v>2.0897999999999999E-4</v>
      </c>
    </row>
    <row r="175" spans="1:2" x14ac:dyDescent="0.25">
      <c r="A175" t="s">
        <v>94</v>
      </c>
      <c r="B175">
        <v>1.8749999999999999E-3</v>
      </c>
    </row>
    <row r="176" spans="1:2" x14ac:dyDescent="0.25">
      <c r="A176" t="s">
        <v>395</v>
      </c>
      <c r="B176">
        <v>4.2946999999999999E-4</v>
      </c>
    </row>
    <row r="177" spans="1:2" x14ac:dyDescent="0.25">
      <c r="A177" t="s">
        <v>396</v>
      </c>
      <c r="B177">
        <v>2.2148E-4</v>
      </c>
    </row>
    <row r="178" spans="1:2" x14ac:dyDescent="0.25">
      <c r="A178" t="s">
        <v>396</v>
      </c>
      <c r="B178">
        <v>1.4766000000000001E-4</v>
      </c>
    </row>
    <row r="179" spans="1:2" x14ac:dyDescent="0.25">
      <c r="A179" t="s">
        <v>396</v>
      </c>
      <c r="B179">
        <v>2.2148E-4</v>
      </c>
    </row>
    <row r="180" spans="1:2" x14ac:dyDescent="0.25">
      <c r="A180" t="s">
        <v>398</v>
      </c>
      <c r="B180">
        <v>2.2148E-4</v>
      </c>
    </row>
    <row r="181" spans="1:2" x14ac:dyDescent="0.25">
      <c r="A181" t="s">
        <v>398</v>
      </c>
      <c r="B181">
        <v>2.2148E-4</v>
      </c>
    </row>
    <row r="182" spans="1:2" x14ac:dyDescent="0.25">
      <c r="A182" t="s">
        <v>398</v>
      </c>
      <c r="B182">
        <v>1.0969199999999999E-3</v>
      </c>
    </row>
    <row r="183" spans="1:2" x14ac:dyDescent="0.25">
      <c r="A183" t="s">
        <v>398</v>
      </c>
      <c r="B183">
        <v>2.2148E-4</v>
      </c>
    </row>
    <row r="184" spans="1:2" x14ac:dyDescent="0.25">
      <c r="A184" t="s">
        <v>398</v>
      </c>
      <c r="B184">
        <v>1.0725400000000001E-3</v>
      </c>
    </row>
    <row r="185" spans="1:2" x14ac:dyDescent="0.25">
      <c r="A185" t="s">
        <v>398</v>
      </c>
      <c r="B185">
        <v>1.0725400000000001E-3</v>
      </c>
    </row>
    <row r="186" spans="1:2" x14ac:dyDescent="0.25">
      <c r="A186" t="s">
        <v>470</v>
      </c>
      <c r="B186">
        <v>4.1407E-4</v>
      </c>
    </row>
    <row r="187" spans="1:2" x14ac:dyDescent="0.25">
      <c r="A187" t="s">
        <v>312</v>
      </c>
      <c r="B187">
        <v>2E-3</v>
      </c>
    </row>
    <row r="188" spans="1:2" x14ac:dyDescent="0.25">
      <c r="A188" t="s">
        <v>313</v>
      </c>
      <c r="B188">
        <v>2E-3</v>
      </c>
    </row>
    <row r="189" spans="1:2" x14ac:dyDescent="0.25">
      <c r="A189" t="s">
        <v>314</v>
      </c>
      <c r="B189">
        <v>3.7523999999999999E-4</v>
      </c>
    </row>
    <row r="190" spans="1:2" x14ac:dyDescent="0.25">
      <c r="A190" t="s">
        <v>103</v>
      </c>
      <c r="B190">
        <v>3.5116100000000001E-3</v>
      </c>
    </row>
    <row r="191" spans="1:2" x14ac:dyDescent="0.25">
      <c r="A191" t="s">
        <v>535</v>
      </c>
      <c r="B191">
        <v>8.2463000000000002E-4</v>
      </c>
    </row>
    <row r="192" spans="1:2" x14ac:dyDescent="0.25">
      <c r="A192" t="s">
        <v>105</v>
      </c>
      <c r="B192">
        <v>1.78539E-3</v>
      </c>
    </row>
    <row r="193" spans="1:2" x14ac:dyDescent="0.25">
      <c r="A193" t="s">
        <v>106</v>
      </c>
      <c r="B193">
        <v>1.78539E-3</v>
      </c>
    </row>
    <row r="194" spans="1:2" x14ac:dyDescent="0.25">
      <c r="A194" t="s">
        <v>315</v>
      </c>
      <c r="B194">
        <v>1.7329999999999998E-5</v>
      </c>
    </row>
    <row r="195" spans="1:2" x14ac:dyDescent="0.25">
      <c r="A195" t="s">
        <v>108</v>
      </c>
      <c r="B195">
        <v>1.9986000000000001E-3</v>
      </c>
    </row>
    <row r="196" spans="1:2" x14ac:dyDescent="0.25">
      <c r="A196" t="s">
        <v>692</v>
      </c>
      <c r="B196">
        <v>7.5606700000000002E-3</v>
      </c>
    </row>
    <row r="197" spans="1:2" x14ac:dyDescent="0.25">
      <c r="A197" t="s">
        <v>536</v>
      </c>
      <c r="B197">
        <v>1.8130000000000001E-5</v>
      </c>
    </row>
    <row r="198" spans="1:2" x14ac:dyDescent="0.25">
      <c r="A198" t="s">
        <v>316</v>
      </c>
      <c r="B198">
        <v>1.6091E-3</v>
      </c>
    </row>
    <row r="199" spans="1:2" x14ac:dyDescent="0.25">
      <c r="A199" t="s">
        <v>317</v>
      </c>
      <c r="B199">
        <v>6.2690999999999997E-3</v>
      </c>
    </row>
    <row r="200" spans="1:2" x14ac:dyDescent="0.25">
      <c r="A200" t="s">
        <v>399</v>
      </c>
      <c r="B200">
        <v>1.53659E-3</v>
      </c>
    </row>
    <row r="201" spans="1:2" x14ac:dyDescent="0.25">
      <c r="A201" t="s">
        <v>537</v>
      </c>
      <c r="B201">
        <v>1.53659E-3</v>
      </c>
    </row>
    <row r="202" spans="1:2" x14ac:dyDescent="0.25">
      <c r="A202" t="s">
        <v>318</v>
      </c>
      <c r="B202">
        <v>5.2997299999999999E-3</v>
      </c>
    </row>
    <row r="203" spans="1:2" x14ac:dyDescent="0.25">
      <c r="A203" t="s">
        <v>319</v>
      </c>
      <c r="B203">
        <v>2.1816499999999998E-3</v>
      </c>
    </row>
    <row r="204" spans="1:2" x14ac:dyDescent="0.25">
      <c r="A204" t="s">
        <v>538</v>
      </c>
      <c r="B204">
        <v>2.1816499999999998E-3</v>
      </c>
    </row>
    <row r="205" spans="1:2" x14ac:dyDescent="0.25">
      <c r="A205" t="s">
        <v>474</v>
      </c>
      <c r="B205">
        <v>0.114375</v>
      </c>
    </row>
    <row r="206" spans="1:2" x14ac:dyDescent="0.25">
      <c r="A206" t="s">
        <v>475</v>
      </c>
      <c r="B206">
        <v>1.8749999999999999E-3</v>
      </c>
    </row>
    <row r="207" spans="1:2" x14ac:dyDescent="0.25">
      <c r="A207" t="s">
        <v>111</v>
      </c>
      <c r="B207">
        <v>6.8999999999999996E-7</v>
      </c>
    </row>
    <row r="208" spans="1:2" x14ac:dyDescent="0.25">
      <c r="A208" t="s">
        <v>320</v>
      </c>
      <c r="B208">
        <v>2.0219600000000002E-3</v>
      </c>
    </row>
    <row r="209" spans="1:2" x14ac:dyDescent="0.25">
      <c r="A209" t="s">
        <v>113</v>
      </c>
      <c r="B209">
        <v>8.3499999999999997E-6</v>
      </c>
    </row>
    <row r="210" spans="1:2" x14ac:dyDescent="0.25">
      <c r="A210" t="s">
        <v>400</v>
      </c>
      <c r="B210">
        <v>1.25E-4</v>
      </c>
    </row>
    <row r="211" spans="1:2" x14ac:dyDescent="0.25">
      <c r="A211" t="s">
        <v>321</v>
      </c>
      <c r="B211">
        <v>1.0018E-3</v>
      </c>
    </row>
    <row r="212" spans="1:2" x14ac:dyDescent="0.25">
      <c r="A212" t="s">
        <v>116</v>
      </c>
      <c r="B212">
        <v>2.0312500000000001E-3</v>
      </c>
    </row>
    <row r="213" spans="1:2" x14ac:dyDescent="0.25">
      <c r="A213" t="s">
        <v>539</v>
      </c>
      <c r="B213">
        <v>1.9624999999999998E-3</v>
      </c>
    </row>
    <row r="214" spans="1:2" x14ac:dyDescent="0.25">
      <c r="A214" t="s">
        <v>117</v>
      </c>
      <c r="B214">
        <v>1.3894000000000001E-3</v>
      </c>
    </row>
    <row r="215" spans="1:2" x14ac:dyDescent="0.25">
      <c r="A215" t="s">
        <v>703</v>
      </c>
      <c r="B215">
        <v>7.2269999999999998E-5</v>
      </c>
    </row>
    <row r="216" spans="1:2" x14ac:dyDescent="0.25">
      <c r="A216" t="s">
        <v>704</v>
      </c>
      <c r="B216">
        <v>8.8280000000000002E-5</v>
      </c>
    </row>
    <row r="217" spans="1:2" x14ac:dyDescent="0.25">
      <c r="A217" t="s">
        <v>705</v>
      </c>
      <c r="B217">
        <v>7.5649999999999996E-5</v>
      </c>
    </row>
    <row r="218" spans="1:2" x14ac:dyDescent="0.25">
      <c r="A218" t="s">
        <v>401</v>
      </c>
      <c r="B218">
        <v>6.8360000000000003E-4</v>
      </c>
    </row>
    <row r="219" spans="1:2" x14ac:dyDescent="0.25">
      <c r="A219" t="s">
        <v>119</v>
      </c>
      <c r="B219">
        <v>1.8749999999999999E-3</v>
      </c>
    </row>
    <row r="220" spans="1:2" x14ac:dyDescent="0.25">
      <c r="A220" t="s">
        <v>324</v>
      </c>
      <c r="B220">
        <v>3.6899999999999998E-6</v>
      </c>
    </row>
    <row r="221" spans="1:2" x14ac:dyDescent="0.25">
      <c r="A221" t="s">
        <v>540</v>
      </c>
      <c r="B221">
        <v>2.0029999999999999E-4</v>
      </c>
    </row>
    <row r="222" spans="1:2" x14ac:dyDescent="0.25">
      <c r="A222" t="s">
        <v>590</v>
      </c>
      <c r="B222">
        <v>1.1812700000000001E-3</v>
      </c>
    </row>
    <row r="223" spans="1:2" x14ac:dyDescent="0.25">
      <c r="A223" t="s">
        <v>676</v>
      </c>
      <c r="B223">
        <v>2.1450699999999998E-3</v>
      </c>
    </row>
    <row r="224" spans="1:2" x14ac:dyDescent="0.25">
      <c r="A224" t="s">
        <v>519</v>
      </c>
      <c r="B224">
        <v>1.6789000000000001E-3</v>
      </c>
    </row>
    <row r="225" spans="1:2" x14ac:dyDescent="0.25">
      <c r="A225" t="s">
        <v>121</v>
      </c>
      <c r="B225">
        <v>2.2417800000000001E-3</v>
      </c>
    </row>
    <row r="226" spans="1:2" x14ac:dyDescent="0.25">
      <c r="A226" t="s">
        <v>327</v>
      </c>
      <c r="B226">
        <v>4.8588199999999998E-3</v>
      </c>
    </row>
    <row r="227" spans="1:2" x14ac:dyDescent="0.25">
      <c r="A227" t="s">
        <v>123</v>
      </c>
      <c r="B227">
        <v>2.1223800000000001E-3</v>
      </c>
    </row>
    <row r="228" spans="1:2" x14ac:dyDescent="0.25">
      <c r="A228" t="s">
        <v>124</v>
      </c>
      <c r="B228">
        <v>1.9829600000000002E-3</v>
      </c>
    </row>
    <row r="229" spans="1:2" x14ac:dyDescent="0.25">
      <c r="A229" t="s">
        <v>125</v>
      </c>
      <c r="B229">
        <v>1.8749999999999999E-3</v>
      </c>
    </row>
    <row r="230" spans="1:2" x14ac:dyDescent="0.25">
      <c r="A230" t="s">
        <v>126</v>
      </c>
      <c r="B230">
        <v>2.0583300000000001E-3</v>
      </c>
    </row>
    <row r="231" spans="1:2" x14ac:dyDescent="0.25">
      <c r="A231" t="s">
        <v>328</v>
      </c>
      <c r="B231">
        <v>2.02972E-3</v>
      </c>
    </row>
    <row r="232" spans="1:2" x14ac:dyDescent="0.25">
      <c r="A232" t="s">
        <v>477</v>
      </c>
      <c r="B232">
        <v>2.02972E-3</v>
      </c>
    </row>
    <row r="233" spans="1:2" x14ac:dyDescent="0.25">
      <c r="A233" t="s">
        <v>128</v>
      </c>
      <c r="B233">
        <v>2.0358500000000001E-3</v>
      </c>
    </row>
    <row r="234" spans="1:2" x14ac:dyDescent="0.25">
      <c r="A234" t="s">
        <v>129</v>
      </c>
      <c r="B234">
        <v>3.3100000000000001E-6</v>
      </c>
    </row>
    <row r="235" spans="1:2" x14ac:dyDescent="0.25">
      <c r="A235" t="s">
        <v>130</v>
      </c>
      <c r="B235">
        <v>1.8749999999999999E-3</v>
      </c>
    </row>
    <row r="236" spans="1:2" x14ac:dyDescent="0.25">
      <c r="A236" t="s">
        <v>329</v>
      </c>
      <c r="B236">
        <v>1.8749999999999999E-3</v>
      </c>
    </row>
    <row r="237" spans="1:2" x14ac:dyDescent="0.25">
      <c r="A237" t="s">
        <v>133</v>
      </c>
      <c r="B237">
        <v>2.4596700000000002E-3</v>
      </c>
    </row>
    <row r="238" spans="1:2" x14ac:dyDescent="0.25">
      <c r="A238" t="s">
        <v>478</v>
      </c>
      <c r="B238">
        <v>2.0358500000000001E-3</v>
      </c>
    </row>
    <row r="239" spans="1:2" x14ac:dyDescent="0.25">
      <c r="A239" t="s">
        <v>402</v>
      </c>
      <c r="B239">
        <v>2.0273800000000001E-3</v>
      </c>
    </row>
    <row r="240" spans="1:2" x14ac:dyDescent="0.25">
      <c r="A240" t="s">
        <v>331</v>
      </c>
      <c r="B240">
        <v>2E-3</v>
      </c>
    </row>
    <row r="241" spans="1:2" x14ac:dyDescent="0.25">
      <c r="A241" t="s">
        <v>137</v>
      </c>
      <c r="B241">
        <v>3.9806999999999999E-4</v>
      </c>
    </row>
    <row r="242" spans="1:2" x14ac:dyDescent="0.25">
      <c r="A242" t="s">
        <v>138</v>
      </c>
      <c r="B242">
        <v>1.8150600000000001E-3</v>
      </c>
    </row>
    <row r="243" spans="1:2" x14ac:dyDescent="0.25">
      <c r="A243" t="s">
        <v>139</v>
      </c>
      <c r="B243">
        <v>2.8880300000000002E-3</v>
      </c>
    </row>
    <row r="244" spans="1:2" x14ac:dyDescent="0.25">
      <c r="A244" t="s">
        <v>693</v>
      </c>
      <c r="B244">
        <v>1.89313E-3</v>
      </c>
    </row>
    <row r="245" spans="1:2" x14ac:dyDescent="0.25">
      <c r="A245" t="s">
        <v>140</v>
      </c>
      <c r="B245">
        <v>2.4949199999999999E-3</v>
      </c>
    </row>
    <row r="246" spans="1:2" x14ac:dyDescent="0.25">
      <c r="A246" t="s">
        <v>141</v>
      </c>
      <c r="B246">
        <v>2.0634799999999999E-3</v>
      </c>
    </row>
    <row r="247" spans="1:2" x14ac:dyDescent="0.25">
      <c r="A247" t="s">
        <v>142</v>
      </c>
      <c r="B247">
        <v>2.3642300000000002E-3</v>
      </c>
    </row>
    <row r="248" spans="1:2" x14ac:dyDescent="0.25">
      <c r="A248" t="s">
        <v>403</v>
      </c>
      <c r="B248">
        <v>1.5625999999999999E-3</v>
      </c>
    </row>
    <row r="249" spans="1:2" x14ac:dyDescent="0.25">
      <c r="A249" t="s">
        <v>541</v>
      </c>
      <c r="B249">
        <v>1.5625999999999999E-3</v>
      </c>
    </row>
    <row r="250" spans="1:2" x14ac:dyDescent="0.25">
      <c r="A250" t="s">
        <v>542</v>
      </c>
      <c r="B250">
        <v>1.5625999999999999E-3</v>
      </c>
    </row>
    <row r="251" spans="1:2" x14ac:dyDescent="0.25">
      <c r="A251" t="s">
        <v>333</v>
      </c>
      <c r="B251">
        <v>1.8625E-3</v>
      </c>
    </row>
    <row r="252" spans="1:2" x14ac:dyDescent="0.25">
      <c r="A252" t="s">
        <v>594</v>
      </c>
      <c r="B252">
        <v>3.1874999999999998E-3</v>
      </c>
    </row>
    <row r="253" spans="1:2" x14ac:dyDescent="0.25">
      <c r="A253" t="s">
        <v>145</v>
      </c>
      <c r="B253">
        <v>1.8749999999999999E-3</v>
      </c>
    </row>
    <row r="254" spans="1:2" x14ac:dyDescent="0.25">
      <c r="A254" t="s">
        <v>146</v>
      </c>
      <c r="B254">
        <v>2.0935400000000001E-3</v>
      </c>
    </row>
    <row r="255" spans="1:2" x14ac:dyDescent="0.25">
      <c r="A255" t="s">
        <v>583</v>
      </c>
      <c r="B255">
        <v>1.87725E-3</v>
      </c>
    </row>
    <row r="256" spans="1:2" x14ac:dyDescent="0.25">
      <c r="A256" t="s">
        <v>711</v>
      </c>
      <c r="B256">
        <v>4.6380999999999999E-4</v>
      </c>
    </row>
    <row r="257" spans="1:2" x14ac:dyDescent="0.25">
      <c r="A257" t="s">
        <v>711</v>
      </c>
      <c r="B257">
        <v>4.6380999999999999E-4</v>
      </c>
    </row>
    <row r="258" spans="1:2" x14ac:dyDescent="0.25">
      <c r="A258" t="s">
        <v>711</v>
      </c>
      <c r="B258">
        <v>4.6380999999999999E-4</v>
      </c>
    </row>
    <row r="259" spans="1:2" x14ac:dyDescent="0.25">
      <c r="A259" t="s">
        <v>711</v>
      </c>
      <c r="B259">
        <v>4.6380999999999999E-4</v>
      </c>
    </row>
    <row r="260" spans="1:2" x14ac:dyDescent="0.25">
      <c r="A260" t="s">
        <v>148</v>
      </c>
      <c r="B260">
        <v>9.45469E-3</v>
      </c>
    </row>
    <row r="261" spans="1:2" x14ac:dyDescent="0.25">
      <c r="A261" t="s">
        <v>404</v>
      </c>
      <c r="B261">
        <v>1.0304E-4</v>
      </c>
    </row>
    <row r="262" spans="1:2" x14ac:dyDescent="0.25">
      <c r="A262" t="s">
        <v>149</v>
      </c>
      <c r="B262">
        <v>1.5563599999999999E-3</v>
      </c>
    </row>
    <row r="263" spans="1:2" x14ac:dyDescent="0.25">
      <c r="A263" t="s">
        <v>150</v>
      </c>
      <c r="B263">
        <v>1.5452199999999999E-3</v>
      </c>
    </row>
    <row r="264" spans="1:2" x14ac:dyDescent="0.25">
      <c r="A264" t="s">
        <v>151</v>
      </c>
      <c r="B264">
        <v>1.4062499999999999E-3</v>
      </c>
    </row>
    <row r="265" spans="1:2" x14ac:dyDescent="0.25">
      <c r="A265" t="s">
        <v>640</v>
      </c>
      <c r="B265">
        <v>3.0930900000000002E-3</v>
      </c>
    </row>
    <row r="266" spans="1:2" x14ac:dyDescent="0.25">
      <c r="A266" t="s">
        <v>335</v>
      </c>
      <c r="B266">
        <v>6.6922600000000002E-3</v>
      </c>
    </row>
    <row r="267" spans="1:2" x14ac:dyDescent="0.25">
      <c r="A267" t="s">
        <v>336</v>
      </c>
      <c r="B267">
        <v>1.94556E-3</v>
      </c>
    </row>
    <row r="268" spans="1:2" x14ac:dyDescent="0.25">
      <c r="A268" t="s">
        <v>337</v>
      </c>
      <c r="B268">
        <v>1.4417500000000001E-3</v>
      </c>
    </row>
    <row r="269" spans="1:2" x14ac:dyDescent="0.25">
      <c r="A269" t="s">
        <v>338</v>
      </c>
      <c r="B269">
        <v>3.0485E-3</v>
      </c>
    </row>
    <row r="270" spans="1:2" x14ac:dyDescent="0.25">
      <c r="A270" t="s">
        <v>405</v>
      </c>
      <c r="B270">
        <v>1.2501E-4</v>
      </c>
    </row>
    <row r="271" spans="1:2" x14ac:dyDescent="0.25">
      <c r="A271" t="s">
        <v>406</v>
      </c>
      <c r="B271">
        <v>1.2501E-4</v>
      </c>
    </row>
    <row r="272" spans="1:2" x14ac:dyDescent="0.25">
      <c r="A272" t="s">
        <v>158</v>
      </c>
      <c r="B272">
        <v>2.0634400000000002E-3</v>
      </c>
    </row>
    <row r="273" spans="1:2" x14ac:dyDescent="0.25">
      <c r="A273" t="s">
        <v>543</v>
      </c>
      <c r="B273">
        <v>1</v>
      </c>
    </row>
    <row r="274" spans="1:2" x14ac:dyDescent="0.25">
      <c r="A274" t="s">
        <v>159</v>
      </c>
      <c r="B274">
        <v>1.87093E-3</v>
      </c>
    </row>
    <row r="275" spans="1:2" x14ac:dyDescent="0.25">
      <c r="A275" t="s">
        <v>481</v>
      </c>
      <c r="B275">
        <v>7.4103509999999997E-2</v>
      </c>
    </row>
    <row r="276" spans="1:2" x14ac:dyDescent="0.25">
      <c r="A276" t="s">
        <v>482</v>
      </c>
      <c r="B276">
        <v>6.4157240000000004E-2</v>
      </c>
    </row>
    <row r="277" spans="1:2" x14ac:dyDescent="0.25">
      <c r="A277" t="s">
        <v>483</v>
      </c>
      <c r="B277">
        <v>0.11533435</v>
      </c>
    </row>
    <row r="278" spans="1:2" x14ac:dyDescent="0.25">
      <c r="A278" t="s">
        <v>484</v>
      </c>
      <c r="B278">
        <v>6.4157240000000004E-2</v>
      </c>
    </row>
    <row r="279" spans="1:2" x14ac:dyDescent="0.25">
      <c r="A279" t="s">
        <v>485</v>
      </c>
      <c r="B279">
        <v>6.7867990000000003E-2</v>
      </c>
    </row>
    <row r="280" spans="1:2" x14ac:dyDescent="0.25">
      <c r="A280" t="s">
        <v>486</v>
      </c>
      <c r="B280">
        <v>8.8224700000000003E-2</v>
      </c>
    </row>
    <row r="281" spans="1:2" x14ac:dyDescent="0.25">
      <c r="A281" t="s">
        <v>339</v>
      </c>
      <c r="B281">
        <v>1.491873E-2</v>
      </c>
    </row>
    <row r="282" spans="1:2" x14ac:dyDescent="0.25">
      <c r="A282" t="s">
        <v>340</v>
      </c>
      <c r="B282">
        <v>1.3164189999999999E-2</v>
      </c>
    </row>
    <row r="283" spans="1:2" x14ac:dyDescent="0.25">
      <c r="A283" t="s">
        <v>487</v>
      </c>
      <c r="B283">
        <v>1.3164189999999999E-2</v>
      </c>
    </row>
    <row r="284" spans="1:2" x14ac:dyDescent="0.25">
      <c r="A284" t="s">
        <v>488</v>
      </c>
      <c r="B284">
        <v>1.1944740000000001E-2</v>
      </c>
    </row>
    <row r="285" spans="1:2" x14ac:dyDescent="0.25">
      <c r="A285" t="s">
        <v>489</v>
      </c>
      <c r="B285">
        <v>1.3164189999999999E-2</v>
      </c>
    </row>
    <row r="286" spans="1:2" x14ac:dyDescent="0.25">
      <c r="A286" t="s">
        <v>490</v>
      </c>
      <c r="B286">
        <v>1.3164189999999999E-2</v>
      </c>
    </row>
    <row r="287" spans="1:2" x14ac:dyDescent="0.25">
      <c r="A287" t="s">
        <v>491</v>
      </c>
      <c r="B287">
        <v>1.327597E-2</v>
      </c>
    </row>
    <row r="288" spans="1:2" x14ac:dyDescent="0.25">
      <c r="A288" t="s">
        <v>492</v>
      </c>
      <c r="B288">
        <v>1.3164189999999999E-2</v>
      </c>
    </row>
    <row r="289" spans="1:2" x14ac:dyDescent="0.25">
      <c r="A289" t="s">
        <v>493</v>
      </c>
      <c r="B289">
        <v>1.3164189999999999E-2</v>
      </c>
    </row>
    <row r="290" spans="1:2" x14ac:dyDescent="0.25">
      <c r="A290" t="s">
        <v>494</v>
      </c>
      <c r="B290">
        <v>1.3164189999999999E-2</v>
      </c>
    </row>
    <row r="291" spans="1:2" x14ac:dyDescent="0.25">
      <c r="A291" t="s">
        <v>495</v>
      </c>
      <c r="B291">
        <v>1.327597E-2</v>
      </c>
    </row>
    <row r="292" spans="1:2" x14ac:dyDescent="0.25">
      <c r="A292" t="s">
        <v>496</v>
      </c>
      <c r="B292">
        <v>1.3164189999999999E-2</v>
      </c>
    </row>
    <row r="293" spans="1:2" x14ac:dyDescent="0.25">
      <c r="A293" t="s">
        <v>544</v>
      </c>
      <c r="B293">
        <v>1</v>
      </c>
    </row>
    <row r="294" spans="1:2" x14ac:dyDescent="0.25">
      <c r="A294" t="s">
        <v>497</v>
      </c>
      <c r="B294">
        <v>6.4157240000000004E-2</v>
      </c>
    </row>
    <row r="295" spans="1:2" x14ac:dyDescent="0.25">
      <c r="A295" t="s">
        <v>164</v>
      </c>
      <c r="B295">
        <v>1.8125000000000001E-3</v>
      </c>
    </row>
    <row r="296" spans="1:2" x14ac:dyDescent="0.25">
      <c r="A296" t="s">
        <v>342</v>
      </c>
      <c r="B296">
        <v>1.7450000000000001E-5</v>
      </c>
    </row>
    <row r="297" spans="1:2" x14ac:dyDescent="0.25">
      <c r="A297" t="s">
        <v>166</v>
      </c>
      <c r="B297">
        <v>2.3459999999999999E-5</v>
      </c>
    </row>
    <row r="298" spans="1:2" x14ac:dyDescent="0.25">
      <c r="A298" t="s">
        <v>432</v>
      </c>
      <c r="B298">
        <v>1.0505000000000001E-4</v>
      </c>
    </row>
    <row r="299" spans="1:2" x14ac:dyDescent="0.25">
      <c r="A299" t="s">
        <v>168</v>
      </c>
      <c r="B299">
        <v>9.7383699999999997E-3</v>
      </c>
    </row>
    <row r="300" spans="1:2" x14ac:dyDescent="0.25">
      <c r="A300" t="s">
        <v>344</v>
      </c>
      <c r="B300">
        <v>2E-3</v>
      </c>
    </row>
    <row r="301" spans="1:2" x14ac:dyDescent="0.25">
      <c r="A301" t="s">
        <v>407</v>
      </c>
      <c r="B301">
        <v>2.0902300000000002E-3</v>
      </c>
    </row>
    <row r="302" spans="1:2" x14ac:dyDescent="0.25">
      <c r="A302" t="s">
        <v>170</v>
      </c>
      <c r="B302">
        <v>1.99584E-3</v>
      </c>
    </row>
    <row r="303" spans="1:2" x14ac:dyDescent="0.25">
      <c r="A303" t="s">
        <v>171</v>
      </c>
      <c r="B303">
        <v>2.0271899999999999E-3</v>
      </c>
    </row>
    <row r="304" spans="1:2" x14ac:dyDescent="0.25">
      <c r="A304" t="s">
        <v>498</v>
      </c>
      <c r="B304">
        <v>9.3749999999999997E-4</v>
      </c>
    </row>
    <row r="305" spans="1:2" x14ac:dyDescent="0.25">
      <c r="A305" t="s">
        <v>499</v>
      </c>
      <c r="B305">
        <v>9.3749999999999997E-4</v>
      </c>
    </row>
    <row r="306" spans="1:2" x14ac:dyDescent="0.25">
      <c r="A306" t="s">
        <v>500</v>
      </c>
      <c r="B306">
        <v>9.3749999999999997E-4</v>
      </c>
    </row>
    <row r="307" spans="1:2" x14ac:dyDescent="0.25">
      <c r="A307" t="s">
        <v>345</v>
      </c>
      <c r="B307">
        <v>2.2229999999999999E-5</v>
      </c>
    </row>
    <row r="308" spans="1:2" x14ac:dyDescent="0.25">
      <c r="A308" t="s">
        <v>346</v>
      </c>
      <c r="B308">
        <v>1.1950000000000001E-5</v>
      </c>
    </row>
    <row r="309" spans="1:2" x14ac:dyDescent="0.25">
      <c r="A309" t="s">
        <v>738</v>
      </c>
      <c r="B309">
        <v>1.1939999999999999E-5</v>
      </c>
    </row>
    <row r="310" spans="1:2" x14ac:dyDescent="0.25">
      <c r="A310" t="s">
        <v>347</v>
      </c>
      <c r="B310">
        <v>1.99438E-3</v>
      </c>
    </row>
    <row r="311" spans="1:2" x14ac:dyDescent="0.25">
      <c r="A311" t="s">
        <v>348</v>
      </c>
      <c r="B311">
        <v>1.9865400000000002E-3</v>
      </c>
    </row>
    <row r="312" spans="1:2" x14ac:dyDescent="0.25">
      <c r="A312" t="s">
        <v>349</v>
      </c>
      <c r="B312">
        <v>6.4641809999999994E-2</v>
      </c>
    </row>
    <row r="313" spans="1:2" x14ac:dyDescent="0.25">
      <c r="A313" t="s">
        <v>176</v>
      </c>
      <c r="B313">
        <v>2.8418200000000001E-3</v>
      </c>
    </row>
    <row r="314" spans="1:2" x14ac:dyDescent="0.25">
      <c r="A314" t="s">
        <v>350</v>
      </c>
      <c r="B314">
        <v>6.6100400000000002E-3</v>
      </c>
    </row>
    <row r="315" spans="1:2" x14ac:dyDescent="0.25">
      <c r="A315" t="s">
        <v>178</v>
      </c>
      <c r="B315">
        <v>6.02427E-3</v>
      </c>
    </row>
    <row r="316" spans="1:2" x14ac:dyDescent="0.25">
      <c r="A316" t="s">
        <v>179</v>
      </c>
      <c r="B316">
        <v>1.208364E-2</v>
      </c>
    </row>
    <row r="317" spans="1:2" x14ac:dyDescent="0.25">
      <c r="A317" t="s">
        <v>180</v>
      </c>
      <c r="B317">
        <v>2.6518499999999999E-3</v>
      </c>
    </row>
    <row r="318" spans="1:2" x14ac:dyDescent="0.25">
      <c r="A318" t="s">
        <v>181</v>
      </c>
      <c r="B318">
        <v>7.8214400000000007E-3</v>
      </c>
    </row>
    <row r="319" spans="1:2" x14ac:dyDescent="0.25">
      <c r="A319" t="s">
        <v>182</v>
      </c>
      <c r="B319">
        <v>1.154315E-2</v>
      </c>
    </row>
    <row r="320" spans="1:2" x14ac:dyDescent="0.25">
      <c r="A320" t="s">
        <v>351</v>
      </c>
      <c r="B320">
        <v>2.96737E-3</v>
      </c>
    </row>
    <row r="321" spans="1:2" x14ac:dyDescent="0.25">
      <c r="A321" t="s">
        <v>184</v>
      </c>
      <c r="B321">
        <v>2.7792899999999998E-3</v>
      </c>
    </row>
    <row r="322" spans="1:2" x14ac:dyDescent="0.25">
      <c r="A322" t="s">
        <v>185</v>
      </c>
      <c r="B322">
        <v>2.7792899999999998E-3</v>
      </c>
    </row>
    <row r="323" spans="1:2" x14ac:dyDescent="0.25">
      <c r="A323" t="s">
        <v>186</v>
      </c>
      <c r="B323">
        <v>1.27435E-2</v>
      </c>
    </row>
    <row r="324" spans="1:2" x14ac:dyDescent="0.25">
      <c r="A324" t="s">
        <v>187</v>
      </c>
      <c r="B324">
        <v>7.7036500000000003E-3</v>
      </c>
    </row>
    <row r="325" spans="1:2" x14ac:dyDescent="0.25">
      <c r="A325" t="s">
        <v>352</v>
      </c>
      <c r="B325">
        <v>6.5283399999999997E-3</v>
      </c>
    </row>
    <row r="326" spans="1:2" x14ac:dyDescent="0.25">
      <c r="A326" t="s">
        <v>189</v>
      </c>
      <c r="B326">
        <v>8.4492600000000001E-3</v>
      </c>
    </row>
    <row r="327" spans="1:2" x14ac:dyDescent="0.25">
      <c r="A327" t="s">
        <v>190</v>
      </c>
      <c r="B327">
        <v>2.93297E-3</v>
      </c>
    </row>
    <row r="328" spans="1:2" x14ac:dyDescent="0.25">
      <c r="A328" t="s">
        <v>191</v>
      </c>
      <c r="B328">
        <v>2.0271600000000001E-3</v>
      </c>
    </row>
    <row r="329" spans="1:2" x14ac:dyDescent="0.25">
      <c r="A329" t="s">
        <v>192</v>
      </c>
      <c r="B329">
        <v>2.68958E-3</v>
      </c>
    </row>
    <row r="330" spans="1:2" x14ac:dyDescent="0.25">
      <c r="A330" t="s">
        <v>193</v>
      </c>
      <c r="B330">
        <v>2.6622299999999998E-3</v>
      </c>
    </row>
    <row r="331" spans="1:2" x14ac:dyDescent="0.25">
      <c r="A331" t="s">
        <v>194</v>
      </c>
      <c r="B331">
        <v>2.0154499999999998E-3</v>
      </c>
    </row>
    <row r="332" spans="1:2" x14ac:dyDescent="0.25">
      <c r="A332" t="s">
        <v>195</v>
      </c>
      <c r="B332">
        <v>2E-3</v>
      </c>
    </row>
    <row r="333" spans="1:2" x14ac:dyDescent="0.25">
      <c r="A333" t="s">
        <v>408</v>
      </c>
      <c r="B333">
        <v>2E-3</v>
      </c>
    </row>
    <row r="334" spans="1:2" x14ac:dyDescent="0.25">
      <c r="A334" t="s">
        <v>196</v>
      </c>
      <c r="B334">
        <v>1.8749999999999999E-3</v>
      </c>
    </row>
    <row r="335" spans="1:2" x14ac:dyDescent="0.25">
      <c r="A335" t="s">
        <v>695</v>
      </c>
      <c r="B335">
        <v>1.9109000000000001E-3</v>
      </c>
    </row>
    <row r="336" spans="1:2" x14ac:dyDescent="0.25">
      <c r="A336" t="s">
        <v>197</v>
      </c>
      <c r="B336">
        <v>1.5074999999999999E-3</v>
      </c>
    </row>
    <row r="337" spans="1:2" x14ac:dyDescent="0.25">
      <c r="A337" t="s">
        <v>198</v>
      </c>
      <c r="B337">
        <v>2.0982000000000002E-3</v>
      </c>
    </row>
    <row r="338" spans="1:2" x14ac:dyDescent="0.25">
      <c r="A338" t="s">
        <v>199</v>
      </c>
      <c r="B338">
        <v>1.6939500000000001E-3</v>
      </c>
    </row>
    <row r="339" spans="1:2" x14ac:dyDescent="0.25">
      <c r="A339" t="s">
        <v>200</v>
      </c>
      <c r="B339">
        <v>1.9250000000000001E-3</v>
      </c>
    </row>
    <row r="340" spans="1:2" x14ac:dyDescent="0.25">
      <c r="A340" t="s">
        <v>354</v>
      </c>
      <c r="B340">
        <v>2.3761799999999999E-3</v>
      </c>
    </row>
    <row r="341" spans="1:2" x14ac:dyDescent="0.25">
      <c r="A341" t="s">
        <v>502</v>
      </c>
      <c r="B341">
        <v>2.3761799999999999E-3</v>
      </c>
    </row>
    <row r="342" spans="1:2" x14ac:dyDescent="0.25">
      <c r="A342" t="s">
        <v>202</v>
      </c>
      <c r="B342">
        <v>1.8243599999999999E-3</v>
      </c>
    </row>
    <row r="343" spans="1:2" x14ac:dyDescent="0.25">
      <c r="A343" t="s">
        <v>203</v>
      </c>
      <c r="B343">
        <v>3.65E-5</v>
      </c>
    </row>
    <row r="344" spans="1:2" x14ac:dyDescent="0.25">
      <c r="A344" t="s">
        <v>204</v>
      </c>
      <c r="B344">
        <v>1.9632400000000002E-3</v>
      </c>
    </row>
    <row r="345" spans="1:2" x14ac:dyDescent="0.25">
      <c r="A345" t="s">
        <v>592</v>
      </c>
      <c r="B345">
        <v>1.32916E-3</v>
      </c>
    </row>
    <row r="346" spans="1:2" x14ac:dyDescent="0.25">
      <c r="A346" t="s">
        <v>632</v>
      </c>
      <c r="B346">
        <v>1.34217E-3</v>
      </c>
    </row>
    <row r="347" spans="1:2" x14ac:dyDescent="0.25">
      <c r="A347" t="s">
        <v>633</v>
      </c>
      <c r="B347">
        <v>1.7737E-3</v>
      </c>
    </row>
    <row r="348" spans="1:2" x14ac:dyDescent="0.25">
      <c r="A348" t="s">
        <v>205</v>
      </c>
      <c r="B348">
        <v>5.0767E-4</v>
      </c>
    </row>
    <row r="349" spans="1:2" x14ac:dyDescent="0.25">
      <c r="A349" t="s">
        <v>517</v>
      </c>
      <c r="B349">
        <v>5.0767E-4</v>
      </c>
    </row>
    <row r="350" spans="1:2" x14ac:dyDescent="0.25">
      <c r="A350" t="s">
        <v>206</v>
      </c>
      <c r="B350">
        <v>6.6922600000000002E-3</v>
      </c>
    </row>
    <row r="351" spans="1:2" x14ac:dyDescent="0.25">
      <c r="A351" t="s">
        <v>207</v>
      </c>
      <c r="B351">
        <v>6.6922600000000002E-3</v>
      </c>
    </row>
    <row r="352" spans="1:2" x14ac:dyDescent="0.25">
      <c r="A352" t="s">
        <v>409</v>
      </c>
      <c r="B352">
        <v>6.1439999999999995E-5</v>
      </c>
    </row>
    <row r="353" spans="1:2" x14ac:dyDescent="0.25">
      <c r="A353" t="s">
        <v>356</v>
      </c>
      <c r="B353">
        <v>1.768E-5</v>
      </c>
    </row>
    <row r="354" spans="1:2" x14ac:dyDescent="0.25">
      <c r="A354" t="s">
        <v>424</v>
      </c>
      <c r="B354">
        <v>1.06E-6</v>
      </c>
    </row>
    <row r="355" spans="1:2" x14ac:dyDescent="0.25">
      <c r="A355" t="s">
        <v>503</v>
      </c>
      <c r="B355">
        <v>6.1875999999999999E-4</v>
      </c>
    </row>
    <row r="356" spans="1:2" x14ac:dyDescent="0.25">
      <c r="A356" t="s">
        <v>211</v>
      </c>
      <c r="B356">
        <v>1.7487900000000001E-3</v>
      </c>
    </row>
    <row r="357" spans="1:2" x14ac:dyDescent="0.25">
      <c r="A357" t="s">
        <v>212</v>
      </c>
      <c r="B357">
        <v>1.9667E-3</v>
      </c>
    </row>
    <row r="358" spans="1:2" x14ac:dyDescent="0.25">
      <c r="A358" t="s">
        <v>213</v>
      </c>
      <c r="B358">
        <v>1.5E-3</v>
      </c>
    </row>
    <row r="359" spans="1:2" x14ac:dyDescent="0.25">
      <c r="A359" t="s">
        <v>410</v>
      </c>
      <c r="B359">
        <v>4.1514999999999998E-4</v>
      </c>
    </row>
    <row r="360" spans="1:2" x14ac:dyDescent="0.25">
      <c r="A360" t="s">
        <v>411</v>
      </c>
      <c r="B360">
        <v>2.31066E-3</v>
      </c>
    </row>
    <row r="361" spans="1:2" x14ac:dyDescent="0.25">
      <c r="A361" t="s">
        <v>412</v>
      </c>
      <c r="B361">
        <v>2.31066E-3</v>
      </c>
    </row>
    <row r="362" spans="1:2" x14ac:dyDescent="0.25">
      <c r="A362" t="s">
        <v>217</v>
      </c>
      <c r="B362">
        <v>1.8518600000000001E-3</v>
      </c>
    </row>
    <row r="363" spans="1:2" x14ac:dyDescent="0.25">
      <c r="A363" t="s">
        <v>358</v>
      </c>
      <c r="B363">
        <v>2.01081E-3</v>
      </c>
    </row>
    <row r="364" spans="1:2" x14ac:dyDescent="0.25">
      <c r="A364" t="s">
        <v>504</v>
      </c>
      <c r="B364">
        <v>2.01081E-3</v>
      </c>
    </row>
    <row r="365" spans="1:2" x14ac:dyDescent="0.25">
      <c r="A365" t="s">
        <v>505</v>
      </c>
      <c r="B365">
        <v>2.01081E-3</v>
      </c>
    </row>
    <row r="366" spans="1:2" x14ac:dyDescent="0.25">
      <c r="A366" t="s">
        <v>218</v>
      </c>
      <c r="B366">
        <v>9.3749999999999997E-4</v>
      </c>
    </row>
    <row r="367" spans="1:2" x14ac:dyDescent="0.25">
      <c r="A367" t="s">
        <v>219</v>
      </c>
      <c r="B367">
        <v>1.5E-3</v>
      </c>
    </row>
    <row r="368" spans="1:2" x14ac:dyDescent="0.25">
      <c r="A368" t="s">
        <v>220</v>
      </c>
      <c r="B368">
        <v>1.61535E-3</v>
      </c>
    </row>
    <row r="369" spans="1:2" x14ac:dyDescent="0.25">
      <c r="A369" t="s">
        <v>359</v>
      </c>
      <c r="B369">
        <v>1.8374999999999999E-3</v>
      </c>
    </row>
    <row r="370" spans="1:2" x14ac:dyDescent="0.25">
      <c r="A370" t="s">
        <v>413</v>
      </c>
      <c r="B370">
        <v>1.0623E-4</v>
      </c>
    </row>
    <row r="371" spans="1:2" x14ac:dyDescent="0.25">
      <c r="A371" t="s">
        <v>678</v>
      </c>
      <c r="B371">
        <v>1.88197E-3</v>
      </c>
    </row>
    <row r="372" spans="1:2" x14ac:dyDescent="0.25">
      <c r="A372" t="s">
        <v>360</v>
      </c>
      <c r="B372">
        <v>2.2432999999999999E-4</v>
      </c>
    </row>
    <row r="373" spans="1:2" x14ac:dyDescent="0.25">
      <c r="A373" t="s">
        <v>361</v>
      </c>
      <c r="B373">
        <v>1.8749999999999999E-3</v>
      </c>
    </row>
    <row r="374" spans="1:2" x14ac:dyDescent="0.25">
      <c r="A374" t="s">
        <v>225</v>
      </c>
      <c r="B374">
        <v>1.9998400000000001E-3</v>
      </c>
    </row>
    <row r="375" spans="1:2" x14ac:dyDescent="0.25">
      <c r="A375" t="s">
        <v>226</v>
      </c>
      <c r="B375">
        <v>1.8830000000000001E-5</v>
      </c>
    </row>
    <row r="376" spans="1:2" x14ac:dyDescent="0.25">
      <c r="A376" t="s">
        <v>362</v>
      </c>
      <c r="B376">
        <v>1.8637300000000001E-3</v>
      </c>
    </row>
    <row r="377" spans="1:2" x14ac:dyDescent="0.25">
      <c r="A377" t="s">
        <v>364</v>
      </c>
      <c r="B377">
        <v>4.8098999999999999E-4</v>
      </c>
    </row>
    <row r="378" spans="1:2" x14ac:dyDescent="0.25">
      <c r="A378" t="s">
        <v>545</v>
      </c>
      <c r="B378">
        <v>4.8098999999999999E-4</v>
      </c>
    </row>
    <row r="379" spans="1:2" x14ac:dyDescent="0.25">
      <c r="A379" t="s">
        <v>546</v>
      </c>
      <c r="B379">
        <v>3.6680000000000001E-5</v>
      </c>
    </row>
    <row r="380" spans="1:2" x14ac:dyDescent="0.25">
      <c r="A380" t="s">
        <v>547</v>
      </c>
      <c r="B380">
        <v>3.6680000000000001E-5</v>
      </c>
    </row>
    <row r="381" spans="1:2" x14ac:dyDescent="0.25">
      <c r="A381" t="s">
        <v>230</v>
      </c>
      <c r="B381">
        <v>7.093E-5</v>
      </c>
    </row>
    <row r="382" spans="1:2" x14ac:dyDescent="0.25">
      <c r="A382" t="s">
        <v>231</v>
      </c>
      <c r="B382">
        <v>1.8749999999999999E-3</v>
      </c>
    </row>
    <row r="383" spans="1:2" x14ac:dyDescent="0.25">
      <c r="A383" t="s">
        <v>414</v>
      </c>
      <c r="B383">
        <v>1.6406299999999999E-3</v>
      </c>
    </row>
    <row r="384" spans="1:2" x14ac:dyDescent="0.25">
      <c r="A384" t="s">
        <v>548</v>
      </c>
      <c r="B384">
        <v>1.6406299999999999E-3</v>
      </c>
    </row>
    <row r="385" spans="1:2" x14ac:dyDescent="0.25">
      <c r="A385" t="s">
        <v>549</v>
      </c>
      <c r="B385">
        <v>1.6406299999999999E-3</v>
      </c>
    </row>
    <row r="386" spans="1:2" x14ac:dyDescent="0.25">
      <c r="A386" t="s">
        <v>415</v>
      </c>
      <c r="B386">
        <v>9.9209999999999994E-5</v>
      </c>
    </row>
    <row r="387" spans="1:2" x14ac:dyDescent="0.25">
      <c r="A387" t="s">
        <v>234</v>
      </c>
      <c r="B387">
        <v>6.8323699999999999E-3</v>
      </c>
    </row>
    <row r="388" spans="1:2" x14ac:dyDescent="0.25">
      <c r="A388" t="s">
        <v>235</v>
      </c>
      <c r="B388">
        <v>1.8749999999999999E-3</v>
      </c>
    </row>
    <row r="389" spans="1:2" x14ac:dyDescent="0.25">
      <c r="A389" t="s">
        <v>550</v>
      </c>
      <c r="B389">
        <v>1</v>
      </c>
    </row>
    <row r="390" spans="1:2" x14ac:dyDescent="0.25">
      <c r="A390" t="s">
        <v>236</v>
      </c>
      <c r="B390">
        <v>1.7419999999999999E-5</v>
      </c>
    </row>
    <row r="391" spans="1:2" x14ac:dyDescent="0.25">
      <c r="A391" t="s">
        <v>365</v>
      </c>
      <c r="B391">
        <v>1.8749999999999999E-3</v>
      </c>
    </row>
    <row r="392" spans="1:2" x14ac:dyDescent="0.25">
      <c r="A392" t="s">
        <v>506</v>
      </c>
      <c r="B392">
        <v>2.3309999999999999E-5</v>
      </c>
    </row>
    <row r="393" spans="1:2" x14ac:dyDescent="0.25">
      <c r="A393" t="s">
        <v>416</v>
      </c>
      <c r="B393">
        <v>1.1949E-4</v>
      </c>
    </row>
    <row r="394" spans="1:2" x14ac:dyDescent="0.25">
      <c r="A394" t="s">
        <v>366</v>
      </c>
      <c r="B394">
        <v>2.1716999999999999E-3</v>
      </c>
    </row>
    <row r="395" spans="1:2" x14ac:dyDescent="0.25">
      <c r="A395" t="s">
        <v>239</v>
      </c>
      <c r="B395">
        <v>1.8621600000000001E-3</v>
      </c>
    </row>
    <row r="396" spans="1:2" x14ac:dyDescent="0.25">
      <c r="A396" t="s">
        <v>551</v>
      </c>
      <c r="B396">
        <v>1</v>
      </c>
    </row>
    <row r="397" spans="1:2" x14ac:dyDescent="0.25">
      <c r="A397" t="s">
        <v>508</v>
      </c>
      <c r="B397">
        <v>2.8245000000000002E-3</v>
      </c>
    </row>
    <row r="398" spans="1:2" x14ac:dyDescent="0.25">
      <c r="A398" t="s">
        <v>367</v>
      </c>
      <c r="B398">
        <v>2E-3</v>
      </c>
    </row>
    <row r="399" spans="1:2" x14ac:dyDescent="0.25">
      <c r="A399" t="s">
        <v>241</v>
      </c>
      <c r="B399">
        <v>1.9851199999999999E-3</v>
      </c>
    </row>
    <row r="400" spans="1:2" x14ac:dyDescent="0.25">
      <c r="A400" t="s">
        <v>690</v>
      </c>
      <c r="B400">
        <v>9.5923999999999998E-4</v>
      </c>
    </row>
    <row r="401" spans="1:2" x14ac:dyDescent="0.25">
      <c r="A401" t="s">
        <v>369</v>
      </c>
      <c r="B401">
        <v>5.0741999999999996E-4</v>
      </c>
    </row>
    <row r="402" spans="1:2" x14ac:dyDescent="0.25">
      <c r="A402" t="s">
        <v>370</v>
      </c>
      <c r="B402">
        <v>5.0451999999999995E-4</v>
      </c>
    </row>
    <row r="403" spans="1:2" x14ac:dyDescent="0.25">
      <c r="A403" t="s">
        <v>371</v>
      </c>
      <c r="B403">
        <v>5.0777000000000005E-4</v>
      </c>
    </row>
    <row r="404" spans="1:2" x14ac:dyDescent="0.25">
      <c r="A404" t="s">
        <v>372</v>
      </c>
      <c r="B404">
        <v>1.9248100000000001E-3</v>
      </c>
    </row>
    <row r="405" spans="1:2" x14ac:dyDescent="0.25">
      <c r="A405" t="s">
        <v>247</v>
      </c>
      <c r="B405">
        <v>1.85333E-3</v>
      </c>
    </row>
    <row r="406" spans="1:2" x14ac:dyDescent="0.25">
      <c r="A406" t="s">
        <v>248</v>
      </c>
      <c r="B406">
        <v>1.5E-3</v>
      </c>
    </row>
    <row r="407" spans="1:2" x14ac:dyDescent="0.25">
      <c r="A407" t="s">
        <v>417</v>
      </c>
      <c r="B407">
        <v>1.13397E-3</v>
      </c>
    </row>
    <row r="408" spans="1:2" x14ac:dyDescent="0.25">
      <c r="A408" t="s">
        <v>552</v>
      </c>
      <c r="B408">
        <v>1.13397E-3</v>
      </c>
    </row>
    <row r="409" spans="1:2" x14ac:dyDescent="0.25">
      <c r="A409" t="s">
        <v>691</v>
      </c>
      <c r="B409">
        <v>3.4999999999999998E-7</v>
      </c>
    </row>
    <row r="410" spans="1:2" x14ac:dyDescent="0.25">
      <c r="A410" t="s">
        <v>249</v>
      </c>
      <c r="B410">
        <v>3.8135E-3</v>
      </c>
    </row>
    <row r="411" spans="1:2" x14ac:dyDescent="0.25">
      <c r="A411" t="s">
        <v>250</v>
      </c>
      <c r="B411">
        <v>2.0602900000000002E-3</v>
      </c>
    </row>
    <row r="412" spans="1:2" x14ac:dyDescent="0.25">
      <c r="A412" t="s">
        <v>595</v>
      </c>
      <c r="B412">
        <v>2.0133E-3</v>
      </c>
    </row>
    <row r="413" spans="1:2" x14ac:dyDescent="0.25">
      <c r="A413" t="s">
        <v>712</v>
      </c>
      <c r="B413">
        <v>2.1494999999999999E-4</v>
      </c>
    </row>
    <row r="414" spans="1:2" x14ac:dyDescent="0.25">
      <c r="A414" t="s">
        <v>712</v>
      </c>
      <c r="B414">
        <v>2.1494999999999999E-4</v>
      </c>
    </row>
    <row r="415" spans="1:2" x14ac:dyDescent="0.25">
      <c r="A415" t="s">
        <v>712</v>
      </c>
      <c r="B415">
        <v>2.1494999999999999E-4</v>
      </c>
    </row>
    <row r="416" spans="1:2" x14ac:dyDescent="0.25">
      <c r="A416" t="s">
        <v>418</v>
      </c>
      <c r="B416">
        <v>5.9399999999999999E-6</v>
      </c>
    </row>
    <row r="417" spans="1:2" x14ac:dyDescent="0.25">
      <c r="A417" t="s">
        <v>373</v>
      </c>
      <c r="B417">
        <v>1.8749999999999999E-3</v>
      </c>
    </row>
    <row r="418" spans="1:2" x14ac:dyDescent="0.25">
      <c r="A418" t="s">
        <v>254</v>
      </c>
      <c r="B418">
        <v>1.7788599999999999E-3</v>
      </c>
    </row>
    <row r="419" spans="1:2" x14ac:dyDescent="0.25">
      <c r="A419" t="s">
        <v>553</v>
      </c>
      <c r="B419">
        <v>1.33647E-3</v>
      </c>
    </row>
    <row r="420" spans="1:2" x14ac:dyDescent="0.25">
      <c r="A420" t="s">
        <v>374</v>
      </c>
      <c r="B420">
        <v>1.488E-5</v>
      </c>
    </row>
    <row r="421" spans="1:2" x14ac:dyDescent="0.25">
      <c r="A421" t="s">
        <v>257</v>
      </c>
      <c r="B421">
        <v>3.7407899999999999E-3</v>
      </c>
    </row>
    <row r="422" spans="1:2" x14ac:dyDescent="0.25">
      <c r="A422" t="s">
        <v>258</v>
      </c>
      <c r="B422">
        <v>8.8000000000000004E-7</v>
      </c>
    </row>
    <row r="423" spans="1:2" x14ac:dyDescent="0.25">
      <c r="A423" t="s">
        <v>259</v>
      </c>
      <c r="B423">
        <v>2.0255500000000001E-3</v>
      </c>
    </row>
    <row r="424" spans="1:2" x14ac:dyDescent="0.25">
      <c r="A424" t="s">
        <v>419</v>
      </c>
      <c r="B424">
        <v>7.08E-6</v>
      </c>
    </row>
    <row r="425" spans="1:2" x14ac:dyDescent="0.25">
      <c r="A425" t="s">
        <v>375</v>
      </c>
      <c r="B425">
        <v>4.0478900000000002E-3</v>
      </c>
    </row>
    <row r="426" spans="1:2" x14ac:dyDescent="0.25">
      <c r="A426" t="s">
        <v>376</v>
      </c>
      <c r="B426">
        <v>2.0699999999999998E-5</v>
      </c>
    </row>
    <row r="427" spans="1:2" x14ac:dyDescent="0.25">
      <c r="A427" t="s">
        <v>262</v>
      </c>
      <c r="B427">
        <v>1.94831E-3</v>
      </c>
    </row>
    <row r="428" spans="1:2" x14ac:dyDescent="0.25">
      <c r="A428" t="s">
        <v>263</v>
      </c>
      <c r="B428">
        <v>2.3197000000000001E-3</v>
      </c>
    </row>
    <row r="429" spans="1:2" x14ac:dyDescent="0.25">
      <c r="A429" t="s">
        <v>420</v>
      </c>
      <c r="B429">
        <v>9.3453999999999998E-4</v>
      </c>
    </row>
    <row r="430" spans="1:2" x14ac:dyDescent="0.25">
      <c r="A430" t="s">
        <v>421</v>
      </c>
      <c r="B430">
        <v>1.9281299999999999E-3</v>
      </c>
    </row>
    <row r="431" spans="1:2" x14ac:dyDescent="0.25">
      <c r="A431" t="s">
        <v>377</v>
      </c>
      <c r="B431">
        <v>3.567E-4</v>
      </c>
    </row>
    <row r="432" spans="1:2" x14ac:dyDescent="0.25">
      <c r="A432" t="s">
        <v>378</v>
      </c>
      <c r="B432">
        <v>2.4080999999999999E-4</v>
      </c>
    </row>
    <row r="433" spans="1:2" x14ac:dyDescent="0.25">
      <c r="A433" t="s">
        <v>379</v>
      </c>
      <c r="B433">
        <v>3.567E-4</v>
      </c>
    </row>
    <row r="434" spans="1:2" x14ac:dyDescent="0.25">
      <c r="A434" t="s">
        <v>380</v>
      </c>
      <c r="B434">
        <v>3.7500000000000001E-4</v>
      </c>
    </row>
    <row r="435" spans="1:2" x14ac:dyDescent="0.25">
      <c r="A435" t="s">
        <v>554</v>
      </c>
      <c r="B435">
        <v>1.2498000000000001E-4</v>
      </c>
    </row>
    <row r="436" spans="1:2" x14ac:dyDescent="0.25">
      <c r="A436" t="s">
        <v>270</v>
      </c>
      <c r="B436">
        <v>1.7395799999999999E-3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4"/>
  <sheetViews>
    <sheetView workbookViewId="0">
      <selection activeCell="F12" sqref="F12"/>
    </sheetView>
  </sheetViews>
  <sheetFormatPr defaultRowHeight="15" x14ac:dyDescent="0.25"/>
  <cols>
    <col min="1" max="1" width="20.28515625" bestFit="1" customWidth="1"/>
  </cols>
  <sheetData>
    <row r="1" spans="1:2" x14ac:dyDescent="0.25">
      <c r="A1" t="s">
        <v>751</v>
      </c>
    </row>
    <row r="2" spans="1:2" x14ac:dyDescent="0.25">
      <c r="A2" t="s">
        <v>11</v>
      </c>
      <c r="B2">
        <v>4.0625000000000001E-3</v>
      </c>
    </row>
    <row r="3" spans="1:2" x14ac:dyDescent="0.25">
      <c r="A3" t="s">
        <v>458</v>
      </c>
      <c r="B3">
        <v>4.1666699999999999E-3</v>
      </c>
    </row>
    <row r="4" spans="1:2" x14ac:dyDescent="0.25">
      <c r="A4" t="s">
        <v>459</v>
      </c>
      <c r="B4">
        <v>4.1666699999999999E-3</v>
      </c>
    </row>
    <row r="5" spans="1:2" x14ac:dyDescent="0.25">
      <c r="A5" t="s">
        <v>460</v>
      </c>
      <c r="B5">
        <v>4.1666699999999999E-3</v>
      </c>
    </row>
    <row r="6" spans="1:2" x14ac:dyDescent="0.25">
      <c r="A6" t="s">
        <v>461</v>
      </c>
      <c r="B6">
        <v>4.1666699999999999E-3</v>
      </c>
    </row>
    <row r="7" spans="1:2" x14ac:dyDescent="0.25">
      <c r="A7" t="s">
        <v>462</v>
      </c>
      <c r="B7">
        <v>4.1666699999999999E-3</v>
      </c>
    </row>
    <row r="8" spans="1:2" x14ac:dyDescent="0.25">
      <c r="A8" t="s">
        <v>463</v>
      </c>
      <c r="B8">
        <v>4.1666699999999999E-3</v>
      </c>
    </row>
    <row r="9" spans="1:2" x14ac:dyDescent="0.25">
      <c r="A9" t="s">
        <v>464</v>
      </c>
      <c r="B9">
        <v>3.2812499999999999E-3</v>
      </c>
    </row>
    <row r="10" spans="1:2" x14ac:dyDescent="0.25">
      <c r="A10" t="s">
        <v>465</v>
      </c>
      <c r="B10">
        <v>3.2812499999999999E-3</v>
      </c>
    </row>
    <row r="11" spans="1:2" x14ac:dyDescent="0.25">
      <c r="A11" t="s">
        <v>466</v>
      </c>
      <c r="B11">
        <v>3.2812499999999999E-3</v>
      </c>
    </row>
    <row r="12" spans="1:2" x14ac:dyDescent="0.25">
      <c r="A12" t="s">
        <v>467</v>
      </c>
      <c r="B12">
        <v>3.2812499999999999E-3</v>
      </c>
    </row>
    <row r="13" spans="1:2" x14ac:dyDescent="0.25">
      <c r="A13" t="s">
        <v>468</v>
      </c>
      <c r="B13">
        <v>3.2812499999999999E-3</v>
      </c>
    </row>
    <row r="14" spans="1:2" x14ac:dyDescent="0.25">
      <c r="A14" t="s">
        <v>392</v>
      </c>
      <c r="B14">
        <v>3.9900700000000001E-3</v>
      </c>
    </row>
    <row r="15" spans="1:2" x14ac:dyDescent="0.25">
      <c r="A15" t="s">
        <v>69</v>
      </c>
      <c r="B15">
        <v>4.0613300000000001E-3</v>
      </c>
    </row>
    <row r="16" spans="1:2" x14ac:dyDescent="0.25">
      <c r="A16" t="s">
        <v>69</v>
      </c>
      <c r="B16">
        <v>4.0613300000000001E-3</v>
      </c>
    </row>
    <row r="17" spans="1:2" x14ac:dyDescent="0.25">
      <c r="A17" t="s">
        <v>82</v>
      </c>
      <c r="B17">
        <v>5.9831399999999996E-3</v>
      </c>
    </row>
    <row r="18" spans="1:2" x14ac:dyDescent="0.25">
      <c r="A18" t="s">
        <v>82</v>
      </c>
      <c r="B18">
        <v>5.9831399999999996E-3</v>
      </c>
    </row>
    <row r="19" spans="1:2" x14ac:dyDescent="0.25">
      <c r="A19" t="s">
        <v>87</v>
      </c>
      <c r="B19">
        <v>4.0625000000000001E-3</v>
      </c>
    </row>
    <row r="20" spans="1:2" x14ac:dyDescent="0.25">
      <c r="A20" t="s">
        <v>87</v>
      </c>
      <c r="B20">
        <v>4.0625000000000001E-3</v>
      </c>
    </row>
    <row r="21" spans="1:2" x14ac:dyDescent="0.25">
      <c r="A21" t="s">
        <v>395</v>
      </c>
      <c r="B21">
        <v>8.5895000000000003E-4</v>
      </c>
    </row>
    <row r="22" spans="1:2" x14ac:dyDescent="0.25">
      <c r="A22" t="s">
        <v>395</v>
      </c>
      <c r="B22">
        <v>8.5895000000000003E-4</v>
      </c>
    </row>
    <row r="23" spans="1:2" x14ac:dyDescent="0.25">
      <c r="A23" t="s">
        <v>312</v>
      </c>
      <c r="B23">
        <v>1.2E-2</v>
      </c>
    </row>
    <row r="24" spans="1:2" x14ac:dyDescent="0.25">
      <c r="A24" t="s">
        <v>312</v>
      </c>
      <c r="B24">
        <v>1.2E-2</v>
      </c>
    </row>
    <row r="25" spans="1:2" x14ac:dyDescent="0.25">
      <c r="A25" t="s">
        <v>313</v>
      </c>
      <c r="B25">
        <v>6.0000000000000001E-3</v>
      </c>
    </row>
    <row r="26" spans="1:2" x14ac:dyDescent="0.25">
      <c r="A26" t="s">
        <v>319</v>
      </c>
      <c r="B26">
        <v>4.36324E-3</v>
      </c>
    </row>
    <row r="27" spans="1:2" x14ac:dyDescent="0.25">
      <c r="A27" t="s">
        <v>319</v>
      </c>
      <c r="B27">
        <v>4.36324E-3</v>
      </c>
    </row>
    <row r="28" spans="1:2" x14ac:dyDescent="0.25">
      <c r="A28" t="s">
        <v>538</v>
      </c>
      <c r="B28">
        <v>4.36324E-3</v>
      </c>
    </row>
    <row r="29" spans="1:2" x14ac:dyDescent="0.25">
      <c r="A29" t="s">
        <v>474</v>
      </c>
      <c r="B29">
        <v>3.7499999999999999E-3</v>
      </c>
    </row>
    <row r="30" spans="1:2" x14ac:dyDescent="0.25">
      <c r="A30" t="s">
        <v>475</v>
      </c>
      <c r="B30">
        <v>3.7499999999999999E-3</v>
      </c>
    </row>
    <row r="31" spans="1:2" x14ac:dyDescent="0.25">
      <c r="A31" t="s">
        <v>111</v>
      </c>
      <c r="B31">
        <v>4.05391E-3</v>
      </c>
    </row>
    <row r="32" spans="1:2" x14ac:dyDescent="0.25">
      <c r="A32" t="s">
        <v>111</v>
      </c>
      <c r="B32">
        <v>4.05391E-3</v>
      </c>
    </row>
    <row r="33" spans="1:2" x14ac:dyDescent="0.25">
      <c r="A33" t="s">
        <v>320</v>
      </c>
      <c r="B33">
        <v>4.0439200000000003E-3</v>
      </c>
    </row>
    <row r="34" spans="1:2" x14ac:dyDescent="0.25">
      <c r="A34" t="s">
        <v>320</v>
      </c>
      <c r="B34">
        <v>4.0439200000000003E-3</v>
      </c>
    </row>
    <row r="35" spans="1:2" x14ac:dyDescent="0.25">
      <c r="A35" t="s">
        <v>116</v>
      </c>
      <c r="B35">
        <v>4.0625000000000001E-3</v>
      </c>
    </row>
    <row r="36" spans="1:2" x14ac:dyDescent="0.25">
      <c r="A36" t="s">
        <v>116</v>
      </c>
      <c r="B36">
        <v>4.0625000000000001E-3</v>
      </c>
    </row>
    <row r="37" spans="1:2" x14ac:dyDescent="0.25">
      <c r="A37" t="s">
        <v>124</v>
      </c>
      <c r="B37">
        <v>3.9659099999999996E-3</v>
      </c>
    </row>
    <row r="38" spans="1:2" x14ac:dyDescent="0.25">
      <c r="A38" t="s">
        <v>124</v>
      </c>
      <c r="B38">
        <v>3.9659099999999996E-3</v>
      </c>
    </row>
    <row r="39" spans="1:2" x14ac:dyDescent="0.25">
      <c r="A39" t="s">
        <v>126</v>
      </c>
      <c r="B39">
        <v>4.1166700000000002E-3</v>
      </c>
    </row>
    <row r="40" spans="1:2" x14ac:dyDescent="0.25">
      <c r="A40" t="s">
        <v>126</v>
      </c>
      <c r="B40">
        <v>4.1166700000000002E-3</v>
      </c>
    </row>
    <row r="41" spans="1:2" x14ac:dyDescent="0.25">
      <c r="A41" t="s">
        <v>328</v>
      </c>
      <c r="B41">
        <v>4.05945E-3</v>
      </c>
    </row>
    <row r="42" spans="1:2" x14ac:dyDescent="0.25">
      <c r="A42" t="s">
        <v>328</v>
      </c>
      <c r="B42">
        <v>4.05945E-3</v>
      </c>
    </row>
    <row r="43" spans="1:2" x14ac:dyDescent="0.25">
      <c r="A43" t="s">
        <v>477</v>
      </c>
      <c r="B43">
        <v>4.05945E-3</v>
      </c>
    </row>
    <row r="44" spans="1:2" x14ac:dyDescent="0.25">
      <c r="A44" t="s">
        <v>330</v>
      </c>
      <c r="B44">
        <v>3.5390500000000002E-3</v>
      </c>
    </row>
    <row r="45" spans="1:2" x14ac:dyDescent="0.25">
      <c r="A45" t="s">
        <v>402</v>
      </c>
      <c r="B45">
        <v>4.0547600000000001E-3</v>
      </c>
    </row>
    <row r="46" spans="1:2" x14ac:dyDescent="0.25">
      <c r="A46" t="s">
        <v>402</v>
      </c>
      <c r="B46">
        <v>4.0547600000000001E-3</v>
      </c>
    </row>
    <row r="47" spans="1:2" x14ac:dyDescent="0.25">
      <c r="A47" t="s">
        <v>333</v>
      </c>
      <c r="B47">
        <v>3.725E-3</v>
      </c>
    </row>
    <row r="48" spans="1:2" x14ac:dyDescent="0.25">
      <c r="A48" t="s">
        <v>333</v>
      </c>
      <c r="B48">
        <v>3.725E-3</v>
      </c>
    </row>
    <row r="49" spans="1:2" x14ac:dyDescent="0.25">
      <c r="A49" t="s">
        <v>166</v>
      </c>
      <c r="B49">
        <v>4.0003499999999997E-3</v>
      </c>
    </row>
    <row r="50" spans="1:2" x14ac:dyDescent="0.25">
      <c r="A50" t="s">
        <v>166</v>
      </c>
      <c r="B50">
        <v>4.0003499999999997E-3</v>
      </c>
    </row>
    <row r="51" spans="1:2" x14ac:dyDescent="0.25">
      <c r="A51" t="s">
        <v>170</v>
      </c>
      <c r="B51">
        <v>3.9916500000000002E-3</v>
      </c>
    </row>
    <row r="52" spans="1:2" x14ac:dyDescent="0.25">
      <c r="A52" t="s">
        <v>170</v>
      </c>
      <c r="B52">
        <v>3.9916500000000002E-3</v>
      </c>
    </row>
    <row r="53" spans="1:2" x14ac:dyDescent="0.25">
      <c r="A53" t="s">
        <v>171</v>
      </c>
      <c r="B53">
        <v>3.7109700000000001E-3</v>
      </c>
    </row>
    <row r="54" spans="1:2" x14ac:dyDescent="0.25">
      <c r="A54" t="s">
        <v>171</v>
      </c>
      <c r="B54">
        <v>3.7109700000000001E-3</v>
      </c>
    </row>
    <row r="55" spans="1:2" x14ac:dyDescent="0.25">
      <c r="A55" t="s">
        <v>498</v>
      </c>
      <c r="B55">
        <v>1.8749999999999999E-3</v>
      </c>
    </row>
    <row r="56" spans="1:2" x14ac:dyDescent="0.25">
      <c r="A56" t="s">
        <v>499</v>
      </c>
      <c r="B56">
        <v>1.8749999999999999E-3</v>
      </c>
    </row>
    <row r="57" spans="1:2" x14ac:dyDescent="0.25">
      <c r="A57" t="s">
        <v>500</v>
      </c>
      <c r="B57">
        <v>1.8749999999999999E-3</v>
      </c>
    </row>
    <row r="58" spans="1:2" x14ac:dyDescent="0.25">
      <c r="A58" t="s">
        <v>347</v>
      </c>
      <c r="B58">
        <v>5.9831399999999996E-3</v>
      </c>
    </row>
    <row r="59" spans="1:2" x14ac:dyDescent="0.25">
      <c r="A59" t="s">
        <v>347</v>
      </c>
      <c r="B59">
        <v>5.9831399999999996E-3</v>
      </c>
    </row>
    <row r="60" spans="1:2" x14ac:dyDescent="0.25">
      <c r="A60" t="s">
        <v>348</v>
      </c>
      <c r="B60">
        <v>5.9595999999999998E-3</v>
      </c>
    </row>
    <row r="61" spans="1:2" x14ac:dyDescent="0.25">
      <c r="A61" t="s">
        <v>348</v>
      </c>
      <c r="B61">
        <v>5.9595999999999998E-3</v>
      </c>
    </row>
    <row r="62" spans="1:2" x14ac:dyDescent="0.25">
      <c r="A62" t="s">
        <v>354</v>
      </c>
      <c r="B62">
        <v>4.75247E-3</v>
      </c>
    </row>
    <row r="63" spans="1:2" x14ac:dyDescent="0.25">
      <c r="A63" t="s">
        <v>354</v>
      </c>
      <c r="B63">
        <v>4.75247E-3</v>
      </c>
    </row>
    <row r="64" spans="1:2" x14ac:dyDescent="0.25">
      <c r="A64" t="s">
        <v>502</v>
      </c>
      <c r="B64">
        <v>4.75247E-3</v>
      </c>
    </row>
    <row r="65" spans="1:2" x14ac:dyDescent="0.25">
      <c r="A65" t="s">
        <v>202</v>
      </c>
      <c r="B65">
        <v>5.4730899999999999E-3</v>
      </c>
    </row>
    <row r="66" spans="1:2" x14ac:dyDescent="0.25">
      <c r="A66" t="s">
        <v>202</v>
      </c>
      <c r="B66">
        <v>5.4730899999999999E-3</v>
      </c>
    </row>
    <row r="67" spans="1:2" x14ac:dyDescent="0.25">
      <c r="A67" t="s">
        <v>204</v>
      </c>
      <c r="B67">
        <v>3.9264699999999996E-3</v>
      </c>
    </row>
    <row r="68" spans="1:2" x14ac:dyDescent="0.25">
      <c r="A68" t="s">
        <v>204</v>
      </c>
      <c r="B68">
        <v>3.9264699999999996E-3</v>
      </c>
    </row>
    <row r="69" spans="1:2" x14ac:dyDescent="0.25">
      <c r="A69" t="s">
        <v>424</v>
      </c>
      <c r="B69">
        <v>3.6587999999999998E-3</v>
      </c>
    </row>
    <row r="70" spans="1:2" x14ac:dyDescent="0.25">
      <c r="A70" t="s">
        <v>424</v>
      </c>
      <c r="B70">
        <v>3.6587999999999998E-3</v>
      </c>
    </row>
    <row r="71" spans="1:2" x14ac:dyDescent="0.25">
      <c r="A71" t="s">
        <v>503</v>
      </c>
      <c r="B71">
        <v>1.23752E-3</v>
      </c>
    </row>
    <row r="72" spans="1:2" x14ac:dyDescent="0.25">
      <c r="A72" t="s">
        <v>358</v>
      </c>
      <c r="B72">
        <v>4.0216100000000001E-3</v>
      </c>
    </row>
    <row r="73" spans="1:2" x14ac:dyDescent="0.25">
      <c r="A73" t="s">
        <v>358</v>
      </c>
      <c r="B73">
        <v>4.0216100000000001E-3</v>
      </c>
    </row>
    <row r="74" spans="1:2" x14ac:dyDescent="0.25">
      <c r="A74" t="s">
        <v>504</v>
      </c>
      <c r="B74">
        <v>4.0216100000000001E-3</v>
      </c>
    </row>
    <row r="75" spans="1:2" x14ac:dyDescent="0.25">
      <c r="A75" t="s">
        <v>505</v>
      </c>
      <c r="B75">
        <v>4.0216100000000001E-3</v>
      </c>
    </row>
    <row r="76" spans="1:2" x14ac:dyDescent="0.25">
      <c r="A76" t="s">
        <v>359</v>
      </c>
      <c r="B76">
        <v>3.6749999999999999E-3</v>
      </c>
    </row>
    <row r="77" spans="1:2" x14ac:dyDescent="0.25">
      <c r="A77" t="s">
        <v>359</v>
      </c>
      <c r="B77">
        <v>3.6749999999999999E-3</v>
      </c>
    </row>
    <row r="78" spans="1:2" x14ac:dyDescent="0.25">
      <c r="A78" t="s">
        <v>225</v>
      </c>
      <c r="B78">
        <v>5.9995100000000004E-3</v>
      </c>
    </row>
    <row r="79" spans="1:2" x14ac:dyDescent="0.25">
      <c r="A79" t="s">
        <v>225</v>
      </c>
      <c r="B79">
        <v>5.9995100000000004E-3</v>
      </c>
    </row>
    <row r="80" spans="1:2" x14ac:dyDescent="0.25">
      <c r="A80" t="s">
        <v>362</v>
      </c>
      <c r="B80">
        <v>3.7274700000000001E-3</v>
      </c>
    </row>
    <row r="81" spans="1:2" x14ac:dyDescent="0.25">
      <c r="A81" t="s">
        <v>362</v>
      </c>
      <c r="B81">
        <v>3.7274700000000001E-3</v>
      </c>
    </row>
    <row r="82" spans="1:2" x14ac:dyDescent="0.25">
      <c r="A82" t="s">
        <v>414</v>
      </c>
      <c r="B82">
        <v>3.2812499999999999E-3</v>
      </c>
    </row>
    <row r="83" spans="1:2" x14ac:dyDescent="0.25">
      <c r="A83" t="s">
        <v>414</v>
      </c>
      <c r="B83">
        <v>3.2812499999999999E-3</v>
      </c>
    </row>
    <row r="84" spans="1:2" x14ac:dyDescent="0.25">
      <c r="A84" t="s">
        <v>548</v>
      </c>
      <c r="B84">
        <v>3.2812499999999999E-3</v>
      </c>
    </row>
    <row r="85" spans="1:2" x14ac:dyDescent="0.25">
      <c r="A85" t="s">
        <v>549</v>
      </c>
      <c r="B85">
        <v>3.2812499999999999E-3</v>
      </c>
    </row>
    <row r="86" spans="1:2" x14ac:dyDescent="0.25">
      <c r="A86" t="s">
        <v>235</v>
      </c>
      <c r="B86">
        <v>5.6249999999999998E-3</v>
      </c>
    </row>
    <row r="87" spans="1:2" x14ac:dyDescent="0.25">
      <c r="A87" t="s">
        <v>365</v>
      </c>
      <c r="B87">
        <v>1.125E-2</v>
      </c>
    </row>
    <row r="88" spans="1:2" x14ac:dyDescent="0.25">
      <c r="A88" t="s">
        <v>365</v>
      </c>
      <c r="B88">
        <v>1.125E-2</v>
      </c>
    </row>
    <row r="89" spans="1:2" x14ac:dyDescent="0.25">
      <c r="A89" t="s">
        <v>367</v>
      </c>
      <c r="B89">
        <v>6.0000000000000001E-3</v>
      </c>
    </row>
    <row r="90" spans="1:2" x14ac:dyDescent="0.25">
      <c r="A90" t="s">
        <v>367</v>
      </c>
      <c r="B90">
        <v>6.0000000000000001E-3</v>
      </c>
    </row>
    <row r="91" spans="1:2" x14ac:dyDescent="0.25">
      <c r="A91" t="s">
        <v>253</v>
      </c>
      <c r="B91">
        <v>1.170767E-2</v>
      </c>
    </row>
    <row r="92" spans="1:2" x14ac:dyDescent="0.25">
      <c r="A92" t="s">
        <v>254</v>
      </c>
      <c r="B92">
        <v>3.5577400000000002E-3</v>
      </c>
    </row>
    <row r="93" spans="1:2" x14ac:dyDescent="0.25">
      <c r="A93" t="s">
        <v>254</v>
      </c>
      <c r="B93">
        <v>3.5577400000000002E-3</v>
      </c>
    </row>
    <row r="94" spans="1:2" x14ac:dyDescent="0.25">
      <c r="A94" t="s">
        <v>374</v>
      </c>
      <c r="B94">
        <v>2.976E-5</v>
      </c>
    </row>
    <row r="95" spans="1:2" x14ac:dyDescent="0.25">
      <c r="A95" t="s">
        <v>374</v>
      </c>
      <c r="B95">
        <v>2.976E-5</v>
      </c>
    </row>
    <row r="96" spans="1:2" x14ac:dyDescent="0.25">
      <c r="A96" t="s">
        <v>258</v>
      </c>
      <c r="B96">
        <v>1.91866E-3</v>
      </c>
    </row>
    <row r="97" spans="1:2" x14ac:dyDescent="0.25">
      <c r="A97" t="s">
        <v>258</v>
      </c>
      <c r="B97">
        <v>1.91866E-3</v>
      </c>
    </row>
    <row r="98" spans="1:2" x14ac:dyDescent="0.25">
      <c r="A98" t="s">
        <v>419</v>
      </c>
      <c r="B98">
        <v>3.9228099999999997E-3</v>
      </c>
    </row>
    <row r="99" spans="1:2" x14ac:dyDescent="0.25">
      <c r="A99" t="s">
        <v>419</v>
      </c>
      <c r="B99">
        <v>3.9228099999999997E-3</v>
      </c>
    </row>
    <row r="100" spans="1:2" x14ac:dyDescent="0.25">
      <c r="A100" t="s">
        <v>262</v>
      </c>
      <c r="B100">
        <v>3.8966199999999999E-3</v>
      </c>
    </row>
    <row r="101" spans="1:2" x14ac:dyDescent="0.25">
      <c r="A101" t="s">
        <v>262</v>
      </c>
      <c r="B101">
        <v>3.8966199999999999E-3</v>
      </c>
    </row>
    <row r="102" spans="1:2" x14ac:dyDescent="0.25">
      <c r="A102" t="s">
        <v>263</v>
      </c>
      <c r="B102">
        <v>4.6394100000000001E-3</v>
      </c>
    </row>
    <row r="103" spans="1:2" x14ac:dyDescent="0.25">
      <c r="A103" t="s">
        <v>263</v>
      </c>
      <c r="B103">
        <v>4.6394100000000001E-3</v>
      </c>
    </row>
    <row r="104" spans="1:2" x14ac:dyDescent="0.25">
      <c r="A104" t="s">
        <v>270</v>
      </c>
      <c r="B104">
        <v>3.4791599999999998E-3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21"/>
  <sheetViews>
    <sheetView workbookViewId="0">
      <selection activeCell="H15" sqref="H15"/>
    </sheetView>
  </sheetViews>
  <sheetFormatPr defaultRowHeight="15" x14ac:dyDescent="0.25"/>
  <cols>
    <col min="1" max="1" width="15.7109375" bestFit="1" customWidth="1"/>
  </cols>
  <sheetData>
    <row r="1" spans="1:3" x14ac:dyDescent="0.25">
      <c r="A1" t="s">
        <v>751</v>
      </c>
    </row>
    <row r="2" spans="1:3" x14ac:dyDescent="0.25">
      <c r="A2" t="s">
        <v>275</v>
      </c>
      <c r="B2" t="s">
        <v>687</v>
      </c>
      <c r="C2">
        <v>1.6648999999999999E-4</v>
      </c>
    </row>
    <row r="3" spans="1:3" x14ac:dyDescent="0.25">
      <c r="A3" t="s">
        <v>11</v>
      </c>
      <c r="B3" t="s">
        <v>685</v>
      </c>
      <c r="C3">
        <v>2.4375000000000001E-2</v>
      </c>
    </row>
    <row r="4" spans="1:3" x14ac:dyDescent="0.25">
      <c r="A4" t="s">
        <v>284</v>
      </c>
      <c r="B4" t="s">
        <v>684</v>
      </c>
      <c r="C4">
        <v>1.125E-2</v>
      </c>
    </row>
    <row r="5" spans="1:3" x14ac:dyDescent="0.25">
      <c r="A5" t="s">
        <v>454</v>
      </c>
      <c r="B5" t="s">
        <v>685</v>
      </c>
      <c r="C5">
        <v>7.2656200000000004E-3</v>
      </c>
    </row>
    <row r="6" spans="1:3" x14ac:dyDescent="0.25">
      <c r="A6" t="s">
        <v>285</v>
      </c>
      <c r="B6" t="s">
        <v>686</v>
      </c>
      <c r="C6">
        <v>2.0719999999999999E-4</v>
      </c>
    </row>
    <row r="7" spans="1:3" x14ac:dyDescent="0.25">
      <c r="A7" t="s">
        <v>44</v>
      </c>
      <c r="B7" t="s">
        <v>685</v>
      </c>
      <c r="C7">
        <v>1.533674E-2</v>
      </c>
    </row>
    <row r="8" spans="1:3" x14ac:dyDescent="0.25">
      <c r="A8" t="s">
        <v>458</v>
      </c>
      <c r="B8" t="s">
        <v>685</v>
      </c>
      <c r="C8">
        <v>2.5000000000000001E-2</v>
      </c>
    </row>
    <row r="9" spans="1:3" x14ac:dyDescent="0.25">
      <c r="A9" t="s">
        <v>459</v>
      </c>
      <c r="B9" t="s">
        <v>685</v>
      </c>
      <c r="C9">
        <v>2.5000000000000001E-2</v>
      </c>
    </row>
    <row r="10" spans="1:3" x14ac:dyDescent="0.25">
      <c r="A10" t="s">
        <v>460</v>
      </c>
      <c r="B10" t="s">
        <v>685</v>
      </c>
      <c r="C10">
        <v>2.5000000000000001E-2</v>
      </c>
    </row>
    <row r="11" spans="1:3" x14ac:dyDescent="0.25">
      <c r="A11" t="s">
        <v>461</v>
      </c>
      <c r="B11" t="s">
        <v>685</v>
      </c>
      <c r="C11">
        <v>2.5000000000000001E-2</v>
      </c>
    </row>
    <row r="12" spans="1:3" x14ac:dyDescent="0.25">
      <c r="A12" t="s">
        <v>462</v>
      </c>
      <c r="B12" t="s">
        <v>685</v>
      </c>
      <c r="C12">
        <v>2.5000000000000001E-2</v>
      </c>
    </row>
    <row r="13" spans="1:3" x14ac:dyDescent="0.25">
      <c r="A13" t="s">
        <v>463</v>
      </c>
      <c r="B13" t="s">
        <v>685</v>
      </c>
      <c r="C13">
        <v>2.5000000000000001E-2</v>
      </c>
    </row>
    <row r="14" spans="1:3" x14ac:dyDescent="0.25">
      <c r="A14" t="s">
        <v>391</v>
      </c>
      <c r="B14" t="s">
        <v>684</v>
      </c>
      <c r="C14">
        <v>3.0607639999999998E-2</v>
      </c>
    </row>
    <row r="15" spans="1:3" x14ac:dyDescent="0.25">
      <c r="A15" t="s">
        <v>464</v>
      </c>
      <c r="B15" t="s">
        <v>685</v>
      </c>
      <c r="C15">
        <v>1.96875E-2</v>
      </c>
    </row>
    <row r="16" spans="1:3" x14ac:dyDescent="0.25">
      <c r="A16" t="s">
        <v>465</v>
      </c>
      <c r="B16" t="s">
        <v>685</v>
      </c>
      <c r="C16">
        <v>1.96875E-2</v>
      </c>
    </row>
    <row r="17" spans="1:3" x14ac:dyDescent="0.25">
      <c r="A17" t="s">
        <v>466</v>
      </c>
      <c r="B17" t="s">
        <v>685</v>
      </c>
      <c r="C17">
        <v>1.96875E-2</v>
      </c>
    </row>
    <row r="18" spans="1:3" x14ac:dyDescent="0.25">
      <c r="A18" t="s">
        <v>467</v>
      </c>
      <c r="B18" t="s">
        <v>685</v>
      </c>
      <c r="C18">
        <v>1.96875E-2</v>
      </c>
    </row>
    <row r="19" spans="1:3" x14ac:dyDescent="0.25">
      <c r="A19" t="s">
        <v>468</v>
      </c>
      <c r="B19" t="s">
        <v>685</v>
      </c>
      <c r="C19">
        <v>1.96875E-2</v>
      </c>
    </row>
    <row r="20" spans="1:3" x14ac:dyDescent="0.25">
      <c r="A20" t="s">
        <v>47</v>
      </c>
      <c r="B20" t="s">
        <v>684</v>
      </c>
      <c r="C20">
        <v>3.205152E-2</v>
      </c>
    </row>
    <row r="21" spans="1:3" x14ac:dyDescent="0.25">
      <c r="A21" t="s">
        <v>295</v>
      </c>
      <c r="B21" t="s">
        <v>686</v>
      </c>
      <c r="C21">
        <v>1.3370000000000001E-5</v>
      </c>
    </row>
    <row r="22" spans="1:3" x14ac:dyDescent="0.25">
      <c r="A22" t="s">
        <v>392</v>
      </c>
      <c r="B22" t="s">
        <v>684</v>
      </c>
      <c r="C22">
        <v>1.59603E-2</v>
      </c>
    </row>
    <row r="23" spans="1:3" x14ac:dyDescent="0.25">
      <c r="A23" t="s">
        <v>59</v>
      </c>
      <c r="B23" t="s">
        <v>685</v>
      </c>
      <c r="C23">
        <v>1.6177199999999999E-2</v>
      </c>
    </row>
    <row r="24" spans="1:3" x14ac:dyDescent="0.25">
      <c r="A24" t="s">
        <v>298</v>
      </c>
      <c r="B24" t="s">
        <v>685</v>
      </c>
      <c r="C24">
        <v>1.529493E-2</v>
      </c>
    </row>
    <row r="25" spans="1:3" x14ac:dyDescent="0.25">
      <c r="A25" t="s">
        <v>69</v>
      </c>
      <c r="B25" t="s">
        <v>685</v>
      </c>
      <c r="C25">
        <v>2.4367980000000001E-2</v>
      </c>
    </row>
    <row r="26" spans="1:3" x14ac:dyDescent="0.25">
      <c r="A26" t="s">
        <v>302</v>
      </c>
      <c r="B26" t="s">
        <v>687</v>
      </c>
      <c r="C26">
        <v>2.0829999999999999E-5</v>
      </c>
    </row>
    <row r="27" spans="1:3" x14ac:dyDescent="0.25">
      <c r="A27" t="s">
        <v>303</v>
      </c>
      <c r="B27" t="s">
        <v>687</v>
      </c>
      <c r="C27">
        <v>2.0829999999999999E-5</v>
      </c>
    </row>
    <row r="28" spans="1:3" x14ac:dyDescent="0.25">
      <c r="A28" t="s">
        <v>304</v>
      </c>
      <c r="B28" t="s">
        <v>685</v>
      </c>
      <c r="C28">
        <v>1.4577339999999999E-2</v>
      </c>
    </row>
    <row r="29" spans="1:3" x14ac:dyDescent="0.25">
      <c r="A29" t="s">
        <v>469</v>
      </c>
      <c r="B29" t="s">
        <v>685</v>
      </c>
      <c r="C29">
        <v>1.4577339999999999E-2</v>
      </c>
    </row>
    <row r="30" spans="1:3" x14ac:dyDescent="0.25">
      <c r="A30" t="s">
        <v>533</v>
      </c>
      <c r="B30" t="s">
        <v>684</v>
      </c>
      <c r="C30">
        <v>1.292191E-2</v>
      </c>
    </row>
    <row r="31" spans="1:3" x14ac:dyDescent="0.25">
      <c r="A31" t="s">
        <v>309</v>
      </c>
      <c r="B31" t="s">
        <v>686</v>
      </c>
      <c r="C31">
        <v>1.6247000000000001E-4</v>
      </c>
    </row>
    <row r="32" spans="1:3" x14ac:dyDescent="0.25">
      <c r="A32" t="s">
        <v>82</v>
      </c>
      <c r="B32" t="s">
        <v>684</v>
      </c>
      <c r="C32">
        <v>2.3932559999999999E-2</v>
      </c>
    </row>
    <row r="33" spans="1:3" x14ac:dyDescent="0.25">
      <c r="A33" t="s">
        <v>311</v>
      </c>
      <c r="B33" t="s">
        <v>688</v>
      </c>
      <c r="C33">
        <v>1.314E-5</v>
      </c>
    </row>
    <row r="34" spans="1:3" x14ac:dyDescent="0.25">
      <c r="A34" t="s">
        <v>87</v>
      </c>
      <c r="B34" t="s">
        <v>685</v>
      </c>
      <c r="C34">
        <v>2.4375000000000001E-2</v>
      </c>
    </row>
    <row r="35" spans="1:3" x14ac:dyDescent="0.25">
      <c r="A35" t="s">
        <v>89</v>
      </c>
      <c r="B35" t="s">
        <v>685</v>
      </c>
      <c r="C35">
        <v>1.4225929999999999E-2</v>
      </c>
    </row>
    <row r="36" spans="1:3" x14ac:dyDescent="0.25">
      <c r="A36" t="s">
        <v>394</v>
      </c>
      <c r="B36" t="s">
        <v>684</v>
      </c>
      <c r="C36">
        <v>2.0534529999999999E-2</v>
      </c>
    </row>
    <row r="37" spans="1:3" x14ac:dyDescent="0.25">
      <c r="A37" t="s">
        <v>395</v>
      </c>
      <c r="B37" t="s">
        <v>684</v>
      </c>
      <c r="C37">
        <v>3.4357699999999999E-3</v>
      </c>
    </row>
    <row r="38" spans="1:3" x14ac:dyDescent="0.25">
      <c r="A38" t="s">
        <v>312</v>
      </c>
      <c r="B38" t="s">
        <v>685</v>
      </c>
      <c r="C38">
        <v>0.03</v>
      </c>
    </row>
    <row r="39" spans="1:3" x14ac:dyDescent="0.25">
      <c r="A39" t="s">
        <v>313</v>
      </c>
      <c r="B39" t="s">
        <v>684</v>
      </c>
      <c r="C39">
        <v>2.4E-2</v>
      </c>
    </row>
    <row r="40" spans="1:3" x14ac:dyDescent="0.25">
      <c r="A40" t="s">
        <v>314</v>
      </c>
      <c r="B40" t="s">
        <v>684</v>
      </c>
      <c r="C40">
        <v>3.0018900000000001E-3</v>
      </c>
    </row>
    <row r="41" spans="1:3" x14ac:dyDescent="0.25">
      <c r="A41" t="s">
        <v>104</v>
      </c>
      <c r="B41" t="s">
        <v>687</v>
      </c>
      <c r="C41">
        <v>3.9524999999999999E-4</v>
      </c>
    </row>
    <row r="42" spans="1:3" x14ac:dyDescent="0.25">
      <c r="A42" t="s">
        <v>315</v>
      </c>
      <c r="B42" t="s">
        <v>687</v>
      </c>
      <c r="C42">
        <v>1.3860000000000001E-4</v>
      </c>
    </row>
    <row r="43" spans="1:3" x14ac:dyDescent="0.25">
      <c r="A43" t="s">
        <v>316</v>
      </c>
      <c r="B43" t="s">
        <v>685</v>
      </c>
      <c r="C43">
        <v>1.28729E-2</v>
      </c>
    </row>
    <row r="44" spans="1:3" x14ac:dyDescent="0.25">
      <c r="A44" t="s">
        <v>317</v>
      </c>
      <c r="B44" t="s">
        <v>685</v>
      </c>
      <c r="C44">
        <v>1.19451E-2</v>
      </c>
    </row>
    <row r="45" spans="1:3" x14ac:dyDescent="0.25">
      <c r="A45" t="s">
        <v>319</v>
      </c>
      <c r="B45" t="s">
        <v>685</v>
      </c>
      <c r="C45">
        <v>1.7497929999999998E-2</v>
      </c>
    </row>
    <row r="46" spans="1:3" x14ac:dyDescent="0.25">
      <c r="A46" t="s">
        <v>538</v>
      </c>
      <c r="B46" t="s">
        <v>685</v>
      </c>
      <c r="C46">
        <v>1.7497929999999998E-2</v>
      </c>
    </row>
    <row r="47" spans="1:3" x14ac:dyDescent="0.25">
      <c r="A47" t="s">
        <v>111</v>
      </c>
      <c r="B47" t="s">
        <v>685</v>
      </c>
      <c r="C47">
        <v>2.4323480000000001E-2</v>
      </c>
    </row>
    <row r="48" spans="1:3" x14ac:dyDescent="0.25">
      <c r="A48" t="s">
        <v>320</v>
      </c>
      <c r="B48" t="s">
        <v>685</v>
      </c>
      <c r="C48">
        <v>2.4263509999999999E-2</v>
      </c>
    </row>
    <row r="49" spans="1:3" x14ac:dyDescent="0.25">
      <c r="A49" t="s">
        <v>322</v>
      </c>
      <c r="B49" t="s">
        <v>686</v>
      </c>
      <c r="C49">
        <v>5.1179999999999997E-4</v>
      </c>
    </row>
    <row r="50" spans="1:3" x14ac:dyDescent="0.25">
      <c r="A50" t="s">
        <v>116</v>
      </c>
      <c r="B50" t="s">
        <v>685</v>
      </c>
      <c r="C50">
        <v>2.4375000000000001E-2</v>
      </c>
    </row>
    <row r="51" spans="1:3" x14ac:dyDescent="0.25">
      <c r="A51" t="s">
        <v>117</v>
      </c>
      <c r="B51" t="s">
        <v>685</v>
      </c>
      <c r="C51">
        <v>1.111524E-2</v>
      </c>
    </row>
    <row r="52" spans="1:3" x14ac:dyDescent="0.25">
      <c r="A52" t="s">
        <v>401</v>
      </c>
      <c r="B52" t="s">
        <v>684</v>
      </c>
      <c r="C52">
        <v>1.093765E-2</v>
      </c>
    </row>
    <row r="53" spans="1:3" x14ac:dyDescent="0.25">
      <c r="A53" t="s">
        <v>124</v>
      </c>
      <c r="B53" t="s">
        <v>684</v>
      </c>
      <c r="C53">
        <v>2.3795500000000001E-2</v>
      </c>
    </row>
    <row r="54" spans="1:3" x14ac:dyDescent="0.25">
      <c r="A54" t="s">
        <v>126</v>
      </c>
      <c r="B54" t="s">
        <v>684</v>
      </c>
      <c r="C54">
        <v>1.6466660000000001E-2</v>
      </c>
    </row>
    <row r="55" spans="1:3" x14ac:dyDescent="0.25">
      <c r="A55" t="s">
        <v>328</v>
      </c>
      <c r="B55" t="s">
        <v>685</v>
      </c>
      <c r="C55">
        <v>2.4356679999999999E-2</v>
      </c>
    </row>
    <row r="56" spans="1:3" x14ac:dyDescent="0.25">
      <c r="A56" t="s">
        <v>477</v>
      </c>
      <c r="B56" t="s">
        <v>685</v>
      </c>
      <c r="C56">
        <v>2.4356679999999999E-2</v>
      </c>
    </row>
    <row r="57" spans="1:3" x14ac:dyDescent="0.25">
      <c r="A57" t="s">
        <v>129</v>
      </c>
      <c r="B57" t="s">
        <v>685</v>
      </c>
      <c r="C57">
        <v>1.6064970000000001E-2</v>
      </c>
    </row>
    <row r="58" spans="1:3" x14ac:dyDescent="0.25">
      <c r="A58" t="s">
        <v>402</v>
      </c>
      <c r="B58" t="s">
        <v>684</v>
      </c>
      <c r="C58">
        <v>2.4328579999999999E-2</v>
      </c>
    </row>
    <row r="59" spans="1:3" x14ac:dyDescent="0.25">
      <c r="A59" t="s">
        <v>137</v>
      </c>
      <c r="B59" t="s">
        <v>686</v>
      </c>
      <c r="C59">
        <v>7.5740000000000003E-5</v>
      </c>
    </row>
    <row r="60" spans="1:3" x14ac:dyDescent="0.25">
      <c r="A60" t="s">
        <v>333</v>
      </c>
      <c r="B60" t="s">
        <v>684</v>
      </c>
      <c r="C60">
        <v>1.49E-2</v>
      </c>
    </row>
    <row r="61" spans="1:3" x14ac:dyDescent="0.25">
      <c r="A61" t="s">
        <v>594</v>
      </c>
      <c r="B61" t="s">
        <v>685</v>
      </c>
      <c r="C61">
        <v>4.1579409999999997E-2</v>
      </c>
    </row>
    <row r="62" spans="1:3" x14ac:dyDescent="0.25">
      <c r="A62" t="s">
        <v>146</v>
      </c>
      <c r="B62" t="s">
        <v>684</v>
      </c>
      <c r="C62">
        <v>2.1146689999999999E-2</v>
      </c>
    </row>
    <row r="63" spans="1:3" x14ac:dyDescent="0.25">
      <c r="A63" t="s">
        <v>404</v>
      </c>
      <c r="B63" t="s">
        <v>684</v>
      </c>
      <c r="C63">
        <v>1.64865E-3</v>
      </c>
    </row>
    <row r="64" spans="1:3" x14ac:dyDescent="0.25">
      <c r="A64" t="s">
        <v>342</v>
      </c>
      <c r="B64" t="s">
        <v>686</v>
      </c>
      <c r="C64">
        <v>1.3957999999999999E-4</v>
      </c>
    </row>
    <row r="65" spans="1:3" x14ac:dyDescent="0.25">
      <c r="A65" t="s">
        <v>166</v>
      </c>
      <c r="B65" t="s">
        <v>684</v>
      </c>
      <c r="C65">
        <v>1.6001379999999999E-2</v>
      </c>
    </row>
    <row r="66" spans="1:3" x14ac:dyDescent="0.25">
      <c r="A66" t="s">
        <v>432</v>
      </c>
      <c r="B66" t="s">
        <v>685</v>
      </c>
      <c r="C66">
        <v>1.4121E-2</v>
      </c>
    </row>
    <row r="67" spans="1:3" x14ac:dyDescent="0.25">
      <c r="A67" t="s">
        <v>407</v>
      </c>
      <c r="B67" t="s">
        <v>684</v>
      </c>
      <c r="C67">
        <v>2.139214E-2</v>
      </c>
    </row>
    <row r="68" spans="1:3" x14ac:dyDescent="0.25">
      <c r="A68" t="s">
        <v>170</v>
      </c>
      <c r="B68" t="s">
        <v>685</v>
      </c>
      <c r="C68">
        <v>2.394984E-2</v>
      </c>
    </row>
    <row r="69" spans="1:3" x14ac:dyDescent="0.25">
      <c r="A69" t="s">
        <v>171</v>
      </c>
      <c r="B69" t="s">
        <v>685</v>
      </c>
      <c r="C69">
        <v>2.363937E-2</v>
      </c>
    </row>
    <row r="70" spans="1:3" x14ac:dyDescent="0.25">
      <c r="A70" t="s">
        <v>498</v>
      </c>
      <c r="B70" t="s">
        <v>685</v>
      </c>
      <c r="C70">
        <v>1.125E-2</v>
      </c>
    </row>
    <row r="71" spans="1:3" x14ac:dyDescent="0.25">
      <c r="A71" t="s">
        <v>499</v>
      </c>
      <c r="B71" t="s">
        <v>685</v>
      </c>
      <c r="C71">
        <v>1.125E-2</v>
      </c>
    </row>
    <row r="72" spans="1:3" x14ac:dyDescent="0.25">
      <c r="A72" t="s">
        <v>500</v>
      </c>
      <c r="B72" t="s">
        <v>685</v>
      </c>
      <c r="C72">
        <v>1.125E-2</v>
      </c>
    </row>
    <row r="73" spans="1:3" x14ac:dyDescent="0.25">
      <c r="A73" t="s">
        <v>345</v>
      </c>
      <c r="B73" t="s">
        <v>687</v>
      </c>
      <c r="C73">
        <v>1.7782E-4</v>
      </c>
    </row>
    <row r="74" spans="1:3" x14ac:dyDescent="0.25">
      <c r="A74" t="s">
        <v>346</v>
      </c>
      <c r="B74" t="s">
        <v>686</v>
      </c>
      <c r="C74">
        <v>9.5530000000000002E-5</v>
      </c>
    </row>
    <row r="75" spans="1:3" x14ac:dyDescent="0.25">
      <c r="A75" t="s">
        <v>347</v>
      </c>
      <c r="B75" t="s">
        <v>684</v>
      </c>
      <c r="C75">
        <v>2.3932559999999999E-2</v>
      </c>
    </row>
    <row r="76" spans="1:3" x14ac:dyDescent="0.25">
      <c r="A76" t="s">
        <v>348</v>
      </c>
      <c r="B76" t="s">
        <v>685</v>
      </c>
      <c r="C76">
        <v>1.589227E-2</v>
      </c>
    </row>
    <row r="77" spans="1:3" x14ac:dyDescent="0.25">
      <c r="A77" t="s">
        <v>194</v>
      </c>
      <c r="B77" t="s">
        <v>684</v>
      </c>
      <c r="C77">
        <v>1.523935E-2</v>
      </c>
    </row>
    <row r="78" spans="1:3" x14ac:dyDescent="0.25">
      <c r="A78" t="s">
        <v>354</v>
      </c>
      <c r="B78" t="s">
        <v>685</v>
      </c>
      <c r="C78">
        <v>9.5049499999999999E-3</v>
      </c>
    </row>
    <row r="79" spans="1:3" x14ac:dyDescent="0.25">
      <c r="A79" t="s">
        <v>502</v>
      </c>
      <c r="B79" t="s">
        <v>685</v>
      </c>
      <c r="C79">
        <v>9.5049499999999999E-3</v>
      </c>
    </row>
    <row r="80" spans="1:3" x14ac:dyDescent="0.25">
      <c r="A80" t="s">
        <v>202</v>
      </c>
      <c r="B80" t="s">
        <v>685</v>
      </c>
      <c r="C80">
        <v>2.189236E-2</v>
      </c>
    </row>
    <row r="81" spans="1:3" x14ac:dyDescent="0.25">
      <c r="A81" t="s">
        <v>204</v>
      </c>
      <c r="B81" t="s">
        <v>685</v>
      </c>
      <c r="C81">
        <v>2.3558820000000001E-2</v>
      </c>
    </row>
    <row r="82" spans="1:3" x14ac:dyDescent="0.25">
      <c r="A82" t="s">
        <v>356</v>
      </c>
      <c r="B82" t="s">
        <v>686</v>
      </c>
      <c r="C82">
        <v>1.4144E-4</v>
      </c>
    </row>
    <row r="83" spans="1:3" x14ac:dyDescent="0.25">
      <c r="A83" t="s">
        <v>424</v>
      </c>
      <c r="B83" t="s">
        <v>685</v>
      </c>
      <c r="C83">
        <v>2.353036E-2</v>
      </c>
    </row>
    <row r="84" spans="1:3" x14ac:dyDescent="0.25">
      <c r="A84" t="s">
        <v>503</v>
      </c>
      <c r="B84" t="s">
        <v>685</v>
      </c>
      <c r="C84">
        <v>7.4250899999999996E-3</v>
      </c>
    </row>
    <row r="85" spans="1:3" x14ac:dyDescent="0.25">
      <c r="A85" t="s">
        <v>410</v>
      </c>
      <c r="B85" t="s">
        <v>684</v>
      </c>
      <c r="C85">
        <v>6.6424400000000003E-3</v>
      </c>
    </row>
    <row r="86" spans="1:3" x14ac:dyDescent="0.25">
      <c r="A86" t="s">
        <v>358</v>
      </c>
      <c r="B86" t="s">
        <v>685</v>
      </c>
      <c r="C86">
        <v>2.4129680000000001E-2</v>
      </c>
    </row>
    <row r="87" spans="1:3" x14ac:dyDescent="0.25">
      <c r="A87" t="s">
        <v>504</v>
      </c>
      <c r="B87" t="s">
        <v>685</v>
      </c>
      <c r="C87">
        <v>2.4129680000000001E-2</v>
      </c>
    </row>
    <row r="88" spans="1:3" x14ac:dyDescent="0.25">
      <c r="A88" t="s">
        <v>505</v>
      </c>
      <c r="B88" t="s">
        <v>685</v>
      </c>
      <c r="C88">
        <v>2.4129680000000001E-2</v>
      </c>
    </row>
    <row r="89" spans="1:3" x14ac:dyDescent="0.25">
      <c r="A89" t="s">
        <v>359</v>
      </c>
      <c r="B89" t="s">
        <v>684</v>
      </c>
      <c r="C89">
        <v>1.47E-2</v>
      </c>
    </row>
    <row r="90" spans="1:3" x14ac:dyDescent="0.25">
      <c r="A90" t="s">
        <v>360</v>
      </c>
      <c r="B90" t="s">
        <v>684</v>
      </c>
      <c r="C90">
        <v>2.46372E-3</v>
      </c>
    </row>
    <row r="91" spans="1:3" x14ac:dyDescent="0.25">
      <c r="A91" t="s">
        <v>225</v>
      </c>
      <c r="B91" t="s">
        <v>684</v>
      </c>
      <c r="C91">
        <v>2.399805E-2</v>
      </c>
    </row>
    <row r="92" spans="1:3" x14ac:dyDescent="0.25">
      <c r="A92" t="s">
        <v>362</v>
      </c>
      <c r="B92" t="s">
        <v>684</v>
      </c>
      <c r="C92">
        <v>1.490988E-2</v>
      </c>
    </row>
    <row r="93" spans="1:3" x14ac:dyDescent="0.25">
      <c r="A93" t="s">
        <v>364</v>
      </c>
      <c r="B93" t="s">
        <v>687</v>
      </c>
      <c r="C93">
        <v>2.9341000000000002E-4</v>
      </c>
    </row>
    <row r="94" spans="1:3" x14ac:dyDescent="0.25">
      <c r="A94" t="s">
        <v>545</v>
      </c>
      <c r="B94" t="s">
        <v>687</v>
      </c>
      <c r="C94">
        <v>2.9341000000000002E-4</v>
      </c>
    </row>
    <row r="95" spans="1:3" x14ac:dyDescent="0.25">
      <c r="A95" t="s">
        <v>546</v>
      </c>
      <c r="B95" t="s">
        <v>687</v>
      </c>
      <c r="C95">
        <v>2.9341000000000002E-4</v>
      </c>
    </row>
    <row r="96" spans="1:3" x14ac:dyDescent="0.25">
      <c r="A96" t="s">
        <v>547</v>
      </c>
      <c r="B96" t="s">
        <v>687</v>
      </c>
      <c r="C96">
        <v>2.9341000000000002E-4</v>
      </c>
    </row>
    <row r="97" spans="1:3" x14ac:dyDescent="0.25">
      <c r="A97" t="s">
        <v>230</v>
      </c>
      <c r="B97" t="s">
        <v>685</v>
      </c>
      <c r="C97">
        <v>7.7906000000000004E-4</v>
      </c>
    </row>
    <row r="98" spans="1:3" x14ac:dyDescent="0.25">
      <c r="A98" t="s">
        <v>414</v>
      </c>
      <c r="B98" t="s">
        <v>685</v>
      </c>
      <c r="C98">
        <v>1.96875E-2</v>
      </c>
    </row>
    <row r="99" spans="1:3" x14ac:dyDescent="0.25">
      <c r="A99" t="s">
        <v>548</v>
      </c>
      <c r="B99" t="s">
        <v>685</v>
      </c>
      <c r="C99">
        <v>1.96875E-2</v>
      </c>
    </row>
    <row r="100" spans="1:3" x14ac:dyDescent="0.25">
      <c r="A100" t="s">
        <v>549</v>
      </c>
      <c r="B100" t="s">
        <v>685</v>
      </c>
      <c r="C100">
        <v>1.96875E-2</v>
      </c>
    </row>
    <row r="101" spans="1:3" x14ac:dyDescent="0.25">
      <c r="A101" t="s">
        <v>235</v>
      </c>
      <c r="B101" t="s">
        <v>685</v>
      </c>
      <c r="C101">
        <v>1.4999999999999999E-2</v>
      </c>
    </row>
    <row r="102" spans="1:3" x14ac:dyDescent="0.25">
      <c r="A102" t="s">
        <v>365</v>
      </c>
      <c r="B102" t="s">
        <v>685</v>
      </c>
      <c r="C102">
        <v>2.8125000000000001E-2</v>
      </c>
    </row>
    <row r="103" spans="1:3" x14ac:dyDescent="0.25">
      <c r="A103" t="s">
        <v>506</v>
      </c>
      <c r="B103" t="s">
        <v>687</v>
      </c>
      <c r="C103">
        <v>1.8651E-4</v>
      </c>
    </row>
    <row r="104" spans="1:3" x14ac:dyDescent="0.25">
      <c r="A104" t="s">
        <v>367</v>
      </c>
      <c r="B104" t="s">
        <v>684</v>
      </c>
      <c r="C104">
        <v>2.4E-2</v>
      </c>
    </row>
    <row r="105" spans="1:3" x14ac:dyDescent="0.25">
      <c r="A105" t="s">
        <v>691</v>
      </c>
      <c r="B105" t="s">
        <v>688</v>
      </c>
      <c r="C105">
        <v>5.6799999999999998E-6</v>
      </c>
    </row>
    <row r="106" spans="1:3" x14ac:dyDescent="0.25">
      <c r="A106" t="s">
        <v>418</v>
      </c>
      <c r="B106" t="s">
        <v>684</v>
      </c>
      <c r="C106">
        <v>2.284417E-2</v>
      </c>
    </row>
    <row r="107" spans="1:3" x14ac:dyDescent="0.25">
      <c r="A107" t="s">
        <v>373</v>
      </c>
      <c r="B107" t="s">
        <v>685</v>
      </c>
      <c r="C107">
        <v>1.4999999999999999E-2</v>
      </c>
    </row>
    <row r="108" spans="1:3" x14ac:dyDescent="0.25">
      <c r="A108" t="s">
        <v>254</v>
      </c>
      <c r="B108" t="s">
        <v>684</v>
      </c>
      <c r="C108">
        <v>2.134635E-2</v>
      </c>
    </row>
    <row r="109" spans="1:3" x14ac:dyDescent="0.25">
      <c r="A109" t="s">
        <v>374</v>
      </c>
      <c r="B109" t="s">
        <v>687</v>
      </c>
      <c r="C109">
        <v>5.9530000000000001E-5</v>
      </c>
    </row>
    <row r="110" spans="1:3" x14ac:dyDescent="0.25">
      <c r="A110" t="s">
        <v>258</v>
      </c>
      <c r="B110" t="s">
        <v>685</v>
      </c>
      <c r="C110">
        <v>2.0051240000000001E-2</v>
      </c>
    </row>
    <row r="111" spans="1:3" x14ac:dyDescent="0.25">
      <c r="A111" t="s">
        <v>419</v>
      </c>
      <c r="B111" t="s">
        <v>684</v>
      </c>
      <c r="C111">
        <v>1.5691259999999999E-2</v>
      </c>
    </row>
    <row r="112" spans="1:3" x14ac:dyDescent="0.25">
      <c r="A112" t="s">
        <v>375</v>
      </c>
      <c r="B112" t="s">
        <v>687</v>
      </c>
      <c r="C112">
        <v>1.5794999999999999E-4</v>
      </c>
    </row>
    <row r="113" spans="1:3" x14ac:dyDescent="0.25">
      <c r="A113" t="s">
        <v>376</v>
      </c>
      <c r="B113" t="s">
        <v>687</v>
      </c>
      <c r="C113">
        <v>1.6563999999999999E-4</v>
      </c>
    </row>
    <row r="114" spans="1:3" x14ac:dyDescent="0.25">
      <c r="A114" t="s">
        <v>262</v>
      </c>
      <c r="B114" t="s">
        <v>685</v>
      </c>
      <c r="C114">
        <v>2.337974E-2</v>
      </c>
    </row>
    <row r="115" spans="1:3" x14ac:dyDescent="0.25">
      <c r="A115" t="s">
        <v>263</v>
      </c>
      <c r="B115" t="s">
        <v>685</v>
      </c>
      <c r="C115">
        <v>1.6726009999999999E-2</v>
      </c>
    </row>
    <row r="116" spans="1:3" x14ac:dyDescent="0.25">
      <c r="A116" t="s">
        <v>420</v>
      </c>
      <c r="B116" t="s">
        <v>684</v>
      </c>
      <c r="C116">
        <v>1.495296E-2</v>
      </c>
    </row>
    <row r="117" spans="1:3" x14ac:dyDescent="0.25">
      <c r="A117" t="s">
        <v>421</v>
      </c>
      <c r="B117" t="s">
        <v>684</v>
      </c>
      <c r="C117">
        <v>2.0646370000000001E-2</v>
      </c>
    </row>
    <row r="118" spans="1:3" x14ac:dyDescent="0.25">
      <c r="A118" t="s">
        <v>377</v>
      </c>
      <c r="B118" t="s">
        <v>684</v>
      </c>
      <c r="C118">
        <v>3.9177999999999999E-3</v>
      </c>
    </row>
    <row r="119" spans="1:3" x14ac:dyDescent="0.25">
      <c r="A119" t="s">
        <v>378</v>
      </c>
      <c r="B119" t="s">
        <v>685</v>
      </c>
      <c r="C119">
        <v>2.64475E-3</v>
      </c>
    </row>
    <row r="120" spans="1:3" x14ac:dyDescent="0.25">
      <c r="A120" t="s">
        <v>379</v>
      </c>
      <c r="B120" t="s">
        <v>684</v>
      </c>
      <c r="C120">
        <v>3.9177999999999999E-3</v>
      </c>
    </row>
    <row r="121" spans="1:3" x14ac:dyDescent="0.25">
      <c r="A121" t="s">
        <v>270</v>
      </c>
      <c r="B121" t="s">
        <v>684</v>
      </c>
      <c r="C121">
        <v>2.087487E-2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273"/>
  <sheetViews>
    <sheetView workbookViewId="0">
      <selection activeCell="G15" sqref="G15"/>
    </sheetView>
  </sheetViews>
  <sheetFormatPr defaultRowHeight="15" x14ac:dyDescent="0.25"/>
  <cols>
    <col min="1" max="1" width="20.42578125" bestFit="1" customWidth="1"/>
    <col min="3" max="3" width="11.42578125" customWidth="1"/>
  </cols>
  <sheetData>
    <row r="1" spans="1:3" x14ac:dyDescent="0.25">
      <c r="A1" t="s">
        <v>751</v>
      </c>
    </row>
    <row r="2" spans="1:3" x14ac:dyDescent="0.25">
      <c r="A2" t="s">
        <v>5</v>
      </c>
      <c r="B2" t="s">
        <v>685</v>
      </c>
      <c r="C2">
        <v>9.8685000000000005E-4</v>
      </c>
    </row>
    <row r="3" spans="1:3" x14ac:dyDescent="0.25">
      <c r="A3" t="s">
        <v>8</v>
      </c>
      <c r="B3" t="s">
        <v>685</v>
      </c>
      <c r="C3">
        <v>1.6146800000000001E-3</v>
      </c>
    </row>
    <row r="4" spans="1:3" x14ac:dyDescent="0.25">
      <c r="A4" t="s">
        <v>555</v>
      </c>
      <c r="B4" t="s">
        <v>689</v>
      </c>
      <c r="C4">
        <v>2.9093000000000001E-4</v>
      </c>
    </row>
    <row r="5" spans="1:3" x14ac:dyDescent="0.25">
      <c r="A5" t="s">
        <v>556</v>
      </c>
      <c r="B5" t="s">
        <v>689</v>
      </c>
      <c r="C5">
        <v>2.9093000000000001E-4</v>
      </c>
    </row>
    <row r="6" spans="1:3" x14ac:dyDescent="0.25">
      <c r="A6" t="s">
        <v>557</v>
      </c>
      <c r="B6" t="s">
        <v>689</v>
      </c>
      <c r="C6">
        <v>2.9093000000000001E-4</v>
      </c>
    </row>
    <row r="7" spans="1:3" x14ac:dyDescent="0.25">
      <c r="A7" t="s">
        <v>9</v>
      </c>
      <c r="B7" t="s">
        <v>689</v>
      </c>
      <c r="C7">
        <v>7.3965000000000001E-4</v>
      </c>
    </row>
    <row r="8" spans="1:3" x14ac:dyDescent="0.25">
      <c r="A8" t="s">
        <v>11</v>
      </c>
      <c r="B8" t="s">
        <v>685</v>
      </c>
      <c r="C8">
        <v>2.0312500000000001E-3</v>
      </c>
    </row>
    <row r="9" spans="1:3" x14ac:dyDescent="0.25">
      <c r="A9" t="s">
        <v>558</v>
      </c>
      <c r="B9" t="s">
        <v>687</v>
      </c>
      <c r="C9">
        <v>6.2500000000000003E-3</v>
      </c>
    </row>
    <row r="10" spans="1:3" x14ac:dyDescent="0.25">
      <c r="A10" t="s">
        <v>720</v>
      </c>
      <c r="B10" t="s">
        <v>689</v>
      </c>
      <c r="C10">
        <v>2.9093000000000001E-4</v>
      </c>
    </row>
    <row r="11" spans="1:3" x14ac:dyDescent="0.25">
      <c r="A11" t="s">
        <v>33</v>
      </c>
      <c r="B11" t="s">
        <v>684</v>
      </c>
      <c r="C11">
        <v>1.29999E-3</v>
      </c>
    </row>
    <row r="12" spans="1:3" x14ac:dyDescent="0.25">
      <c r="A12" t="s">
        <v>35</v>
      </c>
      <c r="B12" t="s">
        <v>684</v>
      </c>
      <c r="C12">
        <v>1.9881E-3</v>
      </c>
    </row>
    <row r="13" spans="1:3" x14ac:dyDescent="0.25">
      <c r="A13" t="s">
        <v>286</v>
      </c>
      <c r="B13" t="s">
        <v>684</v>
      </c>
      <c r="C13">
        <v>5.2693200000000001E-3</v>
      </c>
    </row>
    <row r="14" spans="1:3" x14ac:dyDescent="0.25">
      <c r="A14" t="s">
        <v>455</v>
      </c>
      <c r="B14" t="s">
        <v>684</v>
      </c>
      <c r="C14">
        <v>8.1093699999999994E-3</v>
      </c>
    </row>
    <row r="15" spans="1:3" x14ac:dyDescent="0.25">
      <c r="A15" t="s">
        <v>390</v>
      </c>
      <c r="B15" t="s">
        <v>685</v>
      </c>
      <c r="C15">
        <v>4.92188E-3</v>
      </c>
    </row>
    <row r="16" spans="1:3" x14ac:dyDescent="0.25">
      <c r="A16" t="s">
        <v>456</v>
      </c>
      <c r="B16" t="s">
        <v>685</v>
      </c>
      <c r="C16">
        <v>6.2847299999999997E-3</v>
      </c>
    </row>
    <row r="17" spans="1:3" x14ac:dyDescent="0.25">
      <c r="A17" t="s">
        <v>457</v>
      </c>
      <c r="B17" t="s">
        <v>685</v>
      </c>
      <c r="C17">
        <v>2.3013999999999999E-3</v>
      </c>
    </row>
    <row r="18" spans="1:3" x14ac:dyDescent="0.25">
      <c r="A18" t="s">
        <v>45</v>
      </c>
      <c r="B18" t="s">
        <v>684</v>
      </c>
      <c r="C18">
        <v>1.3682099999999999E-3</v>
      </c>
    </row>
    <row r="19" spans="1:3" x14ac:dyDescent="0.25">
      <c r="A19" t="s">
        <v>45</v>
      </c>
      <c r="B19" t="s">
        <v>684</v>
      </c>
      <c r="C19">
        <v>0.11394006</v>
      </c>
    </row>
    <row r="20" spans="1:3" x14ac:dyDescent="0.25">
      <c r="A20" t="s">
        <v>458</v>
      </c>
      <c r="B20" t="s">
        <v>685</v>
      </c>
      <c r="C20">
        <v>5.5729149999999998E-2</v>
      </c>
    </row>
    <row r="21" spans="1:3" x14ac:dyDescent="0.25">
      <c r="A21" t="s">
        <v>459</v>
      </c>
      <c r="B21" t="s">
        <v>685</v>
      </c>
      <c r="C21">
        <v>5.5729149999999998E-2</v>
      </c>
    </row>
    <row r="22" spans="1:3" x14ac:dyDescent="0.25">
      <c r="A22" t="s">
        <v>460</v>
      </c>
      <c r="B22" t="s">
        <v>685</v>
      </c>
      <c r="C22">
        <v>5.5729149999999998E-2</v>
      </c>
    </row>
    <row r="23" spans="1:3" x14ac:dyDescent="0.25">
      <c r="A23" t="s">
        <v>461</v>
      </c>
      <c r="B23" t="s">
        <v>685</v>
      </c>
      <c r="C23">
        <v>5.5729149999999998E-2</v>
      </c>
    </row>
    <row r="24" spans="1:3" x14ac:dyDescent="0.25">
      <c r="A24" t="s">
        <v>462</v>
      </c>
      <c r="B24" t="s">
        <v>685</v>
      </c>
      <c r="C24">
        <v>5.5729149999999998E-2</v>
      </c>
    </row>
    <row r="25" spans="1:3" x14ac:dyDescent="0.25">
      <c r="A25" t="s">
        <v>463</v>
      </c>
      <c r="B25" t="s">
        <v>685</v>
      </c>
      <c r="C25">
        <v>4.6874989999999998E-2</v>
      </c>
    </row>
    <row r="26" spans="1:3" x14ac:dyDescent="0.25">
      <c r="A26" t="s">
        <v>391</v>
      </c>
      <c r="B26" t="s">
        <v>684</v>
      </c>
      <c r="C26">
        <v>0.10524436</v>
      </c>
    </row>
    <row r="27" spans="1:3" x14ac:dyDescent="0.25">
      <c r="A27" t="s">
        <v>464</v>
      </c>
      <c r="B27" t="s">
        <v>685</v>
      </c>
      <c r="C27">
        <v>4.6757809999999997E-2</v>
      </c>
    </row>
    <row r="28" spans="1:3" x14ac:dyDescent="0.25">
      <c r="A28" t="s">
        <v>465</v>
      </c>
      <c r="B28" t="s">
        <v>685</v>
      </c>
      <c r="C28">
        <v>4.6757809999999997E-2</v>
      </c>
    </row>
    <row r="29" spans="1:3" x14ac:dyDescent="0.25">
      <c r="A29" t="s">
        <v>466</v>
      </c>
      <c r="B29" t="s">
        <v>685</v>
      </c>
      <c r="C29">
        <v>4.6757809999999997E-2</v>
      </c>
    </row>
    <row r="30" spans="1:3" x14ac:dyDescent="0.25">
      <c r="A30" t="s">
        <v>467</v>
      </c>
      <c r="B30" t="s">
        <v>685</v>
      </c>
      <c r="C30">
        <v>4.6757809999999997E-2</v>
      </c>
    </row>
    <row r="31" spans="1:3" x14ac:dyDescent="0.25">
      <c r="A31" t="s">
        <v>468</v>
      </c>
      <c r="B31" t="s">
        <v>687</v>
      </c>
      <c r="C31">
        <v>7.8125E-3</v>
      </c>
    </row>
    <row r="32" spans="1:3" x14ac:dyDescent="0.25">
      <c r="A32" t="s">
        <v>468</v>
      </c>
      <c r="B32" t="s">
        <v>685</v>
      </c>
      <c r="C32">
        <v>4.6757809999999997E-2</v>
      </c>
    </row>
    <row r="33" spans="1:3" x14ac:dyDescent="0.25">
      <c r="A33" t="s">
        <v>701</v>
      </c>
      <c r="B33" t="s">
        <v>685</v>
      </c>
      <c r="C33">
        <v>3.9428800000000002E-3</v>
      </c>
    </row>
    <row r="34" spans="1:3" x14ac:dyDescent="0.25">
      <c r="A34" t="s">
        <v>700</v>
      </c>
      <c r="B34" t="s">
        <v>685</v>
      </c>
      <c r="C34">
        <v>4.27604E-3</v>
      </c>
    </row>
    <row r="35" spans="1:3" x14ac:dyDescent="0.25">
      <c r="A35" t="s">
        <v>47</v>
      </c>
      <c r="B35" t="s">
        <v>684</v>
      </c>
      <c r="C35">
        <v>0.11018348</v>
      </c>
    </row>
    <row r="36" spans="1:3" x14ac:dyDescent="0.25">
      <c r="A36" t="s">
        <v>50</v>
      </c>
      <c r="B36" t="s">
        <v>685</v>
      </c>
      <c r="C36">
        <v>7.9213290000000006E-2</v>
      </c>
    </row>
    <row r="37" spans="1:3" x14ac:dyDescent="0.25">
      <c r="A37" t="s">
        <v>51</v>
      </c>
      <c r="B37" t="s">
        <v>685</v>
      </c>
      <c r="C37">
        <v>1.8749999999999999E-3</v>
      </c>
    </row>
    <row r="38" spans="1:3" x14ac:dyDescent="0.25">
      <c r="A38" t="s">
        <v>52</v>
      </c>
      <c r="B38" t="s">
        <v>685</v>
      </c>
      <c r="C38">
        <v>9.1084E-4</v>
      </c>
    </row>
    <row r="39" spans="1:3" x14ac:dyDescent="0.25">
      <c r="A39" t="s">
        <v>392</v>
      </c>
      <c r="B39" t="s">
        <v>684</v>
      </c>
      <c r="C39">
        <v>0.11574407</v>
      </c>
    </row>
    <row r="40" spans="1:3" x14ac:dyDescent="0.25">
      <c r="A40" t="s">
        <v>55</v>
      </c>
      <c r="B40" t="s">
        <v>684</v>
      </c>
      <c r="C40">
        <v>9.1084E-4</v>
      </c>
    </row>
    <row r="41" spans="1:3" x14ac:dyDescent="0.25">
      <c r="A41" t="s">
        <v>57</v>
      </c>
      <c r="B41" t="s">
        <v>689</v>
      </c>
      <c r="C41">
        <v>9.5116999999999999E-4</v>
      </c>
    </row>
    <row r="42" spans="1:3" x14ac:dyDescent="0.25">
      <c r="A42" t="s">
        <v>559</v>
      </c>
      <c r="B42" t="s">
        <v>685</v>
      </c>
      <c r="C42">
        <v>2.3437499999999999E-3</v>
      </c>
    </row>
    <row r="43" spans="1:3" x14ac:dyDescent="0.25">
      <c r="A43" t="s">
        <v>58</v>
      </c>
      <c r="B43" t="s">
        <v>684</v>
      </c>
      <c r="C43">
        <v>7.4372460000000001E-2</v>
      </c>
    </row>
    <row r="44" spans="1:3" x14ac:dyDescent="0.25">
      <c r="A44" t="s">
        <v>297</v>
      </c>
      <c r="B44" t="s">
        <v>687</v>
      </c>
      <c r="C44">
        <v>5.2500000000000003E-3</v>
      </c>
    </row>
    <row r="45" spans="1:3" x14ac:dyDescent="0.25">
      <c r="A45" t="s">
        <v>702</v>
      </c>
      <c r="B45" t="s">
        <v>685</v>
      </c>
      <c r="C45">
        <v>2.7159100000000002E-3</v>
      </c>
    </row>
    <row r="46" spans="1:3" x14ac:dyDescent="0.25">
      <c r="A46" t="s">
        <v>710</v>
      </c>
      <c r="B46" t="s">
        <v>684</v>
      </c>
      <c r="C46">
        <v>1.2632699999999999E-3</v>
      </c>
    </row>
    <row r="47" spans="1:3" x14ac:dyDescent="0.25">
      <c r="A47" t="s">
        <v>710</v>
      </c>
      <c r="B47" t="s">
        <v>684</v>
      </c>
      <c r="C47">
        <v>1.2632699999999999E-3</v>
      </c>
    </row>
    <row r="48" spans="1:3" x14ac:dyDescent="0.25">
      <c r="A48" t="s">
        <v>710</v>
      </c>
      <c r="B48" t="s">
        <v>684</v>
      </c>
      <c r="C48">
        <v>1.2632699999999999E-3</v>
      </c>
    </row>
    <row r="49" spans="1:3" x14ac:dyDescent="0.25">
      <c r="A49" t="s">
        <v>710</v>
      </c>
      <c r="B49" t="s">
        <v>684</v>
      </c>
      <c r="C49">
        <v>1.2632699999999999E-3</v>
      </c>
    </row>
    <row r="50" spans="1:3" x14ac:dyDescent="0.25">
      <c r="A50" t="s">
        <v>710</v>
      </c>
      <c r="B50" t="s">
        <v>684</v>
      </c>
      <c r="C50">
        <v>1.2632699999999999E-3</v>
      </c>
    </row>
    <row r="51" spans="1:3" x14ac:dyDescent="0.25">
      <c r="A51" t="s">
        <v>709</v>
      </c>
      <c r="B51" t="s">
        <v>684</v>
      </c>
      <c r="C51">
        <v>1.2632699999999999E-3</v>
      </c>
    </row>
    <row r="52" spans="1:3" x14ac:dyDescent="0.25">
      <c r="A52" t="s">
        <v>709</v>
      </c>
      <c r="B52" t="s">
        <v>684</v>
      </c>
      <c r="C52">
        <v>1.2632699999999999E-3</v>
      </c>
    </row>
    <row r="53" spans="1:3" x14ac:dyDescent="0.25">
      <c r="A53" t="s">
        <v>709</v>
      </c>
      <c r="B53" t="s">
        <v>684</v>
      </c>
      <c r="C53">
        <v>1.2632699999999999E-3</v>
      </c>
    </row>
    <row r="54" spans="1:3" x14ac:dyDescent="0.25">
      <c r="A54" t="s">
        <v>709</v>
      </c>
      <c r="B54" t="s">
        <v>684</v>
      </c>
      <c r="C54">
        <v>1.2632699999999999E-3</v>
      </c>
    </row>
    <row r="55" spans="1:3" x14ac:dyDescent="0.25">
      <c r="A55" t="s">
        <v>709</v>
      </c>
      <c r="B55" t="s">
        <v>684</v>
      </c>
      <c r="C55">
        <v>1.2632699999999999E-3</v>
      </c>
    </row>
    <row r="56" spans="1:3" x14ac:dyDescent="0.25">
      <c r="A56" t="s">
        <v>709</v>
      </c>
      <c r="B56" t="s">
        <v>684</v>
      </c>
      <c r="C56">
        <v>1.2632699999999999E-3</v>
      </c>
    </row>
    <row r="57" spans="1:3" x14ac:dyDescent="0.25">
      <c r="A57" t="s">
        <v>709</v>
      </c>
      <c r="B57" t="s">
        <v>684</v>
      </c>
      <c r="C57">
        <v>1.2632699999999999E-3</v>
      </c>
    </row>
    <row r="58" spans="1:3" x14ac:dyDescent="0.25">
      <c r="A58" t="s">
        <v>709</v>
      </c>
      <c r="B58" t="s">
        <v>684</v>
      </c>
      <c r="C58">
        <v>1.2632699999999999E-3</v>
      </c>
    </row>
    <row r="59" spans="1:3" x14ac:dyDescent="0.25">
      <c r="A59" t="s">
        <v>709</v>
      </c>
      <c r="B59" t="s">
        <v>684</v>
      </c>
      <c r="C59">
        <v>1.2632699999999999E-3</v>
      </c>
    </row>
    <row r="60" spans="1:3" x14ac:dyDescent="0.25">
      <c r="A60" t="s">
        <v>709</v>
      </c>
      <c r="B60" t="s">
        <v>684</v>
      </c>
      <c r="C60">
        <v>1.2632699999999999E-3</v>
      </c>
    </row>
    <row r="61" spans="1:3" x14ac:dyDescent="0.25">
      <c r="A61" t="s">
        <v>709</v>
      </c>
      <c r="B61" t="s">
        <v>684</v>
      </c>
      <c r="C61">
        <v>1.2632699999999999E-3</v>
      </c>
    </row>
    <row r="62" spans="1:3" x14ac:dyDescent="0.25">
      <c r="A62" t="s">
        <v>709</v>
      </c>
      <c r="B62" t="s">
        <v>684</v>
      </c>
      <c r="C62">
        <v>1.2632699999999999E-3</v>
      </c>
    </row>
    <row r="63" spans="1:3" x14ac:dyDescent="0.25">
      <c r="A63" t="s">
        <v>709</v>
      </c>
      <c r="B63" t="s">
        <v>684</v>
      </c>
      <c r="C63">
        <v>1.2632699999999999E-3</v>
      </c>
    </row>
    <row r="64" spans="1:3" x14ac:dyDescent="0.25">
      <c r="A64" t="s">
        <v>709</v>
      </c>
      <c r="B64" t="s">
        <v>684</v>
      </c>
      <c r="C64">
        <v>1.2632699999999999E-3</v>
      </c>
    </row>
    <row r="65" spans="1:3" x14ac:dyDescent="0.25">
      <c r="A65" t="s">
        <v>709</v>
      </c>
      <c r="B65" t="s">
        <v>684</v>
      </c>
      <c r="C65">
        <v>1.2632699999999999E-3</v>
      </c>
    </row>
    <row r="66" spans="1:3" x14ac:dyDescent="0.25">
      <c r="A66" t="s">
        <v>393</v>
      </c>
      <c r="B66" t="s">
        <v>685</v>
      </c>
      <c r="C66">
        <v>1.32905E-3</v>
      </c>
    </row>
    <row r="67" spans="1:3" x14ac:dyDescent="0.25">
      <c r="A67" t="s">
        <v>393</v>
      </c>
      <c r="B67" t="s">
        <v>685</v>
      </c>
      <c r="C67">
        <v>2.6551000000000001E-3</v>
      </c>
    </row>
    <row r="68" spans="1:3" x14ac:dyDescent="0.25">
      <c r="A68" t="s">
        <v>66</v>
      </c>
      <c r="B68" t="s">
        <v>688</v>
      </c>
      <c r="C68">
        <v>2.9887099999999999E-3</v>
      </c>
    </row>
    <row r="69" spans="1:3" x14ac:dyDescent="0.25">
      <c r="A69" t="s">
        <v>729</v>
      </c>
      <c r="B69" t="s">
        <v>684</v>
      </c>
      <c r="C69">
        <v>2.6027200000000002E-3</v>
      </c>
    </row>
    <row r="70" spans="1:3" x14ac:dyDescent="0.25">
      <c r="A70" t="s">
        <v>68</v>
      </c>
      <c r="B70" t="s">
        <v>685</v>
      </c>
      <c r="C70">
        <v>1.4803699999999999E-3</v>
      </c>
    </row>
    <row r="71" spans="1:3" x14ac:dyDescent="0.25">
      <c r="A71" t="s">
        <v>560</v>
      </c>
      <c r="B71" t="s">
        <v>685</v>
      </c>
      <c r="C71">
        <v>2.8124999999999999E-3</v>
      </c>
    </row>
    <row r="72" spans="1:3" x14ac:dyDescent="0.25">
      <c r="A72" t="s">
        <v>529</v>
      </c>
      <c r="B72" t="s">
        <v>685</v>
      </c>
      <c r="C72">
        <v>0.16500000000000001</v>
      </c>
    </row>
    <row r="73" spans="1:3" x14ac:dyDescent="0.25">
      <c r="A73" t="s">
        <v>69</v>
      </c>
      <c r="B73" t="s">
        <v>685</v>
      </c>
      <c r="C73">
        <v>2.0306600000000001E-3</v>
      </c>
    </row>
    <row r="74" spans="1:3" x14ac:dyDescent="0.25">
      <c r="A74" t="s">
        <v>70</v>
      </c>
      <c r="B74" t="s">
        <v>685</v>
      </c>
      <c r="C74">
        <v>2.3862230000000002E-2</v>
      </c>
    </row>
    <row r="75" spans="1:3" x14ac:dyDescent="0.25">
      <c r="A75" t="s">
        <v>675</v>
      </c>
      <c r="B75" t="s">
        <v>685</v>
      </c>
      <c r="C75">
        <v>3.9590559999999997E-2</v>
      </c>
    </row>
    <row r="76" spans="1:3" x14ac:dyDescent="0.25">
      <c r="A76" t="s">
        <v>708</v>
      </c>
      <c r="B76" t="s">
        <v>684</v>
      </c>
      <c r="C76">
        <v>2.8572E-4</v>
      </c>
    </row>
    <row r="77" spans="1:3" x14ac:dyDescent="0.25">
      <c r="A77" t="s">
        <v>707</v>
      </c>
      <c r="B77" t="s">
        <v>684</v>
      </c>
      <c r="C77">
        <v>5.9467999999999999E-4</v>
      </c>
    </row>
    <row r="78" spans="1:3" x14ac:dyDescent="0.25">
      <c r="A78" t="s">
        <v>706</v>
      </c>
      <c r="B78" t="s">
        <v>684</v>
      </c>
      <c r="C78">
        <v>2.8572E-4</v>
      </c>
    </row>
    <row r="79" spans="1:3" x14ac:dyDescent="0.25">
      <c r="A79" t="s">
        <v>706</v>
      </c>
      <c r="B79" t="s">
        <v>684</v>
      </c>
      <c r="C79">
        <v>2.8572E-4</v>
      </c>
    </row>
    <row r="80" spans="1:3" x14ac:dyDescent="0.25">
      <c r="A80" t="s">
        <v>706</v>
      </c>
      <c r="B80" t="s">
        <v>684</v>
      </c>
      <c r="C80">
        <v>2.8572E-4</v>
      </c>
    </row>
    <row r="81" spans="1:3" x14ac:dyDescent="0.25">
      <c r="A81" t="s">
        <v>302</v>
      </c>
      <c r="B81" t="s">
        <v>687</v>
      </c>
      <c r="C81">
        <v>1.6674999999999999E-4</v>
      </c>
    </row>
    <row r="82" spans="1:3" x14ac:dyDescent="0.25">
      <c r="A82" t="s">
        <v>303</v>
      </c>
      <c r="B82" t="s">
        <v>687</v>
      </c>
      <c r="C82">
        <v>1.6674999999999999E-4</v>
      </c>
    </row>
    <row r="83" spans="1:3" x14ac:dyDescent="0.25">
      <c r="A83" t="s">
        <v>304</v>
      </c>
      <c r="B83" t="s">
        <v>687</v>
      </c>
      <c r="C83">
        <v>1.2573199999999999E-3</v>
      </c>
    </row>
    <row r="84" spans="1:3" x14ac:dyDescent="0.25">
      <c r="A84" t="s">
        <v>469</v>
      </c>
      <c r="B84" t="s">
        <v>687</v>
      </c>
      <c r="C84">
        <v>1.2573199999999999E-3</v>
      </c>
    </row>
    <row r="85" spans="1:3" x14ac:dyDescent="0.25">
      <c r="A85" t="s">
        <v>72</v>
      </c>
      <c r="B85" t="s">
        <v>685</v>
      </c>
      <c r="C85">
        <v>8.5605000000000002E-4</v>
      </c>
    </row>
    <row r="86" spans="1:3" x14ac:dyDescent="0.25">
      <c r="A86" t="s">
        <v>76</v>
      </c>
      <c r="B86" t="s">
        <v>685</v>
      </c>
      <c r="C86">
        <v>1.526E-3</v>
      </c>
    </row>
    <row r="87" spans="1:3" x14ac:dyDescent="0.25">
      <c r="A87" t="s">
        <v>78</v>
      </c>
      <c r="B87" t="s">
        <v>684</v>
      </c>
      <c r="C87">
        <v>5.8767100000000003E-3</v>
      </c>
    </row>
    <row r="88" spans="1:3" x14ac:dyDescent="0.25">
      <c r="A88" t="s">
        <v>532</v>
      </c>
      <c r="B88" t="s">
        <v>685</v>
      </c>
      <c r="C88">
        <v>5.8767200000000002E-3</v>
      </c>
    </row>
    <row r="89" spans="1:3" x14ac:dyDescent="0.25">
      <c r="A89" t="s">
        <v>533</v>
      </c>
      <c r="B89" t="s">
        <v>684</v>
      </c>
      <c r="C89">
        <v>4.420052E-2</v>
      </c>
    </row>
    <row r="90" spans="1:3" x14ac:dyDescent="0.25">
      <c r="A90" t="s">
        <v>309</v>
      </c>
      <c r="B90" t="s">
        <v>686</v>
      </c>
      <c r="C90">
        <v>4.0779999999999999E-5</v>
      </c>
    </row>
    <row r="91" spans="1:3" x14ac:dyDescent="0.25">
      <c r="A91" t="s">
        <v>82</v>
      </c>
      <c r="B91" t="s">
        <v>684</v>
      </c>
      <c r="C91">
        <v>5.883422E-2</v>
      </c>
    </row>
    <row r="92" spans="1:3" x14ac:dyDescent="0.25">
      <c r="A92" t="s">
        <v>311</v>
      </c>
      <c r="B92" t="s">
        <v>684</v>
      </c>
      <c r="C92">
        <v>6.8623199999999995E-2</v>
      </c>
    </row>
    <row r="93" spans="1:3" x14ac:dyDescent="0.25">
      <c r="A93" t="s">
        <v>87</v>
      </c>
      <c r="B93" t="s">
        <v>685</v>
      </c>
      <c r="C93">
        <v>2.0312500000000001E-3</v>
      </c>
    </row>
    <row r="94" spans="1:3" x14ac:dyDescent="0.25">
      <c r="A94" t="s">
        <v>88</v>
      </c>
      <c r="B94" t="s">
        <v>685</v>
      </c>
      <c r="C94">
        <v>1.47645E-3</v>
      </c>
    </row>
    <row r="95" spans="1:3" x14ac:dyDescent="0.25">
      <c r="A95" t="s">
        <v>89</v>
      </c>
      <c r="B95" t="s">
        <v>687</v>
      </c>
      <c r="C95">
        <v>2.9809400000000001E-3</v>
      </c>
    </row>
    <row r="96" spans="1:3" x14ac:dyDescent="0.25">
      <c r="A96" t="s">
        <v>90</v>
      </c>
      <c r="B96" t="s">
        <v>685</v>
      </c>
      <c r="C96">
        <v>9.5952819999999994E-2</v>
      </c>
    </row>
    <row r="97" spans="1:3" x14ac:dyDescent="0.25">
      <c r="A97" t="s">
        <v>394</v>
      </c>
      <c r="B97" t="s">
        <v>688</v>
      </c>
      <c r="C97">
        <v>9.787699999999999E-4</v>
      </c>
    </row>
    <row r="98" spans="1:3" x14ac:dyDescent="0.25">
      <c r="A98" t="s">
        <v>395</v>
      </c>
      <c r="B98" t="s">
        <v>684</v>
      </c>
      <c r="C98">
        <v>2.572199E-2</v>
      </c>
    </row>
    <row r="99" spans="1:3" x14ac:dyDescent="0.25">
      <c r="A99" t="s">
        <v>396</v>
      </c>
      <c r="B99" t="s">
        <v>685</v>
      </c>
      <c r="C99">
        <v>1.4320800000000001E-3</v>
      </c>
    </row>
    <row r="100" spans="1:3" x14ac:dyDescent="0.25">
      <c r="A100" t="s">
        <v>396</v>
      </c>
      <c r="B100" t="s">
        <v>685</v>
      </c>
      <c r="C100">
        <v>1.4320800000000001E-3</v>
      </c>
    </row>
    <row r="101" spans="1:3" x14ac:dyDescent="0.25">
      <c r="A101" t="s">
        <v>396</v>
      </c>
      <c r="B101" t="s">
        <v>685</v>
      </c>
      <c r="C101">
        <v>1.4639099999999999E-3</v>
      </c>
    </row>
    <row r="102" spans="1:3" x14ac:dyDescent="0.25">
      <c r="A102" t="s">
        <v>398</v>
      </c>
      <c r="B102" t="s">
        <v>685</v>
      </c>
      <c r="C102">
        <v>1.40026E-3</v>
      </c>
    </row>
    <row r="103" spans="1:3" x14ac:dyDescent="0.25">
      <c r="A103" t="s">
        <v>398</v>
      </c>
      <c r="B103" t="s">
        <v>685</v>
      </c>
      <c r="C103">
        <v>1.40026E-3</v>
      </c>
    </row>
    <row r="104" spans="1:3" x14ac:dyDescent="0.25">
      <c r="A104" t="s">
        <v>398</v>
      </c>
      <c r="B104" t="s">
        <v>685</v>
      </c>
      <c r="C104">
        <v>1.4320800000000001E-3</v>
      </c>
    </row>
    <row r="105" spans="1:3" x14ac:dyDescent="0.25">
      <c r="A105" t="s">
        <v>398</v>
      </c>
      <c r="B105" t="s">
        <v>685</v>
      </c>
      <c r="C105">
        <v>1.4320800000000001E-3</v>
      </c>
    </row>
    <row r="106" spans="1:3" x14ac:dyDescent="0.25">
      <c r="A106" t="s">
        <v>398</v>
      </c>
      <c r="B106" t="s">
        <v>685</v>
      </c>
      <c r="C106">
        <v>1.4320800000000001E-3</v>
      </c>
    </row>
    <row r="107" spans="1:3" x14ac:dyDescent="0.25">
      <c r="A107" t="s">
        <v>313</v>
      </c>
      <c r="B107" t="s">
        <v>684</v>
      </c>
      <c r="C107">
        <v>5.8999999999999997E-2</v>
      </c>
    </row>
    <row r="108" spans="1:3" x14ac:dyDescent="0.25">
      <c r="A108" t="s">
        <v>692</v>
      </c>
      <c r="B108" t="s">
        <v>684</v>
      </c>
      <c r="C108">
        <v>9.8708500000000005E-3</v>
      </c>
    </row>
    <row r="109" spans="1:3" x14ac:dyDescent="0.25">
      <c r="A109" t="s">
        <v>316</v>
      </c>
      <c r="B109" t="s">
        <v>689</v>
      </c>
      <c r="C109">
        <v>7.829E-4</v>
      </c>
    </row>
    <row r="110" spans="1:3" x14ac:dyDescent="0.25">
      <c r="A110" t="s">
        <v>317</v>
      </c>
      <c r="B110" t="s">
        <v>689</v>
      </c>
      <c r="C110">
        <v>7.829E-4</v>
      </c>
    </row>
    <row r="111" spans="1:3" x14ac:dyDescent="0.25">
      <c r="A111" t="s">
        <v>319</v>
      </c>
      <c r="B111" t="s">
        <v>685</v>
      </c>
      <c r="C111">
        <v>1.9949999999999998E-3</v>
      </c>
    </row>
    <row r="112" spans="1:3" x14ac:dyDescent="0.25">
      <c r="A112" t="s">
        <v>538</v>
      </c>
      <c r="B112" t="s">
        <v>685</v>
      </c>
      <c r="C112">
        <v>1.9949999999999998E-3</v>
      </c>
    </row>
    <row r="113" spans="1:3" x14ac:dyDescent="0.25">
      <c r="A113" t="s">
        <v>474</v>
      </c>
      <c r="B113" t="s">
        <v>685</v>
      </c>
      <c r="C113">
        <v>1.4999999999999999E-2</v>
      </c>
    </row>
    <row r="114" spans="1:3" x14ac:dyDescent="0.25">
      <c r="A114" t="s">
        <v>475</v>
      </c>
      <c r="B114" t="s">
        <v>685</v>
      </c>
      <c r="C114">
        <v>7.1249999999999994E-2</v>
      </c>
    </row>
    <row r="115" spans="1:3" x14ac:dyDescent="0.25">
      <c r="A115" t="s">
        <v>111</v>
      </c>
      <c r="B115" t="s">
        <v>685</v>
      </c>
      <c r="C115">
        <v>2.02695E-3</v>
      </c>
    </row>
    <row r="116" spans="1:3" x14ac:dyDescent="0.25">
      <c r="A116" t="s">
        <v>320</v>
      </c>
      <c r="B116" t="s">
        <v>685</v>
      </c>
      <c r="C116">
        <v>2.0219600000000002E-3</v>
      </c>
    </row>
    <row r="117" spans="1:3" x14ac:dyDescent="0.25">
      <c r="A117" t="s">
        <v>561</v>
      </c>
      <c r="B117" t="s">
        <v>685</v>
      </c>
      <c r="C117">
        <v>2.8034399999999999E-3</v>
      </c>
    </row>
    <row r="118" spans="1:3" x14ac:dyDescent="0.25">
      <c r="A118" t="s">
        <v>113</v>
      </c>
      <c r="B118" t="s">
        <v>685</v>
      </c>
      <c r="C118">
        <v>3.0469650000000001E-2</v>
      </c>
    </row>
    <row r="119" spans="1:3" x14ac:dyDescent="0.25">
      <c r="A119" t="s">
        <v>322</v>
      </c>
      <c r="B119" t="s">
        <v>684</v>
      </c>
      <c r="C119">
        <v>6.8948000000000002E-4</v>
      </c>
    </row>
    <row r="120" spans="1:3" x14ac:dyDescent="0.25">
      <c r="A120" t="s">
        <v>116</v>
      </c>
      <c r="B120" t="s">
        <v>685</v>
      </c>
      <c r="C120">
        <v>2.0312500000000001E-3</v>
      </c>
    </row>
    <row r="121" spans="1:3" x14ac:dyDescent="0.25">
      <c r="A121" t="s">
        <v>734</v>
      </c>
      <c r="B121" t="s">
        <v>684</v>
      </c>
      <c r="C121">
        <v>5.6388499999999999E-3</v>
      </c>
    </row>
    <row r="122" spans="1:3" x14ac:dyDescent="0.25">
      <c r="A122" t="s">
        <v>736</v>
      </c>
      <c r="B122" t="s">
        <v>684</v>
      </c>
      <c r="C122">
        <v>6.4182700000000002E-3</v>
      </c>
    </row>
    <row r="123" spans="1:3" x14ac:dyDescent="0.25">
      <c r="A123" t="s">
        <v>735</v>
      </c>
      <c r="B123" t="s">
        <v>684</v>
      </c>
      <c r="C123">
        <v>5.7656499999999998E-3</v>
      </c>
    </row>
    <row r="124" spans="1:3" x14ac:dyDescent="0.25">
      <c r="A124" t="s">
        <v>737</v>
      </c>
      <c r="B124" t="s">
        <v>684</v>
      </c>
      <c r="C124">
        <v>6.7070400000000001E-3</v>
      </c>
    </row>
    <row r="125" spans="1:3" x14ac:dyDescent="0.25">
      <c r="A125" t="s">
        <v>401</v>
      </c>
      <c r="B125" t="s">
        <v>684</v>
      </c>
      <c r="C125">
        <v>3.7609120000000003E-2</v>
      </c>
    </row>
    <row r="126" spans="1:3" x14ac:dyDescent="0.25">
      <c r="A126" t="s">
        <v>119</v>
      </c>
      <c r="B126" t="s">
        <v>685</v>
      </c>
      <c r="C126">
        <v>1.8749999999999999E-3</v>
      </c>
    </row>
    <row r="127" spans="1:3" x14ac:dyDescent="0.25">
      <c r="A127" t="s">
        <v>562</v>
      </c>
      <c r="B127" t="s">
        <v>685</v>
      </c>
      <c r="C127">
        <v>3.7499999999999999E-3</v>
      </c>
    </row>
    <row r="128" spans="1:3" x14ac:dyDescent="0.25">
      <c r="A128" t="s">
        <v>121</v>
      </c>
      <c r="B128" t="s">
        <v>685</v>
      </c>
      <c r="C128">
        <v>5.2502390000000003E-2</v>
      </c>
    </row>
    <row r="129" spans="1:3" x14ac:dyDescent="0.25">
      <c r="A129" t="s">
        <v>327</v>
      </c>
      <c r="B129" t="s">
        <v>684</v>
      </c>
      <c r="C129">
        <v>3.1300199999999999E-3</v>
      </c>
    </row>
    <row r="130" spans="1:3" x14ac:dyDescent="0.25">
      <c r="A130" t="s">
        <v>124</v>
      </c>
      <c r="B130" t="s">
        <v>684</v>
      </c>
      <c r="C130">
        <v>1.9829600000000002E-3</v>
      </c>
    </row>
    <row r="131" spans="1:3" x14ac:dyDescent="0.25">
      <c r="A131" t="s">
        <v>126</v>
      </c>
      <c r="B131" t="s">
        <v>684</v>
      </c>
      <c r="C131">
        <v>5.560793E-2</v>
      </c>
    </row>
    <row r="132" spans="1:3" x14ac:dyDescent="0.25">
      <c r="A132" t="s">
        <v>328</v>
      </c>
      <c r="B132" t="s">
        <v>685</v>
      </c>
      <c r="C132">
        <v>2.02972E-3</v>
      </c>
    </row>
    <row r="133" spans="1:3" x14ac:dyDescent="0.25">
      <c r="A133" t="s">
        <v>477</v>
      </c>
      <c r="B133" t="s">
        <v>685</v>
      </c>
      <c r="C133">
        <v>2.02972E-3</v>
      </c>
    </row>
    <row r="134" spans="1:3" x14ac:dyDescent="0.25">
      <c r="A134" t="s">
        <v>128</v>
      </c>
      <c r="B134" t="s">
        <v>689</v>
      </c>
      <c r="C134">
        <v>3.0360000000000001E-5</v>
      </c>
    </row>
    <row r="135" spans="1:3" x14ac:dyDescent="0.25">
      <c r="A135" t="s">
        <v>129</v>
      </c>
      <c r="B135" t="s">
        <v>689</v>
      </c>
      <c r="C135">
        <v>5.3065000000000002E-4</v>
      </c>
    </row>
    <row r="136" spans="1:3" x14ac:dyDescent="0.25">
      <c r="A136" t="s">
        <v>329</v>
      </c>
      <c r="B136" t="s">
        <v>684</v>
      </c>
      <c r="C136">
        <v>5.7562500000000003E-2</v>
      </c>
    </row>
    <row r="137" spans="1:3" x14ac:dyDescent="0.25">
      <c r="A137" t="s">
        <v>133</v>
      </c>
      <c r="B137" t="s">
        <v>689</v>
      </c>
      <c r="C137">
        <v>3.0360000000000001E-5</v>
      </c>
    </row>
    <row r="138" spans="1:3" x14ac:dyDescent="0.25">
      <c r="A138" t="s">
        <v>478</v>
      </c>
      <c r="B138" t="s">
        <v>689</v>
      </c>
      <c r="C138">
        <v>3.0360000000000001E-5</v>
      </c>
    </row>
    <row r="139" spans="1:3" x14ac:dyDescent="0.25">
      <c r="A139" t="s">
        <v>402</v>
      </c>
      <c r="B139" t="s">
        <v>684</v>
      </c>
      <c r="C139">
        <v>9.6300609999999995E-2</v>
      </c>
    </row>
    <row r="140" spans="1:3" x14ac:dyDescent="0.25">
      <c r="A140" t="s">
        <v>331</v>
      </c>
      <c r="B140" t="s">
        <v>684</v>
      </c>
      <c r="C140">
        <v>4.0000000000000001E-3</v>
      </c>
    </row>
    <row r="141" spans="1:3" x14ac:dyDescent="0.25">
      <c r="A141" t="s">
        <v>137</v>
      </c>
      <c r="B141" t="s">
        <v>684</v>
      </c>
      <c r="C141">
        <v>3.4024810000000003E-2</v>
      </c>
    </row>
    <row r="142" spans="1:3" x14ac:dyDescent="0.25">
      <c r="A142" t="s">
        <v>139</v>
      </c>
      <c r="B142" t="s">
        <v>685</v>
      </c>
      <c r="C142">
        <v>6.0875900000000004E-3</v>
      </c>
    </row>
    <row r="143" spans="1:3" x14ac:dyDescent="0.25">
      <c r="A143" t="s">
        <v>142</v>
      </c>
      <c r="B143" t="s">
        <v>684</v>
      </c>
      <c r="C143">
        <v>0.11217988</v>
      </c>
    </row>
    <row r="144" spans="1:3" x14ac:dyDescent="0.25">
      <c r="A144" t="s">
        <v>333</v>
      </c>
      <c r="B144" t="s">
        <v>684</v>
      </c>
      <c r="C144">
        <v>5.0317300000000002E-2</v>
      </c>
    </row>
    <row r="145" spans="1:3" x14ac:dyDescent="0.25">
      <c r="A145" t="s">
        <v>563</v>
      </c>
      <c r="B145" t="s">
        <v>685</v>
      </c>
      <c r="C145">
        <v>1.7318800000000001E-3</v>
      </c>
    </row>
    <row r="146" spans="1:3" x14ac:dyDescent="0.25">
      <c r="A146" t="s">
        <v>564</v>
      </c>
      <c r="B146" t="s">
        <v>684</v>
      </c>
      <c r="C146">
        <v>4.3947500000000002E-3</v>
      </c>
    </row>
    <row r="147" spans="1:3" x14ac:dyDescent="0.25">
      <c r="A147" t="s">
        <v>565</v>
      </c>
      <c r="B147" t="s">
        <v>684</v>
      </c>
      <c r="C147">
        <v>5.6759999999999996E-3</v>
      </c>
    </row>
    <row r="148" spans="1:3" x14ac:dyDescent="0.25">
      <c r="A148" t="s">
        <v>566</v>
      </c>
      <c r="B148" t="s">
        <v>686</v>
      </c>
      <c r="C148">
        <v>6.6610000000000001E-5</v>
      </c>
    </row>
    <row r="149" spans="1:3" x14ac:dyDescent="0.25">
      <c r="A149" t="s">
        <v>567</v>
      </c>
      <c r="B149" t="s">
        <v>684</v>
      </c>
      <c r="C149">
        <v>5.6759999999999996E-3</v>
      </c>
    </row>
    <row r="150" spans="1:3" x14ac:dyDescent="0.25">
      <c r="A150" t="s">
        <v>568</v>
      </c>
      <c r="B150" t="s">
        <v>684</v>
      </c>
      <c r="C150">
        <v>5.8592499999999999E-3</v>
      </c>
    </row>
    <row r="151" spans="1:3" x14ac:dyDescent="0.25">
      <c r="A151" t="s">
        <v>569</v>
      </c>
      <c r="B151" t="s">
        <v>684</v>
      </c>
      <c r="C151">
        <v>5.1590000000000004E-3</v>
      </c>
    </row>
    <row r="152" spans="1:3" x14ac:dyDescent="0.25">
      <c r="A152" t="s">
        <v>570</v>
      </c>
      <c r="B152" t="s">
        <v>684</v>
      </c>
      <c r="C152">
        <v>2.3725E-3</v>
      </c>
    </row>
    <row r="153" spans="1:3" x14ac:dyDescent="0.25">
      <c r="A153" t="s">
        <v>594</v>
      </c>
      <c r="B153" t="s">
        <v>685</v>
      </c>
      <c r="C153">
        <v>2.5499999999999998E-2</v>
      </c>
    </row>
    <row r="154" spans="1:3" x14ac:dyDescent="0.25">
      <c r="A154" t="s">
        <v>145</v>
      </c>
      <c r="B154" t="s">
        <v>685</v>
      </c>
      <c r="C154">
        <v>3.91875E-2</v>
      </c>
    </row>
    <row r="155" spans="1:3" x14ac:dyDescent="0.25">
      <c r="A155" t="s">
        <v>146</v>
      </c>
      <c r="B155" t="s">
        <v>684</v>
      </c>
      <c r="C155">
        <v>7.2326950000000001E-2</v>
      </c>
    </row>
    <row r="156" spans="1:3" x14ac:dyDescent="0.25">
      <c r="A156" t="s">
        <v>711</v>
      </c>
      <c r="B156" t="s">
        <v>684</v>
      </c>
      <c r="C156">
        <v>6.0554000000000001E-4</v>
      </c>
    </row>
    <row r="157" spans="1:3" x14ac:dyDescent="0.25">
      <c r="A157" t="s">
        <v>711</v>
      </c>
      <c r="B157" t="s">
        <v>684</v>
      </c>
      <c r="C157">
        <v>6.0554000000000001E-4</v>
      </c>
    </row>
    <row r="158" spans="1:3" x14ac:dyDescent="0.25">
      <c r="A158" t="s">
        <v>711</v>
      </c>
      <c r="B158" t="s">
        <v>684</v>
      </c>
      <c r="C158">
        <v>6.0554000000000001E-4</v>
      </c>
    </row>
    <row r="159" spans="1:3" x14ac:dyDescent="0.25">
      <c r="A159" t="s">
        <v>711</v>
      </c>
      <c r="B159" t="s">
        <v>684</v>
      </c>
      <c r="C159">
        <v>6.0554000000000001E-4</v>
      </c>
    </row>
    <row r="160" spans="1:3" x14ac:dyDescent="0.25">
      <c r="A160" t="s">
        <v>404</v>
      </c>
      <c r="B160" t="s">
        <v>684</v>
      </c>
      <c r="C160">
        <v>5.6688700000000003E-3</v>
      </c>
    </row>
    <row r="161" spans="1:3" x14ac:dyDescent="0.25">
      <c r="A161" t="s">
        <v>149</v>
      </c>
      <c r="B161" t="s">
        <v>685</v>
      </c>
      <c r="C161">
        <v>4.1370909999999997E-2</v>
      </c>
    </row>
    <row r="162" spans="1:3" x14ac:dyDescent="0.25">
      <c r="A162" t="s">
        <v>423</v>
      </c>
      <c r="B162" t="s">
        <v>684</v>
      </c>
      <c r="C162">
        <v>1.448581E-2</v>
      </c>
    </row>
    <row r="163" spans="1:3" x14ac:dyDescent="0.25">
      <c r="A163" t="s">
        <v>150</v>
      </c>
      <c r="B163" t="s">
        <v>684</v>
      </c>
      <c r="C163">
        <v>1.5452300000000001E-3</v>
      </c>
    </row>
    <row r="164" spans="1:3" x14ac:dyDescent="0.25">
      <c r="A164" t="s">
        <v>151</v>
      </c>
      <c r="B164" t="s">
        <v>685</v>
      </c>
      <c r="C164">
        <v>1.4062499999999999E-3</v>
      </c>
    </row>
    <row r="165" spans="1:3" x14ac:dyDescent="0.25">
      <c r="A165" t="s">
        <v>336</v>
      </c>
      <c r="B165" t="s">
        <v>684</v>
      </c>
      <c r="C165">
        <v>9.7654959999999999E-2</v>
      </c>
    </row>
    <row r="166" spans="1:3" x14ac:dyDescent="0.25">
      <c r="A166" t="s">
        <v>337</v>
      </c>
      <c r="B166" t="s">
        <v>685</v>
      </c>
      <c r="C166">
        <v>8.0294699999999997E-2</v>
      </c>
    </row>
    <row r="167" spans="1:3" x14ac:dyDescent="0.25">
      <c r="A167" t="s">
        <v>338</v>
      </c>
      <c r="B167" t="s">
        <v>685</v>
      </c>
      <c r="C167">
        <v>2.7385700000000001E-3</v>
      </c>
    </row>
    <row r="168" spans="1:3" x14ac:dyDescent="0.25">
      <c r="A168" t="s">
        <v>571</v>
      </c>
      <c r="B168" t="s">
        <v>685</v>
      </c>
      <c r="C168">
        <v>2.22463E-3</v>
      </c>
    </row>
    <row r="169" spans="1:3" x14ac:dyDescent="0.25">
      <c r="A169" t="s">
        <v>159</v>
      </c>
      <c r="B169" t="s">
        <v>687</v>
      </c>
      <c r="C169">
        <v>5.5410099999999999E-3</v>
      </c>
    </row>
    <row r="170" spans="1:3" x14ac:dyDescent="0.25">
      <c r="A170" t="s">
        <v>481</v>
      </c>
      <c r="B170" t="s">
        <v>684</v>
      </c>
      <c r="C170">
        <v>5.117004E-2</v>
      </c>
    </row>
    <row r="171" spans="1:3" x14ac:dyDescent="0.25">
      <c r="A171" t="s">
        <v>482</v>
      </c>
      <c r="B171" t="s">
        <v>684</v>
      </c>
      <c r="C171">
        <v>5.117004E-2</v>
      </c>
    </row>
    <row r="172" spans="1:3" x14ac:dyDescent="0.25">
      <c r="A172" t="s">
        <v>484</v>
      </c>
      <c r="B172" t="s">
        <v>685</v>
      </c>
      <c r="C172">
        <v>5.117004E-2</v>
      </c>
    </row>
    <row r="173" spans="1:3" x14ac:dyDescent="0.25">
      <c r="A173" t="s">
        <v>485</v>
      </c>
      <c r="B173" t="s">
        <v>685</v>
      </c>
      <c r="C173">
        <v>5.435566E-2</v>
      </c>
    </row>
    <row r="174" spans="1:3" x14ac:dyDescent="0.25">
      <c r="A174" t="s">
        <v>486</v>
      </c>
      <c r="B174" t="s">
        <v>684</v>
      </c>
      <c r="C174">
        <v>5.117004E-2</v>
      </c>
    </row>
    <row r="175" spans="1:3" x14ac:dyDescent="0.25">
      <c r="A175" t="s">
        <v>497</v>
      </c>
      <c r="B175" t="s">
        <v>685</v>
      </c>
      <c r="C175">
        <v>5.117004E-2</v>
      </c>
    </row>
    <row r="176" spans="1:3" x14ac:dyDescent="0.25">
      <c r="A176" t="s">
        <v>164</v>
      </c>
      <c r="B176" t="s">
        <v>684</v>
      </c>
      <c r="C176">
        <v>0.10310282</v>
      </c>
    </row>
    <row r="177" spans="1:3" x14ac:dyDescent="0.25">
      <c r="A177" t="s">
        <v>166</v>
      </c>
      <c r="B177" t="s">
        <v>686</v>
      </c>
      <c r="C177">
        <v>2.4937000000000002E-3</v>
      </c>
    </row>
    <row r="178" spans="1:3" x14ac:dyDescent="0.25">
      <c r="A178" t="s">
        <v>432</v>
      </c>
      <c r="B178" t="s">
        <v>689</v>
      </c>
      <c r="C178">
        <v>4.3513800000000002E-3</v>
      </c>
    </row>
    <row r="179" spans="1:3" x14ac:dyDescent="0.25">
      <c r="A179" t="s">
        <v>344</v>
      </c>
      <c r="B179" t="s">
        <v>684</v>
      </c>
      <c r="C179">
        <v>2.164E-2</v>
      </c>
    </row>
    <row r="180" spans="1:3" x14ac:dyDescent="0.25">
      <c r="A180" t="s">
        <v>407</v>
      </c>
      <c r="B180" t="s">
        <v>684</v>
      </c>
      <c r="C180">
        <v>7.318028E-2</v>
      </c>
    </row>
    <row r="181" spans="1:3" x14ac:dyDescent="0.25">
      <c r="A181" t="s">
        <v>170</v>
      </c>
      <c r="B181" t="s">
        <v>685</v>
      </c>
      <c r="C181">
        <v>1.9958200000000001E-3</v>
      </c>
    </row>
    <row r="182" spans="1:3" x14ac:dyDescent="0.25">
      <c r="A182" t="s">
        <v>171</v>
      </c>
      <c r="B182" t="s">
        <v>685</v>
      </c>
      <c r="C182">
        <v>1.8554800000000001E-3</v>
      </c>
    </row>
    <row r="183" spans="1:3" x14ac:dyDescent="0.25">
      <c r="A183" t="s">
        <v>498</v>
      </c>
      <c r="B183" t="s">
        <v>685</v>
      </c>
      <c r="C183">
        <v>2.4140620000000002E-2</v>
      </c>
    </row>
    <row r="184" spans="1:3" x14ac:dyDescent="0.25">
      <c r="A184" t="s">
        <v>499</v>
      </c>
      <c r="B184" t="s">
        <v>685</v>
      </c>
      <c r="C184">
        <v>2.4140620000000002E-2</v>
      </c>
    </row>
    <row r="185" spans="1:3" x14ac:dyDescent="0.25">
      <c r="A185" t="s">
        <v>500</v>
      </c>
      <c r="B185" t="s">
        <v>685</v>
      </c>
      <c r="C185">
        <v>2.4140620000000002E-2</v>
      </c>
    </row>
    <row r="186" spans="1:3" x14ac:dyDescent="0.25">
      <c r="A186" t="s">
        <v>501</v>
      </c>
      <c r="B186" t="s">
        <v>685</v>
      </c>
      <c r="C186">
        <v>1.494295E-2</v>
      </c>
    </row>
    <row r="187" spans="1:3" x14ac:dyDescent="0.25">
      <c r="A187" t="s">
        <v>347</v>
      </c>
      <c r="B187" t="s">
        <v>684</v>
      </c>
      <c r="C187">
        <v>5.883422E-2</v>
      </c>
    </row>
    <row r="188" spans="1:3" x14ac:dyDescent="0.25">
      <c r="A188" t="s">
        <v>348</v>
      </c>
      <c r="B188" t="s">
        <v>685</v>
      </c>
      <c r="C188">
        <v>7.3501689999999995E-2</v>
      </c>
    </row>
    <row r="189" spans="1:3" x14ac:dyDescent="0.25">
      <c r="A189" t="s">
        <v>349</v>
      </c>
      <c r="B189" t="s">
        <v>684</v>
      </c>
      <c r="C189">
        <v>3.2730580000000002E-2</v>
      </c>
    </row>
    <row r="190" spans="1:3" x14ac:dyDescent="0.25">
      <c r="A190" t="s">
        <v>191</v>
      </c>
      <c r="B190" t="s">
        <v>685</v>
      </c>
      <c r="C190">
        <v>1.4772459999999999E-2</v>
      </c>
    </row>
    <row r="191" spans="1:3" x14ac:dyDescent="0.25">
      <c r="A191" t="s">
        <v>193</v>
      </c>
      <c r="B191" t="s">
        <v>685</v>
      </c>
      <c r="C191">
        <v>3.6368400000000001E-3</v>
      </c>
    </row>
    <row r="192" spans="1:3" x14ac:dyDescent="0.25">
      <c r="A192" t="s">
        <v>194</v>
      </c>
      <c r="B192" t="s">
        <v>684</v>
      </c>
      <c r="C192">
        <v>0.10503063</v>
      </c>
    </row>
    <row r="193" spans="1:3" x14ac:dyDescent="0.25">
      <c r="A193" t="s">
        <v>195</v>
      </c>
      <c r="B193" t="s">
        <v>685</v>
      </c>
      <c r="C193">
        <v>0.13233333</v>
      </c>
    </row>
    <row r="194" spans="1:3" x14ac:dyDescent="0.25">
      <c r="A194" t="s">
        <v>408</v>
      </c>
      <c r="B194" t="s">
        <v>685</v>
      </c>
      <c r="C194">
        <v>0.13233333</v>
      </c>
    </row>
    <row r="195" spans="1:3" x14ac:dyDescent="0.25">
      <c r="A195" t="s">
        <v>196</v>
      </c>
      <c r="B195" t="s">
        <v>685</v>
      </c>
      <c r="C195">
        <v>1.8749999999999999E-3</v>
      </c>
    </row>
    <row r="196" spans="1:3" x14ac:dyDescent="0.25">
      <c r="A196" t="s">
        <v>197</v>
      </c>
      <c r="B196" t="s">
        <v>685</v>
      </c>
      <c r="C196">
        <v>1.5074999999999999E-3</v>
      </c>
    </row>
    <row r="197" spans="1:3" x14ac:dyDescent="0.25">
      <c r="A197" t="s">
        <v>199</v>
      </c>
      <c r="B197" t="s">
        <v>685</v>
      </c>
      <c r="C197">
        <v>1.6939500000000001E-3</v>
      </c>
    </row>
    <row r="198" spans="1:3" x14ac:dyDescent="0.25">
      <c r="A198" t="s">
        <v>354</v>
      </c>
      <c r="B198" t="s">
        <v>685</v>
      </c>
      <c r="C198">
        <v>7.6344319999999993E-2</v>
      </c>
    </row>
    <row r="199" spans="1:3" x14ac:dyDescent="0.25">
      <c r="A199" t="s">
        <v>502</v>
      </c>
      <c r="B199" t="s">
        <v>685</v>
      </c>
      <c r="C199">
        <v>7.6344319999999993E-2</v>
      </c>
    </row>
    <row r="200" spans="1:3" x14ac:dyDescent="0.25">
      <c r="A200" t="s">
        <v>572</v>
      </c>
      <c r="B200" t="s">
        <v>684</v>
      </c>
      <c r="C200">
        <v>2.5409299999999998E-3</v>
      </c>
    </row>
    <row r="201" spans="1:3" x14ac:dyDescent="0.25">
      <c r="A201" t="s">
        <v>204</v>
      </c>
      <c r="B201" t="s">
        <v>685</v>
      </c>
      <c r="C201">
        <v>1.9632299999999998E-3</v>
      </c>
    </row>
    <row r="202" spans="1:3" x14ac:dyDescent="0.25">
      <c r="A202" t="s">
        <v>573</v>
      </c>
      <c r="B202" t="s">
        <v>687</v>
      </c>
      <c r="C202">
        <v>8.2899999999999996E-5</v>
      </c>
    </row>
    <row r="203" spans="1:3" x14ac:dyDescent="0.25">
      <c r="A203" t="s">
        <v>424</v>
      </c>
      <c r="B203" t="s">
        <v>685</v>
      </c>
      <c r="C203">
        <v>1.8294400000000001E-3</v>
      </c>
    </row>
    <row r="204" spans="1:3" x14ac:dyDescent="0.25">
      <c r="A204" t="s">
        <v>503</v>
      </c>
      <c r="B204" t="s">
        <v>685</v>
      </c>
      <c r="C204">
        <v>6.1875999999999999E-4</v>
      </c>
    </row>
    <row r="205" spans="1:3" x14ac:dyDescent="0.25">
      <c r="A205" t="s">
        <v>410</v>
      </c>
      <c r="B205" t="s">
        <v>684</v>
      </c>
      <c r="C205">
        <v>2.2840010000000001E-2</v>
      </c>
    </row>
    <row r="206" spans="1:3" x14ac:dyDescent="0.25">
      <c r="A206" t="s">
        <v>574</v>
      </c>
      <c r="B206" t="s">
        <v>685</v>
      </c>
      <c r="C206">
        <v>1.6446E-3</v>
      </c>
    </row>
    <row r="207" spans="1:3" x14ac:dyDescent="0.25">
      <c r="A207" t="s">
        <v>575</v>
      </c>
      <c r="B207" t="s">
        <v>684</v>
      </c>
      <c r="C207">
        <v>3.1177399999999999E-3</v>
      </c>
    </row>
    <row r="208" spans="1:3" x14ac:dyDescent="0.25">
      <c r="A208" t="s">
        <v>217</v>
      </c>
      <c r="B208" t="s">
        <v>684</v>
      </c>
      <c r="C208">
        <v>1.7884699999999999E-3</v>
      </c>
    </row>
    <row r="209" spans="1:3" x14ac:dyDescent="0.25">
      <c r="A209" t="s">
        <v>358</v>
      </c>
      <c r="B209" t="s">
        <v>689</v>
      </c>
      <c r="C209">
        <v>5.9851999999999995E-4</v>
      </c>
    </row>
    <row r="210" spans="1:3" x14ac:dyDescent="0.25">
      <c r="A210" t="s">
        <v>504</v>
      </c>
      <c r="B210" t="s">
        <v>689</v>
      </c>
      <c r="C210">
        <v>5.9851999999999995E-4</v>
      </c>
    </row>
    <row r="211" spans="1:3" x14ac:dyDescent="0.25">
      <c r="A211" t="s">
        <v>505</v>
      </c>
      <c r="B211" t="s">
        <v>689</v>
      </c>
      <c r="C211">
        <v>5.9851999999999995E-4</v>
      </c>
    </row>
    <row r="212" spans="1:3" x14ac:dyDescent="0.25">
      <c r="A212" t="s">
        <v>220</v>
      </c>
      <c r="B212" t="s">
        <v>685</v>
      </c>
      <c r="C212">
        <v>1.6152300000000001E-3</v>
      </c>
    </row>
    <row r="213" spans="1:3" x14ac:dyDescent="0.25">
      <c r="A213" t="s">
        <v>359</v>
      </c>
      <c r="B213" t="s">
        <v>684</v>
      </c>
      <c r="C213">
        <v>5.3287500000000002E-2</v>
      </c>
    </row>
    <row r="214" spans="1:3" x14ac:dyDescent="0.25">
      <c r="A214" t="s">
        <v>360</v>
      </c>
      <c r="B214" t="s">
        <v>684</v>
      </c>
      <c r="C214">
        <v>2.034418E-2</v>
      </c>
    </row>
    <row r="215" spans="1:3" x14ac:dyDescent="0.25">
      <c r="A215" t="s">
        <v>721</v>
      </c>
      <c r="B215" t="s">
        <v>684</v>
      </c>
      <c r="C215">
        <v>1.9120700000000001E-3</v>
      </c>
    </row>
    <row r="216" spans="1:3" x14ac:dyDescent="0.25">
      <c r="A216" t="s">
        <v>722</v>
      </c>
      <c r="B216" t="s">
        <v>684</v>
      </c>
      <c r="C216">
        <v>1.9120700000000001E-3</v>
      </c>
    </row>
    <row r="217" spans="1:3" x14ac:dyDescent="0.25">
      <c r="A217" t="s">
        <v>723</v>
      </c>
      <c r="B217" t="s">
        <v>684</v>
      </c>
      <c r="C217">
        <v>1.9120700000000001E-3</v>
      </c>
    </row>
    <row r="218" spans="1:3" x14ac:dyDescent="0.25">
      <c r="A218" t="s">
        <v>724</v>
      </c>
      <c r="B218" t="s">
        <v>684</v>
      </c>
      <c r="C218">
        <v>1.9120700000000001E-3</v>
      </c>
    </row>
    <row r="219" spans="1:3" x14ac:dyDescent="0.25">
      <c r="A219" t="s">
        <v>725</v>
      </c>
      <c r="B219" t="s">
        <v>684</v>
      </c>
      <c r="C219">
        <v>1.9120700000000001E-3</v>
      </c>
    </row>
    <row r="220" spans="1:3" x14ac:dyDescent="0.25">
      <c r="A220" t="s">
        <v>361</v>
      </c>
      <c r="B220" t="s">
        <v>684</v>
      </c>
      <c r="C220">
        <v>1.8749999999999999E-3</v>
      </c>
    </row>
    <row r="221" spans="1:3" x14ac:dyDescent="0.25">
      <c r="A221" t="s">
        <v>225</v>
      </c>
      <c r="B221" t="s">
        <v>684</v>
      </c>
      <c r="C221">
        <v>5.8995190000000003E-2</v>
      </c>
    </row>
    <row r="222" spans="1:3" x14ac:dyDescent="0.25">
      <c r="A222" t="s">
        <v>362</v>
      </c>
      <c r="B222" t="s">
        <v>684</v>
      </c>
      <c r="C222">
        <v>4.4977499999999997E-2</v>
      </c>
    </row>
    <row r="223" spans="1:3" x14ac:dyDescent="0.25">
      <c r="A223" t="s">
        <v>230</v>
      </c>
      <c r="B223" t="s">
        <v>685</v>
      </c>
      <c r="C223">
        <v>6.2358400000000003E-3</v>
      </c>
    </row>
    <row r="224" spans="1:3" x14ac:dyDescent="0.25">
      <c r="A224" t="s">
        <v>576</v>
      </c>
      <c r="B224" t="s">
        <v>685</v>
      </c>
      <c r="C224">
        <v>1.5723200000000001E-3</v>
      </c>
    </row>
    <row r="225" spans="1:3" x14ac:dyDescent="0.25">
      <c r="A225" t="s">
        <v>577</v>
      </c>
      <c r="B225" t="s">
        <v>685</v>
      </c>
      <c r="C225">
        <v>9.3749999999999997E-4</v>
      </c>
    </row>
    <row r="226" spans="1:3" x14ac:dyDescent="0.25">
      <c r="A226" t="s">
        <v>414</v>
      </c>
      <c r="B226" t="s">
        <v>685</v>
      </c>
      <c r="C226">
        <v>8.4492209999999998E-2</v>
      </c>
    </row>
    <row r="227" spans="1:3" x14ac:dyDescent="0.25">
      <c r="A227" t="s">
        <v>548</v>
      </c>
      <c r="B227" t="s">
        <v>689</v>
      </c>
      <c r="C227">
        <v>5.5542000000000005E-4</v>
      </c>
    </row>
    <row r="228" spans="1:3" x14ac:dyDescent="0.25">
      <c r="A228" t="s">
        <v>549</v>
      </c>
      <c r="B228" t="s">
        <v>689</v>
      </c>
      <c r="C228">
        <v>5.5542000000000005E-4</v>
      </c>
    </row>
    <row r="229" spans="1:3" x14ac:dyDescent="0.25">
      <c r="A229" t="s">
        <v>236</v>
      </c>
      <c r="B229" t="s">
        <v>689</v>
      </c>
      <c r="C229">
        <v>7.1568999999999995E-4</v>
      </c>
    </row>
    <row r="230" spans="1:3" x14ac:dyDescent="0.25">
      <c r="A230" t="s">
        <v>366</v>
      </c>
      <c r="B230" t="s">
        <v>685</v>
      </c>
      <c r="C230">
        <v>0.11188349</v>
      </c>
    </row>
    <row r="231" spans="1:3" x14ac:dyDescent="0.25">
      <c r="A231" t="s">
        <v>239</v>
      </c>
      <c r="B231" t="s">
        <v>685</v>
      </c>
      <c r="C231">
        <v>9.8339369999999995E-2</v>
      </c>
    </row>
    <row r="232" spans="1:3" x14ac:dyDescent="0.25">
      <c r="A232" t="s">
        <v>507</v>
      </c>
      <c r="B232" t="s">
        <v>685</v>
      </c>
      <c r="C232">
        <v>2.9941799999999999E-3</v>
      </c>
    </row>
    <row r="233" spans="1:3" x14ac:dyDescent="0.25">
      <c r="A233" t="s">
        <v>578</v>
      </c>
      <c r="B233" t="s">
        <v>685</v>
      </c>
      <c r="C233">
        <v>9.3749999999999997E-4</v>
      </c>
    </row>
    <row r="234" spans="1:3" x14ac:dyDescent="0.25">
      <c r="A234" t="s">
        <v>508</v>
      </c>
      <c r="B234" t="s">
        <v>685</v>
      </c>
      <c r="C234">
        <v>2.6451000000000001E-3</v>
      </c>
    </row>
    <row r="235" spans="1:3" x14ac:dyDescent="0.25">
      <c r="A235" t="s">
        <v>367</v>
      </c>
      <c r="B235" t="s">
        <v>684</v>
      </c>
      <c r="C235">
        <v>5.8999999999999997E-2</v>
      </c>
    </row>
    <row r="236" spans="1:3" x14ac:dyDescent="0.25">
      <c r="A236" t="s">
        <v>241</v>
      </c>
      <c r="B236" t="s">
        <v>685</v>
      </c>
      <c r="C236">
        <v>7.4072349999999995E-2</v>
      </c>
    </row>
    <row r="237" spans="1:3" x14ac:dyDescent="0.25">
      <c r="A237" t="s">
        <v>732</v>
      </c>
      <c r="B237" t="s">
        <v>685</v>
      </c>
      <c r="C237">
        <v>2.7673300000000001E-3</v>
      </c>
    </row>
    <row r="238" spans="1:3" x14ac:dyDescent="0.25">
      <c r="A238" t="s">
        <v>730</v>
      </c>
      <c r="B238" t="s">
        <v>685</v>
      </c>
      <c r="C238">
        <v>2.74012E-3</v>
      </c>
    </row>
    <row r="239" spans="1:3" x14ac:dyDescent="0.25">
      <c r="A239" t="s">
        <v>728</v>
      </c>
      <c r="B239" t="s">
        <v>685</v>
      </c>
      <c r="C239">
        <v>2.5899199999999999E-3</v>
      </c>
    </row>
    <row r="240" spans="1:3" x14ac:dyDescent="0.25">
      <c r="A240" t="s">
        <v>727</v>
      </c>
      <c r="B240" t="s">
        <v>685</v>
      </c>
      <c r="C240">
        <v>2.4101499999999998E-3</v>
      </c>
    </row>
    <row r="241" spans="1:3" x14ac:dyDescent="0.25">
      <c r="A241" t="s">
        <v>726</v>
      </c>
      <c r="B241" t="s">
        <v>685</v>
      </c>
      <c r="C241">
        <v>2.40361E-3</v>
      </c>
    </row>
    <row r="242" spans="1:3" x14ac:dyDescent="0.25">
      <c r="A242" t="s">
        <v>731</v>
      </c>
      <c r="B242" t="s">
        <v>685</v>
      </c>
      <c r="C242">
        <v>2.7486400000000001E-3</v>
      </c>
    </row>
    <row r="243" spans="1:3" x14ac:dyDescent="0.25">
      <c r="A243" t="s">
        <v>372</v>
      </c>
      <c r="B243" t="s">
        <v>684</v>
      </c>
      <c r="C243">
        <v>3.2000349999999997E-2</v>
      </c>
    </row>
    <row r="244" spans="1:3" x14ac:dyDescent="0.25">
      <c r="A244" t="s">
        <v>247</v>
      </c>
      <c r="B244" t="s">
        <v>685</v>
      </c>
      <c r="C244">
        <v>7.3401289999999994E-2</v>
      </c>
    </row>
    <row r="245" spans="1:3" x14ac:dyDescent="0.25">
      <c r="A245" t="s">
        <v>697</v>
      </c>
      <c r="B245" t="s">
        <v>684</v>
      </c>
      <c r="C245">
        <v>2.7001799999999999E-3</v>
      </c>
    </row>
    <row r="246" spans="1:3" x14ac:dyDescent="0.25">
      <c r="A246" t="s">
        <v>698</v>
      </c>
      <c r="B246" t="s">
        <v>684</v>
      </c>
      <c r="C246">
        <v>2.7001799999999999E-3</v>
      </c>
    </row>
    <row r="247" spans="1:3" x14ac:dyDescent="0.25">
      <c r="A247" t="s">
        <v>691</v>
      </c>
      <c r="B247" t="s">
        <v>688</v>
      </c>
      <c r="C247">
        <v>2.4968000000000001E-4</v>
      </c>
    </row>
    <row r="248" spans="1:3" x14ac:dyDescent="0.25">
      <c r="A248" t="s">
        <v>249</v>
      </c>
      <c r="B248" t="s">
        <v>685</v>
      </c>
      <c r="C248">
        <v>1.29152E-3</v>
      </c>
    </row>
    <row r="249" spans="1:3" x14ac:dyDescent="0.25">
      <c r="A249" t="s">
        <v>713</v>
      </c>
      <c r="B249" t="s">
        <v>688</v>
      </c>
      <c r="C249">
        <v>9.4729999999999996E-5</v>
      </c>
    </row>
    <row r="250" spans="1:3" x14ac:dyDescent="0.25">
      <c r="A250" t="s">
        <v>713</v>
      </c>
      <c r="B250" t="s">
        <v>688</v>
      </c>
      <c r="C250">
        <v>9.4729999999999996E-5</v>
      </c>
    </row>
    <row r="251" spans="1:3" x14ac:dyDescent="0.25">
      <c r="A251" t="s">
        <v>713</v>
      </c>
      <c r="B251" t="s">
        <v>688</v>
      </c>
      <c r="C251">
        <v>9.4729999999999996E-5</v>
      </c>
    </row>
    <row r="252" spans="1:3" x14ac:dyDescent="0.25">
      <c r="A252" t="s">
        <v>716</v>
      </c>
      <c r="B252" t="s">
        <v>688</v>
      </c>
      <c r="C252">
        <v>1.9568E-4</v>
      </c>
    </row>
    <row r="253" spans="1:3" x14ac:dyDescent="0.25">
      <c r="A253" t="s">
        <v>714</v>
      </c>
      <c r="B253" t="s">
        <v>688</v>
      </c>
      <c r="C253">
        <v>1.9568E-4</v>
      </c>
    </row>
    <row r="254" spans="1:3" x14ac:dyDescent="0.25">
      <c r="A254" t="s">
        <v>717</v>
      </c>
      <c r="B254" t="s">
        <v>688</v>
      </c>
      <c r="C254">
        <v>1.9568E-4</v>
      </c>
    </row>
    <row r="255" spans="1:3" x14ac:dyDescent="0.25">
      <c r="A255" t="s">
        <v>718</v>
      </c>
      <c r="B255" t="s">
        <v>688</v>
      </c>
      <c r="C255">
        <v>1.9568E-4</v>
      </c>
    </row>
    <row r="256" spans="1:3" x14ac:dyDescent="0.25">
      <c r="A256" t="s">
        <v>719</v>
      </c>
      <c r="B256" t="s">
        <v>688</v>
      </c>
      <c r="C256">
        <v>1.9568E-4</v>
      </c>
    </row>
    <row r="257" spans="1:3" x14ac:dyDescent="0.25">
      <c r="A257" t="s">
        <v>715</v>
      </c>
      <c r="B257" t="s">
        <v>688</v>
      </c>
      <c r="C257">
        <v>1.9568E-4</v>
      </c>
    </row>
    <row r="258" spans="1:3" x14ac:dyDescent="0.25">
      <c r="A258" t="s">
        <v>418</v>
      </c>
      <c r="B258" t="s">
        <v>684</v>
      </c>
      <c r="C258">
        <v>7.8236180000000002E-2</v>
      </c>
    </row>
    <row r="259" spans="1:3" x14ac:dyDescent="0.25">
      <c r="A259" t="s">
        <v>254</v>
      </c>
      <c r="B259" t="s">
        <v>684</v>
      </c>
      <c r="C259">
        <v>9.1611429999999994E-2</v>
      </c>
    </row>
    <row r="260" spans="1:3" x14ac:dyDescent="0.25">
      <c r="A260" t="s">
        <v>374</v>
      </c>
      <c r="B260" t="s">
        <v>687</v>
      </c>
      <c r="C260">
        <v>4.6130999999999999E-4</v>
      </c>
    </row>
    <row r="261" spans="1:3" x14ac:dyDescent="0.25">
      <c r="A261" t="s">
        <v>258</v>
      </c>
      <c r="B261" t="s">
        <v>685</v>
      </c>
      <c r="C261">
        <v>2.02674E-3</v>
      </c>
    </row>
    <row r="262" spans="1:3" x14ac:dyDescent="0.25">
      <c r="A262" t="s">
        <v>419</v>
      </c>
      <c r="B262" t="s">
        <v>686</v>
      </c>
      <c r="C262">
        <v>1.0386499999999999E-3</v>
      </c>
    </row>
    <row r="263" spans="1:3" x14ac:dyDescent="0.25">
      <c r="A263" t="s">
        <v>262</v>
      </c>
      <c r="B263" t="s">
        <v>689</v>
      </c>
      <c r="C263">
        <v>1.7924999999999999E-4</v>
      </c>
    </row>
    <row r="264" spans="1:3" x14ac:dyDescent="0.25">
      <c r="A264" t="s">
        <v>733</v>
      </c>
      <c r="B264" t="s">
        <v>685</v>
      </c>
      <c r="C264">
        <v>4.9151899999999998E-3</v>
      </c>
    </row>
    <row r="265" spans="1:3" x14ac:dyDescent="0.25">
      <c r="A265" t="s">
        <v>733</v>
      </c>
      <c r="B265" t="s">
        <v>685</v>
      </c>
      <c r="C265">
        <v>4.9151899999999998E-3</v>
      </c>
    </row>
    <row r="266" spans="1:3" x14ac:dyDescent="0.25">
      <c r="A266" t="s">
        <v>733</v>
      </c>
      <c r="B266" t="s">
        <v>685</v>
      </c>
      <c r="C266">
        <v>4.9151899999999998E-3</v>
      </c>
    </row>
    <row r="267" spans="1:3" x14ac:dyDescent="0.25">
      <c r="A267" t="s">
        <v>263</v>
      </c>
      <c r="B267" t="s">
        <v>685</v>
      </c>
      <c r="C267">
        <v>2.3197000000000001E-3</v>
      </c>
    </row>
    <row r="268" spans="1:3" x14ac:dyDescent="0.25">
      <c r="A268" t="s">
        <v>420</v>
      </c>
      <c r="B268" t="s">
        <v>684</v>
      </c>
      <c r="C268">
        <v>5.1415820000000001E-2</v>
      </c>
    </row>
    <row r="269" spans="1:3" x14ac:dyDescent="0.25">
      <c r="A269" t="s">
        <v>421</v>
      </c>
      <c r="B269" t="s">
        <v>684</v>
      </c>
      <c r="C269">
        <v>7.5835260000000002E-2</v>
      </c>
    </row>
    <row r="270" spans="1:3" x14ac:dyDescent="0.25">
      <c r="A270" t="s">
        <v>377</v>
      </c>
      <c r="B270" t="s">
        <v>684</v>
      </c>
      <c r="C270">
        <v>3.1358879999999999E-2</v>
      </c>
    </row>
    <row r="271" spans="1:3" x14ac:dyDescent="0.25">
      <c r="A271" t="s">
        <v>378</v>
      </c>
      <c r="B271" t="s">
        <v>685</v>
      </c>
      <c r="C271">
        <v>2.1169460000000001E-2</v>
      </c>
    </row>
    <row r="272" spans="1:3" x14ac:dyDescent="0.25">
      <c r="A272" t="s">
        <v>379</v>
      </c>
      <c r="B272" t="s">
        <v>684</v>
      </c>
      <c r="C272">
        <v>3.1358879999999999E-2</v>
      </c>
    </row>
    <row r="273" spans="1:3" x14ac:dyDescent="0.25">
      <c r="A273" t="s">
        <v>270</v>
      </c>
      <c r="B273" t="s">
        <v>688</v>
      </c>
      <c r="C273">
        <v>1.5789999999999999E-4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1"/>
  <sheetViews>
    <sheetView workbookViewId="0">
      <selection activeCell="G13" sqref="G13"/>
    </sheetView>
  </sheetViews>
  <sheetFormatPr defaultRowHeight="15" x14ac:dyDescent="0.25"/>
  <cols>
    <col min="1" max="1" width="16.42578125" customWidth="1"/>
  </cols>
  <sheetData>
    <row r="1" spans="1:3" x14ac:dyDescent="0.25">
      <c r="A1" t="s">
        <v>751</v>
      </c>
    </row>
    <row r="2" spans="1:3" x14ac:dyDescent="0.25">
      <c r="A2" t="s">
        <v>2</v>
      </c>
      <c r="B2" t="s">
        <v>685</v>
      </c>
      <c r="C2">
        <v>5.0000000000000001E-3</v>
      </c>
    </row>
    <row r="3" spans="1:3" x14ac:dyDescent="0.25">
      <c r="A3" t="s">
        <v>597</v>
      </c>
      <c r="B3" t="s">
        <v>684</v>
      </c>
      <c r="C3">
        <v>1.88711E-3</v>
      </c>
    </row>
    <row r="4" spans="1:3" x14ac:dyDescent="0.25">
      <c r="A4" t="s">
        <v>20</v>
      </c>
      <c r="B4" t="s">
        <v>685</v>
      </c>
      <c r="C4">
        <v>5.0000000000000001E-3</v>
      </c>
    </row>
    <row r="5" spans="1:3" x14ac:dyDescent="0.25">
      <c r="A5" t="s">
        <v>593</v>
      </c>
      <c r="B5" t="s">
        <v>685</v>
      </c>
      <c r="C5">
        <v>1.84037E-3</v>
      </c>
    </row>
    <row r="6" spans="1:3" x14ac:dyDescent="0.25">
      <c r="A6" t="s">
        <v>291</v>
      </c>
      <c r="B6" t="s">
        <v>696</v>
      </c>
      <c r="C6">
        <v>3.9059899999999998E-3</v>
      </c>
    </row>
    <row r="7" spans="1:3" x14ac:dyDescent="0.25">
      <c r="A7" t="s">
        <v>293</v>
      </c>
      <c r="B7" t="s">
        <v>685</v>
      </c>
      <c r="C7">
        <v>5.0000000000000001E-3</v>
      </c>
    </row>
    <row r="8" spans="1:3" x14ac:dyDescent="0.25">
      <c r="A8" t="s">
        <v>699</v>
      </c>
      <c r="B8" t="s">
        <v>685</v>
      </c>
      <c r="C8">
        <v>5.0000000000000001E-3</v>
      </c>
    </row>
    <row r="9" spans="1:3" x14ac:dyDescent="0.25">
      <c r="A9" t="s">
        <v>701</v>
      </c>
      <c r="B9" t="s">
        <v>685</v>
      </c>
      <c r="C9">
        <v>1.86297E-3</v>
      </c>
    </row>
    <row r="10" spans="1:3" x14ac:dyDescent="0.25">
      <c r="A10" t="s">
        <v>700</v>
      </c>
      <c r="B10" t="s">
        <v>685</v>
      </c>
      <c r="C10">
        <v>1.8554699999999999E-3</v>
      </c>
    </row>
    <row r="11" spans="1:3" x14ac:dyDescent="0.25">
      <c r="A11" t="s">
        <v>673</v>
      </c>
      <c r="B11" t="s">
        <v>684</v>
      </c>
      <c r="C11">
        <v>1.87973E-3</v>
      </c>
    </row>
    <row r="12" spans="1:3" x14ac:dyDescent="0.25">
      <c r="A12" t="s">
        <v>674</v>
      </c>
      <c r="B12" t="s">
        <v>684</v>
      </c>
      <c r="C12">
        <v>1.8809600000000001E-3</v>
      </c>
    </row>
    <row r="13" spans="1:3" x14ac:dyDescent="0.25">
      <c r="A13" t="s">
        <v>598</v>
      </c>
      <c r="B13" t="s">
        <v>685</v>
      </c>
      <c r="C13">
        <v>1.8281300000000001E-3</v>
      </c>
    </row>
    <row r="14" spans="1:3" x14ac:dyDescent="0.25">
      <c r="A14" t="s">
        <v>524</v>
      </c>
      <c r="B14" t="s">
        <v>685</v>
      </c>
      <c r="C14">
        <v>1.8281300000000001E-3</v>
      </c>
    </row>
    <row r="15" spans="1:3" x14ac:dyDescent="0.25">
      <c r="A15" t="s">
        <v>525</v>
      </c>
      <c r="B15" t="s">
        <v>685</v>
      </c>
      <c r="C15">
        <v>1.8281300000000001E-3</v>
      </c>
    </row>
    <row r="16" spans="1:3" x14ac:dyDescent="0.25">
      <c r="A16" t="s">
        <v>526</v>
      </c>
      <c r="B16" t="s">
        <v>685</v>
      </c>
      <c r="C16">
        <v>1.8281300000000001E-3</v>
      </c>
    </row>
    <row r="17" spans="1:3" x14ac:dyDescent="0.25">
      <c r="A17" t="s">
        <v>599</v>
      </c>
      <c r="B17" t="s">
        <v>684</v>
      </c>
      <c r="C17">
        <v>1.8281300000000001E-3</v>
      </c>
    </row>
    <row r="18" spans="1:3" x14ac:dyDescent="0.25">
      <c r="A18" t="s">
        <v>527</v>
      </c>
      <c r="B18" t="s">
        <v>685</v>
      </c>
      <c r="C18">
        <v>1.8281300000000001E-3</v>
      </c>
    </row>
    <row r="19" spans="1:3" x14ac:dyDescent="0.25">
      <c r="A19" t="s">
        <v>694</v>
      </c>
      <c r="B19" t="s">
        <v>685</v>
      </c>
      <c r="C19">
        <v>1.7378000000000001E-3</v>
      </c>
    </row>
    <row r="20" spans="1:3" x14ac:dyDescent="0.25">
      <c r="A20" t="s">
        <v>635</v>
      </c>
      <c r="B20" t="s">
        <v>685</v>
      </c>
      <c r="C20">
        <v>2.4987999999999998E-3</v>
      </c>
    </row>
    <row r="21" spans="1:3" x14ac:dyDescent="0.25">
      <c r="A21" t="s">
        <v>638</v>
      </c>
      <c r="B21" t="s">
        <v>684</v>
      </c>
      <c r="C21">
        <v>2.2716699999999999E-3</v>
      </c>
    </row>
    <row r="22" spans="1:3" x14ac:dyDescent="0.25">
      <c r="A22" t="s">
        <v>692</v>
      </c>
      <c r="B22" t="s">
        <v>684</v>
      </c>
      <c r="C22">
        <v>2.3895399999999999E-3</v>
      </c>
    </row>
    <row r="23" spans="1:3" x14ac:dyDescent="0.25">
      <c r="A23" t="s">
        <v>321</v>
      </c>
      <c r="B23" t="s">
        <v>696</v>
      </c>
      <c r="C23">
        <v>4.0180099999999998E-3</v>
      </c>
    </row>
    <row r="24" spans="1:3" x14ac:dyDescent="0.25">
      <c r="A24" t="s">
        <v>539</v>
      </c>
      <c r="B24" t="s">
        <v>685</v>
      </c>
      <c r="C24">
        <v>5.0000000000000001E-3</v>
      </c>
    </row>
    <row r="25" spans="1:3" x14ac:dyDescent="0.25">
      <c r="A25" t="s">
        <v>324</v>
      </c>
      <c r="B25" t="s">
        <v>696</v>
      </c>
      <c r="C25">
        <v>3.8934799999999999E-3</v>
      </c>
    </row>
    <row r="26" spans="1:3" x14ac:dyDescent="0.25">
      <c r="A26" t="s">
        <v>590</v>
      </c>
      <c r="B26" t="s">
        <v>685</v>
      </c>
      <c r="C26">
        <v>9.1091000000000002E-4</v>
      </c>
    </row>
    <row r="27" spans="1:3" x14ac:dyDescent="0.25">
      <c r="A27" t="s">
        <v>676</v>
      </c>
      <c r="B27" t="s">
        <v>685</v>
      </c>
      <c r="C27">
        <v>2.1450699999999998E-3</v>
      </c>
    </row>
    <row r="28" spans="1:3" x14ac:dyDescent="0.25">
      <c r="A28" t="s">
        <v>519</v>
      </c>
      <c r="B28" t="s">
        <v>685</v>
      </c>
      <c r="C28">
        <v>5.0000000000000001E-3</v>
      </c>
    </row>
    <row r="29" spans="1:3" x14ac:dyDescent="0.25">
      <c r="A29" t="s">
        <v>693</v>
      </c>
      <c r="B29" t="s">
        <v>684</v>
      </c>
      <c r="C29">
        <v>1.89313E-3</v>
      </c>
    </row>
    <row r="30" spans="1:3" x14ac:dyDescent="0.25">
      <c r="A30" t="s">
        <v>594</v>
      </c>
      <c r="B30" t="s">
        <v>685</v>
      </c>
      <c r="C30">
        <v>1.5937499999999999E-3</v>
      </c>
    </row>
    <row r="31" spans="1:3" x14ac:dyDescent="0.25">
      <c r="A31" t="s">
        <v>583</v>
      </c>
      <c r="B31" t="s">
        <v>685</v>
      </c>
      <c r="C31">
        <v>1.87725E-3</v>
      </c>
    </row>
    <row r="32" spans="1:3" x14ac:dyDescent="0.25">
      <c r="A32" t="s">
        <v>640</v>
      </c>
      <c r="B32" t="s">
        <v>685</v>
      </c>
      <c r="C32">
        <v>3.0928000000000001E-3</v>
      </c>
    </row>
    <row r="33" spans="1:3" x14ac:dyDescent="0.25">
      <c r="A33" t="s">
        <v>695</v>
      </c>
      <c r="B33" t="s">
        <v>684</v>
      </c>
      <c r="C33">
        <v>5.7326800000000004E-3</v>
      </c>
    </row>
    <row r="34" spans="1:3" x14ac:dyDescent="0.25">
      <c r="A34" t="s">
        <v>632</v>
      </c>
      <c r="B34" t="s">
        <v>685</v>
      </c>
      <c r="C34">
        <v>1.9174000000000001E-3</v>
      </c>
    </row>
    <row r="35" spans="1:3" x14ac:dyDescent="0.25">
      <c r="A35" t="s">
        <v>633</v>
      </c>
      <c r="B35" t="s">
        <v>685</v>
      </c>
      <c r="C35">
        <v>2.6469000000000002E-3</v>
      </c>
    </row>
    <row r="36" spans="1:3" x14ac:dyDescent="0.25">
      <c r="A36" t="s">
        <v>212</v>
      </c>
      <c r="B36" t="s">
        <v>685</v>
      </c>
      <c r="C36">
        <v>5.0000000000000001E-3</v>
      </c>
    </row>
    <row r="37" spans="1:3" x14ac:dyDescent="0.25">
      <c r="A37" t="s">
        <v>678</v>
      </c>
      <c r="B37" t="s">
        <v>685</v>
      </c>
      <c r="C37">
        <v>1.88197E-3</v>
      </c>
    </row>
    <row r="38" spans="1:3" x14ac:dyDescent="0.25">
      <c r="A38" t="s">
        <v>690</v>
      </c>
      <c r="B38" t="s">
        <v>696</v>
      </c>
      <c r="C38">
        <v>3.9000100000000002E-3</v>
      </c>
    </row>
    <row r="39" spans="1:3" x14ac:dyDescent="0.25">
      <c r="A39" t="s">
        <v>369</v>
      </c>
      <c r="B39" t="s">
        <v>696</v>
      </c>
      <c r="C39">
        <v>3.9000100000000002E-3</v>
      </c>
    </row>
    <row r="40" spans="1:3" x14ac:dyDescent="0.25">
      <c r="A40" t="s">
        <v>371</v>
      </c>
      <c r="B40" t="s">
        <v>696</v>
      </c>
      <c r="C40">
        <v>3.8999999999999998E-3</v>
      </c>
    </row>
    <row r="41" spans="1:3" x14ac:dyDescent="0.25">
      <c r="A41" t="s">
        <v>595</v>
      </c>
      <c r="B41" t="s">
        <v>685</v>
      </c>
      <c r="C41">
        <v>1.8749999999999999E-3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vt:lpstr>
      <vt:lpstr>Summary</vt:lpstr>
      <vt:lpstr>Patterson</vt:lpstr>
      <vt:lpstr>KCN Detail</vt:lpstr>
      <vt:lpstr>CML Detail</vt:lpstr>
      <vt:lpstr>KCN Sep Prop</vt:lpstr>
      <vt:lpstr>JACA</vt:lpstr>
      <vt:lpstr>Trusts</vt:lpstr>
      <vt:lpstr>Travis</vt:lpstr>
      <vt:lpstr>Phil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Wadman</dc:creator>
  <cp:lastModifiedBy>Matthew Plaisance</cp:lastModifiedBy>
  <cp:lastPrinted>2021-04-08T16:21:19Z</cp:lastPrinted>
  <dcterms:created xsi:type="dcterms:W3CDTF">2020-06-09T19:37:56Z</dcterms:created>
  <dcterms:modified xsi:type="dcterms:W3CDTF">2024-03-21T14:55:18Z</dcterms:modified>
</cp:coreProperties>
</file>