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oogle\1_Nutrient_Share\1_Projects_NUTRIENTS\Modeling\Sidestream, HDR inputs, EBMUD\"/>
    </mc:Choice>
  </mc:AlternateContent>
  <bookViews>
    <workbookView xWindow="120" yWindow="120" windowWidth="20730" windowHeight="11310"/>
  </bookViews>
  <sheets>
    <sheet name="BACWA_GARdata" sheetId="1" r:id="rId1"/>
  </sheets>
  <externalReferences>
    <externalReference r:id="rId2"/>
    <externalReference r:id="rId3"/>
    <externalReference r:id="rId4"/>
    <externalReference r:id="rId5"/>
  </externalReferences>
  <definedNames>
    <definedName name="_Ref231522351" localSheetId="0">BACWA_GARdata!#REF!</definedName>
    <definedName name="_Ref231986724" localSheetId="0">BACWA_GARdata!#REF!</definedName>
    <definedName name="_Toc242694467" localSheetId="0">BACWA_GARdata!#REF!</definedName>
    <definedName name="acre" localSheetId="0">[1]Units!$E$20</definedName>
    <definedName name="acre">[2]Units!$E$20</definedName>
    <definedName name="AF" localSheetId="0">[1]Units!$E$127</definedName>
    <definedName name="AF">[2]Units!$E$127</definedName>
    <definedName name="cft" localSheetId="0">[1]Units!$E$128</definedName>
    <definedName name="cft">[2]Units!$E$128</definedName>
    <definedName name="_xlnm.criteria">[3]program!$H$5:$H$14</definedName>
    <definedName name="cum" localSheetId="0">[1]Units!$E$130</definedName>
    <definedName name="cum">[2]Units!$E$130</definedName>
    <definedName name="d" localSheetId="0">[1]Units!$E$96</definedName>
    <definedName name="d">[2]Units!$E$96</definedName>
    <definedName name="data_type">[3]program!$J$5:$J$6</definedName>
    <definedName name="fpm" localSheetId="0">[1]Units!$E$108</definedName>
    <definedName name="fpm">[2]Units!$E$108</definedName>
    <definedName name="ft" localSheetId="0">[1]Units!$E$52</definedName>
    <definedName name="ft">[2]Units!$E$52</definedName>
    <definedName name="gal" localSheetId="0">[1]Units!$E$133</definedName>
    <definedName name="gal">[2]Units!$E$133</definedName>
    <definedName name="gpm" localSheetId="0">[1]Units!$E$149</definedName>
    <definedName name="gpm">[2]Units!$E$149</definedName>
    <definedName name="h" localSheetId="0">[1]Units!$E$97</definedName>
    <definedName name="h">[2]Units!$E$97</definedName>
    <definedName name="L" localSheetId="0">[1]Units!$E$134</definedName>
    <definedName name="L">[2]Units!$E$134</definedName>
    <definedName name="m" localSheetId="0">[1]Units!$E$55</definedName>
    <definedName name="m">[2]Units!$E$55</definedName>
    <definedName name="Mgal" localSheetId="0">[1]Units!$E$137</definedName>
    <definedName name="Mgal">[2]Units!$E$137</definedName>
    <definedName name="min" localSheetId="0">[1]Units!$E$98</definedName>
    <definedName name="min">[2]Units!$E$98</definedName>
    <definedName name="mL" localSheetId="0">[1]Units!$E$136</definedName>
    <definedName name="mL">[2]Units!$E$136</definedName>
    <definedName name="MLi" localSheetId="0">[1]Units!$E$135</definedName>
    <definedName name="MLi">[2]Units!$E$135</definedName>
    <definedName name="plantlist">[4]Program!$A$2:$A$42</definedName>
    <definedName name="plantname_select">[2]IndividualTables_Annual!$J$2</definedName>
    <definedName name="sample_pt">[3]program!$I$5:$I$6</definedName>
    <definedName name="sm" localSheetId="0">[1]Units!$E$25</definedName>
    <definedName name="sm">[2]Units!$E$25</definedName>
    <definedName name="SubembaymentList">[4]Program!$D$2:$D$8</definedName>
    <definedName name="Treatment_Type">[4]Program!$G$24:$K$24</definedName>
    <definedName name="Tsearch">[4]DataReport!$I$1</definedName>
    <definedName name="Type_Choice">[4]Program!$O$3:$O$6</definedName>
    <definedName name="Type_Select">[4]DataReport!$F$1</definedName>
    <definedName name="y" localSheetId="0">[1]Units!$E$102</definedName>
    <definedName name="y">[2]Units!$E$102</definedName>
  </definedNames>
  <calcPr calcId="152511"/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H19" i="1" l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H8" i="1" s="1"/>
  <c r="L341" i="1"/>
  <c r="L342" i="1" s="1"/>
  <c r="K341" i="1"/>
  <c r="K342" i="1" s="1"/>
  <c r="J341" i="1"/>
  <c r="J342" i="1" s="1"/>
  <c r="I341" i="1"/>
  <c r="I342" i="1" s="1"/>
  <c r="H341" i="1"/>
  <c r="H342" i="1" s="1"/>
  <c r="L340" i="1"/>
  <c r="M340" i="1" s="1"/>
  <c r="K340" i="1"/>
  <c r="J340" i="1"/>
  <c r="I340" i="1"/>
  <c r="F340" i="1"/>
  <c r="L287" i="1"/>
  <c r="L288" i="1" s="1"/>
  <c r="K287" i="1"/>
  <c r="K288" i="1" s="1"/>
  <c r="J287" i="1"/>
  <c r="J288" i="1" s="1"/>
  <c r="I287" i="1"/>
  <c r="I288" i="1" s="1"/>
  <c r="H287" i="1"/>
  <c r="H288" i="1" s="1"/>
  <c r="L286" i="1"/>
  <c r="M286" i="1" s="1"/>
  <c r="K286" i="1"/>
  <c r="J286" i="1"/>
  <c r="I286" i="1"/>
  <c r="F286" i="1"/>
  <c r="L233" i="1"/>
  <c r="L234" i="1" s="1"/>
  <c r="K233" i="1"/>
  <c r="K234" i="1" s="1"/>
  <c r="J233" i="1"/>
  <c r="J234" i="1" s="1"/>
  <c r="I233" i="1"/>
  <c r="I234" i="1" s="1"/>
  <c r="H233" i="1"/>
  <c r="H234" i="1" s="1"/>
  <c r="L232" i="1"/>
  <c r="M232" i="1" s="1"/>
  <c r="K232" i="1"/>
  <c r="J232" i="1"/>
  <c r="I232" i="1"/>
  <c r="F232" i="1"/>
  <c r="L179" i="1"/>
  <c r="L180" i="1" s="1"/>
  <c r="K179" i="1"/>
  <c r="K180" i="1" s="1"/>
  <c r="J179" i="1"/>
  <c r="J180" i="1" s="1"/>
  <c r="I179" i="1"/>
  <c r="I180" i="1" s="1"/>
  <c r="H179" i="1"/>
  <c r="H180" i="1" s="1"/>
  <c r="L178" i="1"/>
  <c r="M178" i="1" s="1"/>
  <c r="K178" i="1"/>
  <c r="J178" i="1"/>
  <c r="I178" i="1"/>
  <c r="F178" i="1"/>
  <c r="L125" i="1"/>
  <c r="L126" i="1" s="1"/>
  <c r="K125" i="1"/>
  <c r="K126" i="1" s="1"/>
  <c r="J125" i="1"/>
  <c r="J126" i="1" s="1"/>
  <c r="I125" i="1"/>
  <c r="I126" i="1" s="1"/>
  <c r="H125" i="1"/>
  <c r="H126" i="1" s="1"/>
  <c r="L124" i="1"/>
  <c r="M124" i="1" s="1"/>
  <c r="K124" i="1"/>
  <c r="J124" i="1"/>
  <c r="I124" i="1"/>
  <c r="F120" i="1"/>
  <c r="F174" i="1" s="1"/>
  <c r="F228" i="1" s="1"/>
  <c r="F282" i="1" s="1"/>
  <c r="F336" i="1" s="1"/>
  <c r="F390" i="1" s="1"/>
  <c r="E120" i="1"/>
  <c r="F119" i="1"/>
  <c r="F173" i="1" s="1"/>
  <c r="F227" i="1" s="1"/>
  <c r="F281" i="1" s="1"/>
  <c r="F335" i="1" s="1"/>
  <c r="F389" i="1" s="1"/>
  <c r="E119" i="1"/>
  <c r="E173" i="1" s="1"/>
  <c r="F118" i="1"/>
  <c r="F172" i="1" s="1"/>
  <c r="F226" i="1" s="1"/>
  <c r="F280" i="1" s="1"/>
  <c r="F334" i="1" s="1"/>
  <c r="F388" i="1" s="1"/>
  <c r="E118" i="1"/>
  <c r="F117" i="1"/>
  <c r="E117" i="1"/>
  <c r="E171" i="1" s="1"/>
  <c r="E225" i="1" s="1"/>
  <c r="F116" i="1"/>
  <c r="F170" i="1" s="1"/>
  <c r="F224" i="1" s="1"/>
  <c r="F278" i="1" s="1"/>
  <c r="F332" i="1" s="1"/>
  <c r="F386" i="1" s="1"/>
  <c r="E116" i="1"/>
  <c r="E170" i="1" s="1"/>
  <c r="F115" i="1"/>
  <c r="F169" i="1" s="1"/>
  <c r="F223" i="1" s="1"/>
  <c r="F277" i="1" s="1"/>
  <c r="F331" i="1" s="1"/>
  <c r="F385" i="1" s="1"/>
  <c r="E115" i="1"/>
  <c r="E169" i="1" s="1"/>
  <c r="F114" i="1"/>
  <c r="F168" i="1" s="1"/>
  <c r="F222" i="1" s="1"/>
  <c r="F276" i="1" s="1"/>
  <c r="F330" i="1" s="1"/>
  <c r="F384" i="1" s="1"/>
  <c r="E114" i="1"/>
  <c r="F113" i="1"/>
  <c r="E113" i="1"/>
  <c r="E167" i="1" s="1"/>
  <c r="E221" i="1" s="1"/>
  <c r="F112" i="1"/>
  <c r="F166" i="1" s="1"/>
  <c r="F220" i="1" s="1"/>
  <c r="F274" i="1" s="1"/>
  <c r="F328" i="1" s="1"/>
  <c r="F382" i="1" s="1"/>
  <c r="E112" i="1"/>
  <c r="E166" i="1" s="1"/>
  <c r="F111" i="1"/>
  <c r="F165" i="1" s="1"/>
  <c r="F219" i="1" s="1"/>
  <c r="F273" i="1" s="1"/>
  <c r="F327" i="1" s="1"/>
  <c r="F381" i="1" s="1"/>
  <c r="E111" i="1"/>
  <c r="E165" i="1" s="1"/>
  <c r="F110" i="1"/>
  <c r="F164" i="1" s="1"/>
  <c r="F218" i="1" s="1"/>
  <c r="F272" i="1" s="1"/>
  <c r="F326" i="1" s="1"/>
  <c r="F380" i="1" s="1"/>
  <c r="E110" i="1"/>
  <c r="E164" i="1" s="1"/>
  <c r="F109" i="1"/>
  <c r="E109" i="1"/>
  <c r="E163" i="1" s="1"/>
  <c r="E217" i="1" s="1"/>
  <c r="F108" i="1"/>
  <c r="F162" i="1" s="1"/>
  <c r="F216" i="1" s="1"/>
  <c r="F270" i="1" s="1"/>
  <c r="F324" i="1" s="1"/>
  <c r="F378" i="1" s="1"/>
  <c r="E108" i="1"/>
  <c r="E162" i="1" s="1"/>
  <c r="F107" i="1"/>
  <c r="F161" i="1" s="1"/>
  <c r="F215" i="1" s="1"/>
  <c r="F269" i="1" s="1"/>
  <c r="F323" i="1" s="1"/>
  <c r="F377" i="1" s="1"/>
  <c r="E107" i="1"/>
  <c r="E161" i="1" s="1"/>
  <c r="F106" i="1"/>
  <c r="F160" i="1" s="1"/>
  <c r="F214" i="1" s="1"/>
  <c r="F268" i="1" s="1"/>
  <c r="F322" i="1" s="1"/>
  <c r="F376" i="1" s="1"/>
  <c r="E106" i="1"/>
  <c r="F105" i="1"/>
  <c r="E105" i="1"/>
  <c r="E159" i="1" s="1"/>
  <c r="F104" i="1"/>
  <c r="F158" i="1" s="1"/>
  <c r="F212" i="1" s="1"/>
  <c r="F266" i="1" s="1"/>
  <c r="F320" i="1" s="1"/>
  <c r="F374" i="1" s="1"/>
  <c r="E104" i="1"/>
  <c r="E158" i="1" s="1"/>
  <c r="F103" i="1"/>
  <c r="F157" i="1" s="1"/>
  <c r="F211" i="1" s="1"/>
  <c r="F265" i="1" s="1"/>
  <c r="F319" i="1" s="1"/>
  <c r="F373" i="1" s="1"/>
  <c r="E103" i="1"/>
  <c r="E157" i="1" s="1"/>
  <c r="E211" i="1" s="1"/>
  <c r="F102" i="1"/>
  <c r="F156" i="1" s="1"/>
  <c r="F210" i="1" s="1"/>
  <c r="F264" i="1" s="1"/>
  <c r="F318" i="1" s="1"/>
  <c r="F372" i="1" s="1"/>
  <c r="E102" i="1"/>
  <c r="F101" i="1"/>
  <c r="E101" i="1"/>
  <c r="E155" i="1" s="1"/>
  <c r="E209" i="1" s="1"/>
  <c r="F100" i="1"/>
  <c r="F154" i="1" s="1"/>
  <c r="F208" i="1" s="1"/>
  <c r="F262" i="1" s="1"/>
  <c r="F316" i="1" s="1"/>
  <c r="F370" i="1" s="1"/>
  <c r="E100" i="1"/>
  <c r="E154" i="1" s="1"/>
  <c r="F99" i="1"/>
  <c r="F153" i="1" s="1"/>
  <c r="F207" i="1" s="1"/>
  <c r="F261" i="1" s="1"/>
  <c r="F315" i="1" s="1"/>
  <c r="F369" i="1" s="1"/>
  <c r="E99" i="1"/>
  <c r="E153" i="1" s="1"/>
  <c r="F98" i="1"/>
  <c r="F152" i="1" s="1"/>
  <c r="F206" i="1" s="1"/>
  <c r="F260" i="1" s="1"/>
  <c r="F314" i="1" s="1"/>
  <c r="F368" i="1" s="1"/>
  <c r="E98" i="1"/>
  <c r="F97" i="1"/>
  <c r="E97" i="1"/>
  <c r="E151" i="1" s="1"/>
  <c r="F96" i="1"/>
  <c r="F150" i="1" s="1"/>
  <c r="F204" i="1" s="1"/>
  <c r="F258" i="1" s="1"/>
  <c r="F312" i="1" s="1"/>
  <c r="F366" i="1" s="1"/>
  <c r="E96" i="1"/>
  <c r="E150" i="1" s="1"/>
  <c r="F95" i="1"/>
  <c r="F149" i="1" s="1"/>
  <c r="F203" i="1" s="1"/>
  <c r="F257" i="1" s="1"/>
  <c r="F311" i="1" s="1"/>
  <c r="F365" i="1" s="1"/>
  <c r="E95" i="1"/>
  <c r="E149" i="1" s="1"/>
  <c r="F94" i="1"/>
  <c r="F148" i="1" s="1"/>
  <c r="F202" i="1" s="1"/>
  <c r="F256" i="1" s="1"/>
  <c r="F310" i="1" s="1"/>
  <c r="F364" i="1" s="1"/>
  <c r="E94" i="1"/>
  <c r="E148" i="1" s="1"/>
  <c r="F93" i="1"/>
  <c r="E93" i="1"/>
  <c r="E147" i="1" s="1"/>
  <c r="E201" i="1" s="1"/>
  <c r="F92" i="1"/>
  <c r="F146" i="1" s="1"/>
  <c r="F200" i="1" s="1"/>
  <c r="F254" i="1" s="1"/>
  <c r="F308" i="1" s="1"/>
  <c r="F362" i="1" s="1"/>
  <c r="E92" i="1"/>
  <c r="E146" i="1" s="1"/>
  <c r="F91" i="1"/>
  <c r="F145" i="1" s="1"/>
  <c r="F199" i="1" s="1"/>
  <c r="F253" i="1" s="1"/>
  <c r="F307" i="1" s="1"/>
  <c r="F361" i="1" s="1"/>
  <c r="E91" i="1"/>
  <c r="E145" i="1" s="1"/>
  <c r="F90" i="1"/>
  <c r="F144" i="1" s="1"/>
  <c r="F198" i="1" s="1"/>
  <c r="F252" i="1" s="1"/>
  <c r="F306" i="1" s="1"/>
  <c r="F360" i="1" s="1"/>
  <c r="E90" i="1"/>
  <c r="F89" i="1"/>
  <c r="E89" i="1"/>
  <c r="E143" i="1" s="1"/>
  <c r="F88" i="1"/>
  <c r="F142" i="1" s="1"/>
  <c r="F196" i="1" s="1"/>
  <c r="F250" i="1" s="1"/>
  <c r="F304" i="1" s="1"/>
  <c r="F358" i="1" s="1"/>
  <c r="E88" i="1"/>
  <c r="E142" i="1" s="1"/>
  <c r="F87" i="1"/>
  <c r="F141" i="1" s="1"/>
  <c r="F195" i="1" s="1"/>
  <c r="F249" i="1" s="1"/>
  <c r="F303" i="1" s="1"/>
  <c r="F357" i="1" s="1"/>
  <c r="E87" i="1"/>
  <c r="E141" i="1" s="1"/>
  <c r="F86" i="1"/>
  <c r="F140" i="1" s="1"/>
  <c r="F194" i="1" s="1"/>
  <c r="F248" i="1" s="1"/>
  <c r="F302" i="1" s="1"/>
  <c r="F356" i="1" s="1"/>
  <c r="E86" i="1"/>
  <c r="F85" i="1"/>
  <c r="E85" i="1"/>
  <c r="E139" i="1" s="1"/>
  <c r="E193" i="1" s="1"/>
  <c r="F84" i="1"/>
  <c r="F138" i="1" s="1"/>
  <c r="F192" i="1" s="1"/>
  <c r="F246" i="1" s="1"/>
  <c r="F300" i="1" s="1"/>
  <c r="F354" i="1" s="1"/>
  <c r="E84" i="1"/>
  <c r="E138" i="1" s="1"/>
  <c r="F83" i="1"/>
  <c r="F137" i="1" s="1"/>
  <c r="F191" i="1" s="1"/>
  <c r="F245" i="1" s="1"/>
  <c r="F299" i="1" s="1"/>
  <c r="F353" i="1" s="1"/>
  <c r="E83" i="1"/>
  <c r="E137" i="1" s="1"/>
  <c r="F82" i="1"/>
  <c r="F136" i="1" s="1"/>
  <c r="F190" i="1" s="1"/>
  <c r="F244" i="1" s="1"/>
  <c r="F298" i="1" s="1"/>
  <c r="F352" i="1" s="1"/>
  <c r="E82" i="1"/>
  <c r="F81" i="1"/>
  <c r="E81" i="1"/>
  <c r="E135" i="1" s="1"/>
  <c r="F80" i="1"/>
  <c r="F134" i="1" s="1"/>
  <c r="F188" i="1" s="1"/>
  <c r="F242" i="1" s="1"/>
  <c r="F296" i="1" s="1"/>
  <c r="F350" i="1" s="1"/>
  <c r="E80" i="1"/>
  <c r="E134" i="1" s="1"/>
  <c r="F79" i="1"/>
  <c r="F133" i="1" s="1"/>
  <c r="F187" i="1" s="1"/>
  <c r="F241" i="1" s="1"/>
  <c r="F295" i="1" s="1"/>
  <c r="F349" i="1" s="1"/>
  <c r="E79" i="1"/>
  <c r="E133" i="1" s="1"/>
  <c r="E187" i="1" s="1"/>
  <c r="F78" i="1"/>
  <c r="F132" i="1" s="1"/>
  <c r="F186" i="1" s="1"/>
  <c r="F240" i="1" s="1"/>
  <c r="F294" i="1" s="1"/>
  <c r="F348" i="1" s="1"/>
  <c r="E78" i="1"/>
  <c r="E132" i="1" s="1"/>
  <c r="E186" i="1" s="1"/>
  <c r="F77" i="1"/>
  <c r="E77" i="1"/>
  <c r="E131" i="1" s="1"/>
  <c r="F76" i="1"/>
  <c r="F130" i="1" s="1"/>
  <c r="F184" i="1" s="1"/>
  <c r="F238" i="1" s="1"/>
  <c r="F292" i="1" s="1"/>
  <c r="F346" i="1" s="1"/>
  <c r="E76" i="1"/>
  <c r="E130" i="1" s="1"/>
  <c r="F75" i="1"/>
  <c r="F129" i="1" s="1"/>
  <c r="F183" i="1" s="1"/>
  <c r="F237" i="1" s="1"/>
  <c r="F291" i="1" s="1"/>
  <c r="F345" i="1" s="1"/>
  <c r="E75" i="1"/>
  <c r="E129" i="1" s="1"/>
  <c r="F74" i="1"/>
  <c r="F128" i="1" s="1"/>
  <c r="F182" i="1" s="1"/>
  <c r="F236" i="1" s="1"/>
  <c r="F290" i="1" s="1"/>
  <c r="F344" i="1" s="1"/>
  <c r="E74" i="1"/>
  <c r="F73" i="1"/>
  <c r="F127" i="1" s="1"/>
  <c r="F181" i="1" s="1"/>
  <c r="F235" i="1" s="1"/>
  <c r="F289" i="1" s="1"/>
  <c r="F343" i="1" s="1"/>
  <c r="E73" i="1"/>
  <c r="E127" i="1" s="1"/>
  <c r="L71" i="1"/>
  <c r="L72" i="1" s="1"/>
  <c r="K71" i="1"/>
  <c r="K72" i="1" s="1"/>
  <c r="J71" i="1"/>
  <c r="J72" i="1" s="1"/>
  <c r="I71" i="1"/>
  <c r="I72" i="1" s="1"/>
  <c r="H71" i="1"/>
  <c r="H72" i="1" s="1"/>
  <c r="L70" i="1"/>
  <c r="M70" i="1" s="1"/>
  <c r="K70" i="1"/>
  <c r="J70" i="1"/>
  <c r="I70" i="1"/>
  <c r="G66" i="1"/>
  <c r="G120" i="1" s="1"/>
  <c r="G65" i="1"/>
  <c r="G119" i="1" s="1"/>
  <c r="G64" i="1"/>
  <c r="G63" i="1"/>
  <c r="G117" i="1" s="1"/>
  <c r="G171" i="1" s="1"/>
  <c r="G225" i="1" s="1"/>
  <c r="G62" i="1"/>
  <c r="G116" i="1" s="1"/>
  <c r="G61" i="1"/>
  <c r="G115" i="1" s="1"/>
  <c r="G169" i="1" s="1"/>
  <c r="G60" i="1"/>
  <c r="G59" i="1"/>
  <c r="G113" i="1" s="1"/>
  <c r="G167" i="1" s="1"/>
  <c r="G221" i="1" s="1"/>
  <c r="G58" i="1"/>
  <c r="G112" i="1" s="1"/>
  <c r="G57" i="1"/>
  <c r="G111" i="1" s="1"/>
  <c r="G165" i="1" s="1"/>
  <c r="G56" i="1"/>
  <c r="G55" i="1"/>
  <c r="G109" i="1" s="1"/>
  <c r="G163" i="1" s="1"/>
  <c r="G217" i="1" s="1"/>
  <c r="G54" i="1"/>
  <c r="G108" i="1" s="1"/>
  <c r="G53" i="1"/>
  <c r="G107" i="1" s="1"/>
  <c r="G161" i="1" s="1"/>
  <c r="G215" i="1" s="1"/>
  <c r="G52" i="1"/>
  <c r="G106" i="1" s="1"/>
  <c r="G160" i="1" s="1"/>
  <c r="G51" i="1"/>
  <c r="G50" i="1"/>
  <c r="G104" i="1" s="1"/>
  <c r="G49" i="1"/>
  <c r="G103" i="1" s="1"/>
  <c r="G157" i="1" s="1"/>
  <c r="G48" i="1"/>
  <c r="G102" i="1" s="1"/>
  <c r="G47" i="1"/>
  <c r="G46" i="1"/>
  <c r="G100" i="1" s="1"/>
  <c r="G45" i="1"/>
  <c r="G99" i="1" s="1"/>
  <c r="G153" i="1" s="1"/>
  <c r="G207" i="1" s="1"/>
  <c r="G44" i="1"/>
  <c r="G98" i="1" s="1"/>
  <c r="G152" i="1" s="1"/>
  <c r="G43" i="1"/>
  <c r="G42" i="1"/>
  <c r="G96" i="1" s="1"/>
  <c r="G41" i="1"/>
  <c r="G95" i="1" s="1"/>
  <c r="G149" i="1" s="1"/>
  <c r="G40" i="1"/>
  <c r="G94" i="1" s="1"/>
  <c r="G39" i="1"/>
  <c r="G93" i="1" s="1"/>
  <c r="G38" i="1"/>
  <c r="G92" i="1" s="1"/>
  <c r="G37" i="1"/>
  <c r="G91" i="1" s="1"/>
  <c r="G145" i="1" s="1"/>
  <c r="G199" i="1" s="1"/>
  <c r="G36" i="1"/>
  <c r="G90" i="1" s="1"/>
  <c r="G144" i="1" s="1"/>
  <c r="G35" i="1"/>
  <c r="G34" i="1"/>
  <c r="G88" i="1" s="1"/>
  <c r="G33" i="1"/>
  <c r="G87" i="1" s="1"/>
  <c r="G141" i="1" s="1"/>
  <c r="G32" i="1"/>
  <c r="G86" i="1" s="1"/>
  <c r="G31" i="1"/>
  <c r="G30" i="1"/>
  <c r="G84" i="1" s="1"/>
  <c r="G29" i="1"/>
  <c r="G83" i="1" s="1"/>
  <c r="G137" i="1" s="1"/>
  <c r="G191" i="1" s="1"/>
  <c r="G28" i="1"/>
  <c r="G82" i="1" s="1"/>
  <c r="G136" i="1" s="1"/>
  <c r="G27" i="1"/>
  <c r="G26" i="1"/>
  <c r="G80" i="1" s="1"/>
  <c r="G25" i="1"/>
  <c r="G79" i="1" s="1"/>
  <c r="G133" i="1" s="1"/>
  <c r="G24" i="1"/>
  <c r="G78" i="1" s="1"/>
  <c r="G23" i="1"/>
  <c r="G77" i="1" s="1"/>
  <c r="G22" i="1"/>
  <c r="G76" i="1" s="1"/>
  <c r="G21" i="1"/>
  <c r="G75" i="1" s="1"/>
  <c r="G129" i="1" s="1"/>
  <c r="G20" i="1"/>
  <c r="G74" i="1" s="1"/>
  <c r="G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L17" i="1"/>
  <c r="L18" i="1" s="1"/>
  <c r="K17" i="1"/>
  <c r="K18" i="1" s="1"/>
  <c r="J17" i="1"/>
  <c r="J18" i="1" s="1"/>
  <c r="I17" i="1"/>
  <c r="I18" i="1" s="1"/>
  <c r="H17" i="1"/>
  <c r="H18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L16" i="1"/>
  <c r="M16" i="1" s="1"/>
  <c r="K16" i="1"/>
  <c r="J16" i="1"/>
  <c r="I16" i="1"/>
  <c r="L7" i="1"/>
  <c r="K7" i="1"/>
  <c r="J7" i="1"/>
  <c r="I7" i="1"/>
  <c r="H7" i="1"/>
  <c r="H13" i="1" l="1"/>
  <c r="L19" i="1"/>
  <c r="G130" i="1"/>
  <c r="G174" i="1"/>
  <c r="E216" i="1"/>
  <c r="G147" i="1"/>
  <c r="G148" i="1"/>
  <c r="E265" i="1"/>
  <c r="G187" i="1"/>
  <c r="G146" i="1"/>
  <c r="G162" i="1"/>
  <c r="G170" i="1"/>
  <c r="G183" i="1"/>
  <c r="G138" i="1"/>
  <c r="G154" i="1"/>
  <c r="G173" i="1"/>
  <c r="E200" i="1"/>
  <c r="G131" i="1"/>
  <c r="G132" i="1"/>
  <c r="G140" i="1"/>
  <c r="G156" i="1"/>
  <c r="G73" i="1"/>
  <c r="E188" i="1"/>
  <c r="G89" i="1"/>
  <c r="G198" i="1"/>
  <c r="E204" i="1"/>
  <c r="G105" i="1"/>
  <c r="G214" i="1"/>
  <c r="E220" i="1"/>
  <c r="E223" i="1"/>
  <c r="G128" i="1"/>
  <c r="E184" i="1"/>
  <c r="E240" i="1"/>
  <c r="E192" i="1"/>
  <c r="E202" i="1"/>
  <c r="G150" i="1"/>
  <c r="F155" i="1"/>
  <c r="F209" i="1" s="1"/>
  <c r="F263" i="1" s="1"/>
  <c r="F317" i="1" s="1"/>
  <c r="F371" i="1" s="1"/>
  <c r="E160" i="1"/>
  <c r="E224" i="1"/>
  <c r="E181" i="1"/>
  <c r="E183" i="1"/>
  <c r="E247" i="1"/>
  <c r="G195" i="1"/>
  <c r="E215" i="1"/>
  <c r="G271" i="1"/>
  <c r="G223" i="1"/>
  <c r="F135" i="1"/>
  <c r="G85" i="1"/>
  <c r="E255" i="1"/>
  <c r="F151" i="1"/>
  <c r="G101" i="1"/>
  <c r="E271" i="1"/>
  <c r="E219" i="1"/>
  <c r="F167" i="1"/>
  <c r="F221" i="1" s="1"/>
  <c r="F275" i="1" s="1"/>
  <c r="F329" i="1" s="1"/>
  <c r="F383" i="1" s="1"/>
  <c r="G279" i="1"/>
  <c r="G118" i="1"/>
  <c r="E136" i="1"/>
  <c r="E156" i="1"/>
  <c r="G158" i="1"/>
  <c r="F163" i="1"/>
  <c r="F217" i="1" s="1"/>
  <c r="F271" i="1" s="1"/>
  <c r="F325" i="1" s="1"/>
  <c r="F379" i="1" s="1"/>
  <c r="E168" i="1"/>
  <c r="E191" i="1"/>
  <c r="G245" i="1"/>
  <c r="G253" i="1"/>
  <c r="G203" i="1"/>
  <c r="G211" i="1"/>
  <c r="G269" i="1"/>
  <c r="G219" i="1"/>
  <c r="E128" i="1"/>
  <c r="G81" i="1"/>
  <c r="G190" i="1"/>
  <c r="E196" i="1"/>
  <c r="G97" i="1"/>
  <c r="G206" i="1"/>
  <c r="E212" i="1"/>
  <c r="G275" i="1"/>
  <c r="G114" i="1"/>
  <c r="G134" i="1"/>
  <c r="F139" i="1"/>
  <c r="F193" i="1" s="1"/>
  <c r="F247" i="1" s="1"/>
  <c r="F301" i="1" s="1"/>
  <c r="F355" i="1" s="1"/>
  <c r="E144" i="1"/>
  <c r="E208" i="1"/>
  <c r="E218" i="1"/>
  <c r="G166" i="1"/>
  <c r="F171" i="1"/>
  <c r="F225" i="1" s="1"/>
  <c r="F279" i="1" s="1"/>
  <c r="F333" i="1" s="1"/>
  <c r="F387" i="1" s="1"/>
  <c r="E241" i="1"/>
  <c r="E199" i="1"/>
  <c r="E207" i="1"/>
  <c r="G261" i="1"/>
  <c r="F143" i="1"/>
  <c r="F197" i="1" s="1"/>
  <c r="F251" i="1" s="1"/>
  <c r="F305" i="1" s="1"/>
  <c r="F359" i="1" s="1"/>
  <c r="E263" i="1"/>
  <c r="F159" i="1"/>
  <c r="F213" i="1" s="1"/>
  <c r="F267" i="1" s="1"/>
  <c r="F321" i="1" s="1"/>
  <c r="F375" i="1" s="1"/>
  <c r="G110" i="1"/>
  <c r="E279" i="1"/>
  <c r="E227" i="1"/>
  <c r="E174" i="1"/>
  <c r="F131" i="1"/>
  <c r="E140" i="1"/>
  <c r="G142" i="1"/>
  <c r="F147" i="1"/>
  <c r="F201" i="1" s="1"/>
  <c r="F255" i="1" s="1"/>
  <c r="F309" i="1" s="1"/>
  <c r="F363" i="1" s="1"/>
  <c r="E152" i="1"/>
  <c r="E172" i="1"/>
  <c r="E185" i="1"/>
  <c r="E195" i="1"/>
  <c r="E203" i="1"/>
  <c r="E275" i="1"/>
  <c r="E189" i="1"/>
  <c r="E197" i="1"/>
  <c r="E205" i="1"/>
  <c r="E213" i="1"/>
  <c r="I129" i="1" l="1"/>
  <c r="I84" i="1"/>
  <c r="L142" i="1"/>
  <c r="K142" i="1"/>
  <c r="H23" i="1"/>
  <c r="I161" i="1"/>
  <c r="I76" i="1"/>
  <c r="J73" i="1"/>
  <c r="L20" i="1"/>
  <c r="K84" i="1"/>
  <c r="J21" i="1"/>
  <c r="I21" i="1"/>
  <c r="J161" i="1"/>
  <c r="K78" i="1"/>
  <c r="H73" i="1"/>
  <c r="K145" i="1"/>
  <c r="K73" i="1"/>
  <c r="J142" i="1"/>
  <c r="I142" i="1"/>
  <c r="K79" i="1"/>
  <c r="L145" i="1"/>
  <c r="L77" i="1"/>
  <c r="L129" i="1"/>
  <c r="L21" i="1"/>
  <c r="L8" i="1"/>
  <c r="I78" i="1"/>
  <c r="J77" i="1"/>
  <c r="H161" i="1"/>
  <c r="L84" i="1"/>
  <c r="I79" i="1"/>
  <c r="I23" i="1"/>
  <c r="J22" i="1"/>
  <c r="K21" i="1"/>
  <c r="L78" i="1"/>
  <c r="H76" i="1"/>
  <c r="I22" i="1"/>
  <c r="H22" i="1"/>
  <c r="J19" i="1"/>
  <c r="H20" i="1"/>
  <c r="K77" i="1"/>
  <c r="L76" i="1"/>
  <c r="H129" i="1"/>
  <c r="I77" i="1"/>
  <c r="H79" i="1"/>
  <c r="K19" i="1"/>
  <c r="I164" i="1"/>
  <c r="H164" i="1"/>
  <c r="H84" i="1"/>
  <c r="H145" i="1"/>
  <c r="L79" i="1"/>
  <c r="J78" i="1"/>
  <c r="K76" i="1"/>
  <c r="I73" i="1"/>
  <c r="L73" i="1"/>
  <c r="L9" i="1"/>
  <c r="K23" i="1"/>
  <c r="J20" i="1"/>
  <c r="K161" i="1"/>
  <c r="L161" i="1"/>
  <c r="J79" i="1"/>
  <c r="H78" i="1"/>
  <c r="J76" i="1"/>
  <c r="L22" i="1"/>
  <c r="H21" i="1"/>
  <c r="I19" i="1"/>
  <c r="J84" i="1"/>
  <c r="H77" i="1"/>
  <c r="K22" i="1"/>
  <c r="K20" i="1"/>
  <c r="I20" i="1"/>
  <c r="G196" i="1"/>
  <c r="G244" i="1"/>
  <c r="G208" i="1"/>
  <c r="E259" i="1"/>
  <c r="E272" i="1"/>
  <c r="G299" i="1"/>
  <c r="E214" i="1"/>
  <c r="E329" i="1"/>
  <c r="E239" i="1"/>
  <c r="E206" i="1"/>
  <c r="G257" i="1"/>
  <c r="F205" i="1"/>
  <c r="F259" i="1" s="1"/>
  <c r="F313" i="1" s="1"/>
  <c r="F367" i="1" s="1"/>
  <c r="G143" i="1"/>
  <c r="F185" i="1"/>
  <c r="F239" i="1" s="1"/>
  <c r="F293" i="1" s="1"/>
  <c r="F347" i="1" s="1"/>
  <c r="E198" i="1"/>
  <c r="E250" i="1"/>
  <c r="G265" i="1"/>
  <c r="F189" i="1"/>
  <c r="F243" i="1" s="1"/>
  <c r="F297" i="1" s="1"/>
  <c r="F351" i="1" s="1"/>
  <c r="G277" i="1"/>
  <c r="E281" i="1"/>
  <c r="E333" i="1"/>
  <c r="G315" i="1"/>
  <c r="G212" i="1"/>
  <c r="G333" i="1"/>
  <c r="E254" i="1"/>
  <c r="E251" i="1"/>
  <c r="E226" i="1"/>
  <c r="G307" i="1"/>
  <c r="E294" i="1"/>
  <c r="E258" i="1"/>
  <c r="G194" i="1"/>
  <c r="G224" i="1"/>
  <c r="E261" i="1"/>
  <c r="G260" i="1"/>
  <c r="G135" i="1"/>
  <c r="E210" i="1"/>
  <c r="G172" i="1"/>
  <c r="E269" i="1"/>
  <c r="G185" i="1"/>
  <c r="G237" i="1"/>
  <c r="E243" i="1"/>
  <c r="E257" i="1"/>
  <c r="E194" i="1"/>
  <c r="E228" i="1"/>
  <c r="G164" i="1"/>
  <c r="E253" i="1"/>
  <c r="G220" i="1"/>
  <c r="E262" i="1"/>
  <c r="G168" i="1"/>
  <c r="E266" i="1"/>
  <c r="G151" i="1"/>
  <c r="G273" i="1"/>
  <c r="E222" i="1"/>
  <c r="E190" i="1"/>
  <c r="E325" i="1"/>
  <c r="G155" i="1"/>
  <c r="E309" i="1"/>
  <c r="G139" i="1"/>
  <c r="G249" i="1"/>
  <c r="E237" i="1"/>
  <c r="E278" i="1"/>
  <c r="G159" i="1"/>
  <c r="E242" i="1"/>
  <c r="G227" i="1"/>
  <c r="E319" i="1"/>
  <c r="G184" i="1"/>
  <c r="G323" i="1"/>
  <c r="E301" i="1"/>
  <c r="E256" i="1"/>
  <c r="E238" i="1"/>
  <c r="E274" i="1"/>
  <c r="G268" i="1"/>
  <c r="G127" i="1"/>
  <c r="G210" i="1"/>
  <c r="G192" i="1"/>
  <c r="G241" i="1"/>
  <c r="G202" i="1"/>
  <c r="G228" i="1"/>
  <c r="E267" i="1"/>
  <c r="E249" i="1"/>
  <c r="E317" i="1"/>
  <c r="E295" i="1"/>
  <c r="G188" i="1"/>
  <c r="G329" i="1"/>
  <c r="E182" i="1"/>
  <c r="E245" i="1"/>
  <c r="E273" i="1"/>
  <c r="G325" i="1"/>
  <c r="E235" i="1"/>
  <c r="G204" i="1"/>
  <c r="E246" i="1"/>
  <c r="G182" i="1"/>
  <c r="E277" i="1"/>
  <c r="G252" i="1"/>
  <c r="G186" i="1"/>
  <c r="G216" i="1"/>
  <c r="G200" i="1"/>
  <c r="G201" i="1"/>
  <c r="E270" i="1"/>
  <c r="M20" i="1" l="1"/>
  <c r="M21" i="1"/>
  <c r="M78" i="1"/>
  <c r="M79" i="1"/>
  <c r="M161" i="1"/>
  <c r="M84" i="1"/>
  <c r="J8" i="1"/>
  <c r="M73" i="1"/>
  <c r="M19" i="1"/>
  <c r="I8" i="1"/>
  <c r="I9" i="1"/>
  <c r="M76" i="1"/>
  <c r="H9" i="1"/>
  <c r="J9" i="1"/>
  <c r="K8" i="1"/>
  <c r="M8" i="1" s="1"/>
  <c r="K9" i="1"/>
  <c r="M77" i="1"/>
  <c r="M22" i="1"/>
  <c r="L130" i="1"/>
  <c r="L166" i="1"/>
  <c r="L164" i="1"/>
  <c r="I187" i="1"/>
  <c r="H187" i="1"/>
  <c r="L23" i="1"/>
  <c r="H133" i="1"/>
  <c r="J81" i="1"/>
  <c r="L149" i="1"/>
  <c r="J150" i="1"/>
  <c r="L134" i="1"/>
  <c r="K134" i="1"/>
  <c r="I134" i="1"/>
  <c r="J158" i="1"/>
  <c r="I221" i="1"/>
  <c r="K164" i="1"/>
  <c r="J164" i="1"/>
  <c r="I153" i="1"/>
  <c r="J153" i="1"/>
  <c r="I169" i="1"/>
  <c r="J169" i="1"/>
  <c r="K186" i="1"/>
  <c r="L186" i="1"/>
  <c r="K82" i="1"/>
  <c r="I165" i="1"/>
  <c r="L165" i="1"/>
  <c r="J145" i="1"/>
  <c r="K157" i="1"/>
  <c r="L157" i="1"/>
  <c r="J148" i="1"/>
  <c r="L138" i="1"/>
  <c r="J138" i="1"/>
  <c r="H138" i="1"/>
  <c r="I83" i="1"/>
  <c r="K83" i="1"/>
  <c r="K74" i="1"/>
  <c r="J225" i="1"/>
  <c r="K225" i="1"/>
  <c r="K163" i="1"/>
  <c r="L163" i="1"/>
  <c r="J211" i="1"/>
  <c r="L10" i="1"/>
  <c r="L127" i="1"/>
  <c r="H127" i="1"/>
  <c r="H147" i="1"/>
  <c r="I147" i="1"/>
  <c r="J147" i="1"/>
  <c r="L85" i="1"/>
  <c r="H85" i="1"/>
  <c r="I137" i="1"/>
  <c r="J137" i="1"/>
  <c r="J154" i="1"/>
  <c r="H154" i="1"/>
  <c r="J201" i="1"/>
  <c r="H201" i="1"/>
  <c r="L75" i="1"/>
  <c r="H75" i="1"/>
  <c r="J173" i="1"/>
  <c r="J187" i="1"/>
  <c r="K187" i="1"/>
  <c r="J23" i="1"/>
  <c r="M23" i="1" s="1"/>
  <c r="I130" i="1"/>
  <c r="H130" i="1"/>
  <c r="H166" i="1"/>
  <c r="I133" i="1"/>
  <c r="L133" i="1"/>
  <c r="I81" i="1"/>
  <c r="H81" i="1"/>
  <c r="J149" i="1"/>
  <c r="H150" i="1"/>
  <c r="J134" i="1"/>
  <c r="H158" i="1"/>
  <c r="K167" i="1"/>
  <c r="H167" i="1"/>
  <c r="L162" i="1"/>
  <c r="J162" i="1"/>
  <c r="H162" i="1"/>
  <c r="L221" i="1"/>
  <c r="K80" i="1"/>
  <c r="J209" i="1"/>
  <c r="H209" i="1"/>
  <c r="L146" i="1"/>
  <c r="H169" i="1"/>
  <c r="K169" i="1"/>
  <c r="K129" i="1"/>
  <c r="J186" i="1"/>
  <c r="I82" i="1"/>
  <c r="H165" i="1"/>
  <c r="J165" i="1"/>
  <c r="I145" i="1"/>
  <c r="J157" i="1"/>
  <c r="L148" i="1"/>
  <c r="I148" i="1"/>
  <c r="H148" i="1"/>
  <c r="K138" i="1"/>
  <c r="I138" i="1"/>
  <c r="I74" i="1"/>
  <c r="L170" i="1"/>
  <c r="J170" i="1"/>
  <c r="H170" i="1"/>
  <c r="K141" i="1"/>
  <c r="L225" i="1"/>
  <c r="I225" i="1"/>
  <c r="H159" i="1"/>
  <c r="J163" i="1"/>
  <c r="I211" i="1"/>
  <c r="H211" i="1"/>
  <c r="H137" i="1"/>
  <c r="K137" i="1"/>
  <c r="K154" i="1"/>
  <c r="I154" i="1"/>
  <c r="L201" i="1"/>
  <c r="K201" i="1"/>
  <c r="I201" i="1"/>
  <c r="J75" i="1"/>
  <c r="J132" i="1"/>
  <c r="I132" i="1"/>
  <c r="L187" i="1"/>
  <c r="K130" i="1"/>
  <c r="K166" i="1"/>
  <c r="I166" i="1"/>
  <c r="K133" i="1"/>
  <c r="J133" i="1"/>
  <c r="K149" i="1"/>
  <c r="L150" i="1"/>
  <c r="K150" i="1"/>
  <c r="I150" i="1"/>
  <c r="L158" i="1"/>
  <c r="K158" i="1"/>
  <c r="I158" i="1"/>
  <c r="I167" i="1"/>
  <c r="L167" i="1"/>
  <c r="K162" i="1"/>
  <c r="I162" i="1"/>
  <c r="J221" i="1"/>
  <c r="K221" i="1"/>
  <c r="H221" i="1"/>
  <c r="I80" i="1"/>
  <c r="L209" i="1"/>
  <c r="K209" i="1"/>
  <c r="I209" i="1"/>
  <c r="J146" i="1"/>
  <c r="H146" i="1"/>
  <c r="J129" i="1"/>
  <c r="H157" i="1"/>
  <c r="I157" i="1"/>
  <c r="K148" i="1"/>
  <c r="J83" i="1"/>
  <c r="L83" i="1"/>
  <c r="H83" i="1"/>
  <c r="J74" i="1"/>
  <c r="L74" i="1"/>
  <c r="K170" i="1"/>
  <c r="I170" i="1"/>
  <c r="J217" i="1"/>
  <c r="H217" i="1"/>
  <c r="I217" i="1"/>
  <c r="H141" i="1"/>
  <c r="I141" i="1"/>
  <c r="L141" i="1"/>
  <c r="K159" i="1"/>
  <c r="L159" i="1"/>
  <c r="L211" i="1"/>
  <c r="K211" i="1"/>
  <c r="K127" i="1"/>
  <c r="I127" i="1"/>
  <c r="K85" i="1"/>
  <c r="L154" i="1"/>
  <c r="K75" i="1"/>
  <c r="L132" i="1"/>
  <c r="H132" i="1"/>
  <c r="K173" i="1"/>
  <c r="H142" i="1"/>
  <c r="M142" i="1" s="1"/>
  <c r="J130" i="1"/>
  <c r="J166" i="1"/>
  <c r="K81" i="1"/>
  <c r="L81" i="1"/>
  <c r="H149" i="1"/>
  <c r="I149" i="1"/>
  <c r="H134" i="1"/>
  <c r="J167" i="1"/>
  <c r="J80" i="1"/>
  <c r="L80" i="1"/>
  <c r="H80" i="1"/>
  <c r="K146" i="1"/>
  <c r="I146" i="1"/>
  <c r="H153" i="1"/>
  <c r="K153" i="1"/>
  <c r="L153" i="1"/>
  <c r="L169" i="1"/>
  <c r="H186" i="1"/>
  <c r="I186" i="1"/>
  <c r="J82" i="1"/>
  <c r="L82" i="1"/>
  <c r="H82" i="1"/>
  <c r="K165" i="1"/>
  <c r="H74" i="1"/>
  <c r="L217" i="1"/>
  <c r="K217" i="1"/>
  <c r="J141" i="1"/>
  <c r="H225" i="1"/>
  <c r="I159" i="1"/>
  <c r="J159" i="1"/>
  <c r="H163" i="1"/>
  <c r="I163" i="1"/>
  <c r="J127" i="1"/>
  <c r="J10" i="1"/>
  <c r="K147" i="1"/>
  <c r="L147" i="1"/>
  <c r="J85" i="1"/>
  <c r="I85" i="1"/>
  <c r="L137" i="1"/>
  <c r="I75" i="1"/>
  <c r="K132" i="1"/>
  <c r="H173" i="1"/>
  <c r="I173" i="1"/>
  <c r="L173" i="1"/>
  <c r="G236" i="1"/>
  <c r="E324" i="1"/>
  <c r="E300" i="1"/>
  <c r="E289" i="1"/>
  <c r="G383" i="1"/>
  <c r="E349" i="1"/>
  <c r="E321" i="1"/>
  <c r="E328" i="1"/>
  <c r="E332" i="1"/>
  <c r="E363" i="1"/>
  <c r="G209" i="1"/>
  <c r="G327" i="1"/>
  <c r="G222" i="1"/>
  <c r="E316" i="1"/>
  <c r="E311" i="1"/>
  <c r="G291" i="1"/>
  <c r="G189" i="1"/>
  <c r="E312" i="1"/>
  <c r="G266" i="1"/>
  <c r="G331" i="1"/>
  <c r="E293" i="1"/>
  <c r="G254" i="1"/>
  <c r="G306" i="1"/>
  <c r="E327" i="1"/>
  <c r="E371" i="1"/>
  <c r="G295" i="1"/>
  <c r="G264" i="1"/>
  <c r="G322" i="1"/>
  <c r="E355" i="1"/>
  <c r="G377" i="1"/>
  <c r="E373" i="1"/>
  <c r="G303" i="1"/>
  <c r="G193" i="1"/>
  <c r="E307" i="1"/>
  <c r="G239" i="1"/>
  <c r="E315" i="1"/>
  <c r="G248" i="1"/>
  <c r="G361" i="1"/>
  <c r="E387" i="1"/>
  <c r="E252" i="1"/>
  <c r="E260" i="1"/>
  <c r="E326" i="1"/>
  <c r="G255" i="1"/>
  <c r="E331" i="1"/>
  <c r="E236" i="1"/>
  <c r="E310" i="1"/>
  <c r="E296" i="1"/>
  <c r="G213" i="1"/>
  <c r="E276" i="1"/>
  <c r="E320" i="1"/>
  <c r="G274" i="1"/>
  <c r="E282" i="1"/>
  <c r="E297" i="1"/>
  <c r="E323" i="1"/>
  <c r="G226" i="1"/>
  <c r="E264" i="1"/>
  <c r="G314" i="1"/>
  <c r="E348" i="1"/>
  <c r="E280" i="1"/>
  <c r="E308" i="1"/>
  <c r="G387" i="1"/>
  <c r="G369" i="1"/>
  <c r="E304" i="1"/>
  <c r="G197" i="1"/>
  <c r="G311" i="1"/>
  <c r="E268" i="1"/>
  <c r="G353" i="1"/>
  <c r="E313" i="1"/>
  <c r="G262" i="1"/>
  <c r="G298" i="1"/>
  <c r="G250" i="1"/>
  <c r="G270" i="1"/>
  <c r="G240" i="1"/>
  <c r="G258" i="1"/>
  <c r="G379" i="1"/>
  <c r="E299" i="1"/>
  <c r="G242" i="1"/>
  <c r="E303" i="1"/>
  <c r="G282" i="1"/>
  <c r="G256" i="1"/>
  <c r="G246" i="1"/>
  <c r="G181" i="1"/>
  <c r="E292" i="1"/>
  <c r="G238" i="1"/>
  <c r="G281" i="1"/>
  <c r="E291" i="1"/>
  <c r="E379" i="1"/>
  <c r="E244" i="1"/>
  <c r="G205" i="1"/>
  <c r="G218" i="1"/>
  <c r="E248" i="1"/>
  <c r="G278" i="1"/>
  <c r="E305" i="1"/>
  <c r="E335" i="1"/>
  <c r="G319" i="1"/>
  <c r="E383" i="1"/>
  <c r="M129" i="1" l="1"/>
  <c r="M201" i="1"/>
  <c r="M149" i="1"/>
  <c r="M83" i="1"/>
  <c r="M145" i="1"/>
  <c r="M164" i="1"/>
  <c r="M211" i="1"/>
  <c r="M169" i="1"/>
  <c r="M130" i="1"/>
  <c r="M187" i="1"/>
  <c r="M225" i="1"/>
  <c r="K10" i="1"/>
  <c r="M150" i="1"/>
  <c r="M9" i="1"/>
  <c r="M163" i="1"/>
  <c r="M80" i="1"/>
  <c r="M134" i="1"/>
  <c r="I10" i="1"/>
  <c r="M157" i="1"/>
  <c r="M221" i="1"/>
  <c r="M209" i="1"/>
  <c r="M162" i="1"/>
  <c r="M75" i="1"/>
  <c r="M154" i="1"/>
  <c r="M85" i="1"/>
  <c r="M147" i="1"/>
  <c r="H10" i="1"/>
  <c r="M133" i="1"/>
  <c r="M146" i="1"/>
  <c r="M138" i="1"/>
  <c r="M74" i="1"/>
  <c r="M141" i="1"/>
  <c r="M148" i="1"/>
  <c r="M167" i="1"/>
  <c r="M127" i="1"/>
  <c r="M173" i="1"/>
  <c r="M82" i="1"/>
  <c r="M186" i="1"/>
  <c r="M153" i="1"/>
  <c r="M132" i="1"/>
  <c r="M217" i="1"/>
  <c r="M137" i="1"/>
  <c r="M159" i="1"/>
  <c r="M170" i="1"/>
  <c r="M165" i="1"/>
  <c r="M158" i="1"/>
  <c r="M81" i="1"/>
  <c r="M166" i="1"/>
  <c r="L152" i="1"/>
  <c r="J152" i="1"/>
  <c r="I152" i="1"/>
  <c r="H152" i="1"/>
  <c r="I151" i="1"/>
  <c r="K86" i="1"/>
  <c r="I86" i="1"/>
  <c r="H86" i="1"/>
  <c r="J144" i="1"/>
  <c r="L144" i="1"/>
  <c r="K144" i="1"/>
  <c r="J143" i="1"/>
  <c r="I279" i="1"/>
  <c r="H279" i="1"/>
  <c r="L204" i="1"/>
  <c r="L207" i="1"/>
  <c r="J171" i="1"/>
  <c r="I208" i="1"/>
  <c r="J208" i="1"/>
  <c r="L247" i="1"/>
  <c r="J263" i="1"/>
  <c r="L263" i="1"/>
  <c r="K263" i="1"/>
  <c r="K241" i="1"/>
  <c r="I223" i="1"/>
  <c r="J223" i="1"/>
  <c r="H223" i="1"/>
  <c r="K216" i="1"/>
  <c r="J135" i="1"/>
  <c r="L227" i="1"/>
  <c r="I155" i="1"/>
  <c r="L203" i="1"/>
  <c r="K203" i="1"/>
  <c r="K255" i="1"/>
  <c r="I224" i="1"/>
  <c r="I184" i="1"/>
  <c r="J184" i="1"/>
  <c r="L195" i="1"/>
  <c r="I195" i="1"/>
  <c r="H195" i="1"/>
  <c r="H196" i="1"/>
  <c r="I196" i="1"/>
  <c r="L196" i="1"/>
  <c r="L215" i="1"/>
  <c r="K140" i="1"/>
  <c r="I212" i="1"/>
  <c r="J212" i="1"/>
  <c r="J136" i="1"/>
  <c r="L136" i="1"/>
  <c r="I271" i="1"/>
  <c r="H271" i="1"/>
  <c r="H188" i="1"/>
  <c r="J188" i="1"/>
  <c r="I24" i="1"/>
  <c r="J24" i="1"/>
  <c r="I218" i="1"/>
  <c r="J218" i="1"/>
  <c r="J160" i="1"/>
  <c r="L160" i="1"/>
  <c r="K131" i="1"/>
  <c r="I200" i="1"/>
  <c r="J200" i="1"/>
  <c r="L156" i="1"/>
  <c r="K168" i="1"/>
  <c r="J265" i="1"/>
  <c r="I219" i="1"/>
  <c r="J219" i="1"/>
  <c r="H219" i="1"/>
  <c r="K152" i="1"/>
  <c r="H151" i="1"/>
  <c r="L86" i="1"/>
  <c r="K143" i="1"/>
  <c r="L279" i="1"/>
  <c r="K279" i="1"/>
  <c r="K204" i="1"/>
  <c r="I204" i="1"/>
  <c r="J204" i="1"/>
  <c r="I207" i="1"/>
  <c r="H207" i="1"/>
  <c r="H171" i="1"/>
  <c r="I171" i="1"/>
  <c r="J247" i="1"/>
  <c r="H247" i="1"/>
  <c r="J241" i="1"/>
  <c r="J181" i="1"/>
  <c r="L181" i="1"/>
  <c r="L192" i="1"/>
  <c r="K223" i="1"/>
  <c r="H216" i="1"/>
  <c r="L216" i="1"/>
  <c r="I227" i="1"/>
  <c r="J227" i="1"/>
  <c r="H227" i="1"/>
  <c r="H155" i="1"/>
  <c r="K155" i="1"/>
  <c r="L155" i="1"/>
  <c r="I255" i="1"/>
  <c r="J224" i="1"/>
  <c r="H224" i="1"/>
  <c r="I220" i="1"/>
  <c r="J220" i="1"/>
  <c r="H220" i="1"/>
  <c r="K195" i="1"/>
  <c r="J275" i="1"/>
  <c r="I275" i="1"/>
  <c r="H275" i="1"/>
  <c r="J196" i="1"/>
  <c r="I240" i="1"/>
  <c r="H240" i="1"/>
  <c r="I215" i="1"/>
  <c r="H215" i="1"/>
  <c r="K139" i="1"/>
  <c r="L139" i="1"/>
  <c r="H212" i="1"/>
  <c r="L271" i="1"/>
  <c r="K271" i="1"/>
  <c r="J183" i="1"/>
  <c r="L183" i="1"/>
  <c r="I202" i="1"/>
  <c r="H202" i="1"/>
  <c r="I191" i="1"/>
  <c r="H191" i="1"/>
  <c r="I160" i="1"/>
  <c r="H160" i="1"/>
  <c r="I131" i="1"/>
  <c r="J172" i="1"/>
  <c r="I156" i="1"/>
  <c r="H156" i="1"/>
  <c r="H189" i="1"/>
  <c r="J168" i="1"/>
  <c r="L168" i="1"/>
  <c r="L265" i="1"/>
  <c r="H265" i="1"/>
  <c r="H128" i="1"/>
  <c r="K219" i="1"/>
  <c r="L151" i="1"/>
  <c r="J86" i="1"/>
  <c r="I143" i="1"/>
  <c r="H143" i="1"/>
  <c r="J279" i="1"/>
  <c r="H204" i="1"/>
  <c r="J207" i="1"/>
  <c r="K207" i="1"/>
  <c r="I199" i="1"/>
  <c r="H199" i="1"/>
  <c r="K208" i="1"/>
  <c r="K247" i="1"/>
  <c r="J213" i="1"/>
  <c r="H213" i="1"/>
  <c r="H241" i="1"/>
  <c r="L241" i="1"/>
  <c r="I241" i="1"/>
  <c r="H181" i="1"/>
  <c r="I192" i="1"/>
  <c r="J192" i="1"/>
  <c r="I216" i="1"/>
  <c r="J216" i="1"/>
  <c r="L185" i="1"/>
  <c r="J185" i="1"/>
  <c r="H185" i="1"/>
  <c r="K135" i="1"/>
  <c r="H135" i="1"/>
  <c r="K227" i="1"/>
  <c r="J155" i="1"/>
  <c r="J203" i="1"/>
  <c r="J255" i="1"/>
  <c r="L255" i="1"/>
  <c r="H255" i="1"/>
  <c r="L224" i="1"/>
  <c r="K224" i="1"/>
  <c r="H184" i="1"/>
  <c r="K184" i="1"/>
  <c r="L220" i="1"/>
  <c r="K220" i="1"/>
  <c r="L275" i="1"/>
  <c r="K275" i="1"/>
  <c r="H197" i="1"/>
  <c r="K240" i="1"/>
  <c r="J215" i="1"/>
  <c r="K215" i="1"/>
  <c r="J139" i="1"/>
  <c r="J140" i="1"/>
  <c r="I136" i="1"/>
  <c r="H136" i="1"/>
  <c r="I183" i="1"/>
  <c r="H183" i="1"/>
  <c r="K188" i="1"/>
  <c r="K202" i="1"/>
  <c r="L202" i="1"/>
  <c r="K191" i="1"/>
  <c r="L193" i="1"/>
  <c r="J193" i="1"/>
  <c r="H193" i="1"/>
  <c r="H24" i="1"/>
  <c r="K218" i="1"/>
  <c r="H218" i="1"/>
  <c r="K160" i="1"/>
  <c r="J131" i="1"/>
  <c r="L131" i="1"/>
  <c r="K200" i="1"/>
  <c r="L172" i="1"/>
  <c r="I172" i="1"/>
  <c r="H172" i="1"/>
  <c r="K156" i="1"/>
  <c r="L189" i="1"/>
  <c r="K189" i="1"/>
  <c r="I189" i="1"/>
  <c r="H174" i="1"/>
  <c r="K265" i="1"/>
  <c r="I265" i="1"/>
  <c r="J128" i="1"/>
  <c r="K151" i="1"/>
  <c r="J151" i="1"/>
  <c r="I144" i="1"/>
  <c r="H144" i="1"/>
  <c r="L143" i="1"/>
  <c r="K171" i="1"/>
  <c r="L171" i="1"/>
  <c r="J199" i="1"/>
  <c r="L199" i="1"/>
  <c r="K199" i="1"/>
  <c r="H208" i="1"/>
  <c r="L208" i="1"/>
  <c r="I247" i="1"/>
  <c r="L213" i="1"/>
  <c r="K213" i="1"/>
  <c r="I213" i="1"/>
  <c r="I263" i="1"/>
  <c r="H263" i="1"/>
  <c r="K181" i="1"/>
  <c r="I181" i="1"/>
  <c r="H192" i="1"/>
  <c r="K192" i="1"/>
  <c r="L223" i="1"/>
  <c r="K185" i="1"/>
  <c r="I185" i="1"/>
  <c r="I135" i="1"/>
  <c r="L135" i="1"/>
  <c r="I203" i="1"/>
  <c r="H203" i="1"/>
  <c r="L184" i="1"/>
  <c r="J195" i="1"/>
  <c r="K196" i="1"/>
  <c r="J197" i="1"/>
  <c r="L197" i="1"/>
  <c r="K197" i="1"/>
  <c r="I197" i="1"/>
  <c r="J240" i="1"/>
  <c r="L240" i="1"/>
  <c r="H139" i="1"/>
  <c r="I139" i="1"/>
  <c r="L140" i="1"/>
  <c r="I140" i="1"/>
  <c r="H140" i="1"/>
  <c r="K212" i="1"/>
  <c r="L212" i="1"/>
  <c r="K136" i="1"/>
  <c r="J271" i="1"/>
  <c r="K183" i="1"/>
  <c r="I188" i="1"/>
  <c r="L188" i="1"/>
  <c r="J202" i="1"/>
  <c r="J191" i="1"/>
  <c r="L191" i="1"/>
  <c r="K193" i="1"/>
  <c r="I193" i="1"/>
  <c r="K24" i="1"/>
  <c r="L24" i="1"/>
  <c r="L218" i="1"/>
  <c r="H131" i="1"/>
  <c r="H200" i="1"/>
  <c r="L200" i="1"/>
  <c r="K172" i="1"/>
  <c r="J156" i="1"/>
  <c r="J189" i="1"/>
  <c r="J174" i="1"/>
  <c r="L174" i="1"/>
  <c r="K174" i="1"/>
  <c r="I174" i="1"/>
  <c r="I168" i="1"/>
  <c r="H168" i="1"/>
  <c r="L128" i="1"/>
  <c r="K128" i="1"/>
  <c r="I128" i="1"/>
  <c r="L219" i="1"/>
  <c r="G272" i="1"/>
  <c r="G336" i="1"/>
  <c r="E353" i="1"/>
  <c r="G312" i="1"/>
  <c r="G324" i="1"/>
  <c r="G304" i="1"/>
  <c r="G316" i="1"/>
  <c r="E322" i="1"/>
  <c r="G365" i="1"/>
  <c r="E362" i="1"/>
  <c r="G368" i="1"/>
  <c r="E377" i="1"/>
  <c r="G328" i="1"/>
  <c r="G309" i="1"/>
  <c r="E314" i="1"/>
  <c r="G302" i="1"/>
  <c r="G357" i="1"/>
  <c r="G376" i="1"/>
  <c r="G349" i="1"/>
  <c r="E381" i="1"/>
  <c r="G360" i="1"/>
  <c r="E347" i="1"/>
  <c r="G385" i="1"/>
  <c r="E365" i="1"/>
  <c r="G263" i="1"/>
  <c r="E382" i="1"/>
  <c r="G373" i="1"/>
  <c r="E302" i="1"/>
  <c r="G335" i="1"/>
  <c r="G310" i="1"/>
  <c r="E357" i="1"/>
  <c r="E358" i="1"/>
  <c r="G280" i="1"/>
  <c r="E364" i="1"/>
  <c r="G308" i="1"/>
  <c r="E366" i="1"/>
  <c r="E370" i="1"/>
  <c r="G381" i="1"/>
  <c r="E378" i="1"/>
  <c r="E389" i="1"/>
  <c r="G259" i="1"/>
  <c r="G235" i="1"/>
  <c r="G296" i="1"/>
  <c r="G294" i="1"/>
  <c r="G352" i="1"/>
  <c r="G251" i="1"/>
  <c r="E336" i="1"/>
  <c r="E330" i="1"/>
  <c r="E290" i="1"/>
  <c r="E385" i="1"/>
  <c r="E361" i="1"/>
  <c r="G247" i="1"/>
  <c r="G318" i="1"/>
  <c r="G320" i="1"/>
  <c r="G243" i="1"/>
  <c r="E354" i="1"/>
  <c r="E359" i="1"/>
  <c r="G332" i="1"/>
  <c r="E298" i="1"/>
  <c r="E345" i="1"/>
  <c r="G292" i="1"/>
  <c r="E346" i="1"/>
  <c r="G300" i="1"/>
  <c r="E367" i="1"/>
  <c r="E334" i="1"/>
  <c r="E318" i="1"/>
  <c r="E351" i="1"/>
  <c r="E374" i="1"/>
  <c r="G267" i="1"/>
  <c r="E350" i="1"/>
  <c r="E380" i="1"/>
  <c r="E306" i="1"/>
  <c r="E369" i="1"/>
  <c r="G293" i="1"/>
  <c r="G345" i="1"/>
  <c r="G276" i="1"/>
  <c r="E386" i="1"/>
  <c r="E375" i="1"/>
  <c r="E343" i="1"/>
  <c r="G290" i="1"/>
  <c r="M241" i="1" l="1"/>
  <c r="M275" i="1"/>
  <c r="M155" i="1"/>
  <c r="M212" i="1"/>
  <c r="M191" i="1"/>
  <c r="M279" i="1"/>
  <c r="M263" i="1"/>
  <c r="M227" i="1"/>
  <c r="M168" i="1"/>
  <c r="M255" i="1"/>
  <c r="M128" i="1"/>
  <c r="M247" i="1"/>
  <c r="M271" i="1"/>
  <c r="M223" i="1"/>
  <c r="H11" i="1"/>
  <c r="M220" i="1"/>
  <c r="M218" i="1"/>
  <c r="M213" i="1"/>
  <c r="M204" i="1"/>
  <c r="M265" i="1"/>
  <c r="M240" i="1"/>
  <c r="M216" i="1"/>
  <c r="J11" i="1"/>
  <c r="M200" i="1"/>
  <c r="K11" i="1"/>
  <c r="M144" i="1"/>
  <c r="M172" i="1"/>
  <c r="M184" i="1"/>
  <c r="M156" i="1"/>
  <c r="M160" i="1"/>
  <c r="M202" i="1"/>
  <c r="M196" i="1"/>
  <c r="M86" i="1"/>
  <c r="M152" i="1"/>
  <c r="M193" i="1"/>
  <c r="M197" i="1"/>
  <c r="M207" i="1"/>
  <c r="M203" i="1"/>
  <c r="M192" i="1"/>
  <c r="M174" i="1"/>
  <c r="M136" i="1"/>
  <c r="M185" i="1"/>
  <c r="M181" i="1"/>
  <c r="M199" i="1"/>
  <c r="M189" i="1"/>
  <c r="M151" i="1"/>
  <c r="M131" i="1"/>
  <c r="M140" i="1"/>
  <c r="M139" i="1"/>
  <c r="I11" i="1"/>
  <c r="M208" i="1"/>
  <c r="M24" i="1"/>
  <c r="M183" i="1"/>
  <c r="M135" i="1"/>
  <c r="M143" i="1"/>
  <c r="M215" i="1"/>
  <c r="M224" i="1"/>
  <c r="L11" i="1"/>
  <c r="M171" i="1"/>
  <c r="M219" i="1"/>
  <c r="M188" i="1"/>
  <c r="M195" i="1"/>
  <c r="M10" i="1"/>
  <c r="H274" i="1"/>
  <c r="K25" i="1"/>
  <c r="K274" i="1"/>
  <c r="J274" i="1"/>
  <c r="I25" i="1"/>
  <c r="H25" i="1"/>
  <c r="J25" i="1"/>
  <c r="I206" i="1"/>
  <c r="J206" i="1"/>
  <c r="K182" i="1"/>
  <c r="L182" i="1"/>
  <c r="I214" i="1"/>
  <c r="J214" i="1"/>
  <c r="H278" i="1"/>
  <c r="K309" i="1"/>
  <c r="K239" i="1"/>
  <c r="L301" i="1"/>
  <c r="K333" i="1"/>
  <c r="K198" i="1"/>
  <c r="K272" i="1"/>
  <c r="J272" i="1"/>
  <c r="I256" i="1"/>
  <c r="L256" i="1"/>
  <c r="J266" i="1"/>
  <c r="J269" i="1"/>
  <c r="H269" i="1"/>
  <c r="K226" i="1"/>
  <c r="I254" i="1"/>
  <c r="H254" i="1"/>
  <c r="J254" i="1"/>
  <c r="L254" i="1"/>
  <c r="J245" i="1"/>
  <c r="H237" i="1"/>
  <c r="J325" i="1"/>
  <c r="K325" i="1"/>
  <c r="I325" i="1"/>
  <c r="J194" i="1"/>
  <c r="K251" i="1"/>
  <c r="H251" i="1"/>
  <c r="I246" i="1"/>
  <c r="J246" i="1"/>
  <c r="I235" i="1"/>
  <c r="L235" i="1"/>
  <c r="L267" i="1"/>
  <c r="L317" i="1"/>
  <c r="H319" i="1"/>
  <c r="J319" i="1"/>
  <c r="L319" i="1"/>
  <c r="I319" i="1"/>
  <c r="H222" i="1"/>
  <c r="J243" i="1"/>
  <c r="H243" i="1"/>
  <c r="K259" i="1"/>
  <c r="I190" i="1"/>
  <c r="L190" i="1"/>
  <c r="J262" i="1"/>
  <c r="H258" i="1"/>
  <c r="I258" i="1"/>
  <c r="I253" i="1"/>
  <c r="H253" i="1"/>
  <c r="K277" i="1"/>
  <c r="I277" i="1"/>
  <c r="I228" i="1"/>
  <c r="I250" i="1"/>
  <c r="L250" i="1"/>
  <c r="H250" i="1"/>
  <c r="H249" i="1"/>
  <c r="K281" i="1"/>
  <c r="I281" i="1"/>
  <c r="L329" i="1"/>
  <c r="J329" i="1"/>
  <c r="K329" i="1"/>
  <c r="H329" i="1"/>
  <c r="I182" i="1"/>
  <c r="J182" i="1"/>
  <c r="K278" i="1"/>
  <c r="L278" i="1"/>
  <c r="H257" i="1"/>
  <c r="L273" i="1"/>
  <c r="H273" i="1"/>
  <c r="I301" i="1"/>
  <c r="J301" i="1"/>
  <c r="H301" i="1"/>
  <c r="L333" i="1"/>
  <c r="I333" i="1"/>
  <c r="I198" i="1"/>
  <c r="H198" i="1"/>
  <c r="I272" i="1"/>
  <c r="K256" i="1"/>
  <c r="J256" i="1"/>
  <c r="K269" i="1"/>
  <c r="I269" i="1"/>
  <c r="I210" i="1"/>
  <c r="H210" i="1"/>
  <c r="L245" i="1"/>
  <c r="I245" i="1"/>
  <c r="H194" i="1"/>
  <c r="I194" i="1"/>
  <c r="L251" i="1"/>
  <c r="J251" i="1"/>
  <c r="J235" i="1"/>
  <c r="H235" i="1"/>
  <c r="J267" i="1"/>
  <c r="I267" i="1"/>
  <c r="H267" i="1"/>
  <c r="H317" i="1"/>
  <c r="L261" i="1"/>
  <c r="J261" i="1"/>
  <c r="H261" i="1"/>
  <c r="I243" i="1"/>
  <c r="K243" i="1"/>
  <c r="I259" i="1"/>
  <c r="J190" i="1"/>
  <c r="L87" i="1"/>
  <c r="I270" i="1"/>
  <c r="I262" i="1"/>
  <c r="K258" i="1"/>
  <c r="K253" i="1"/>
  <c r="J250" i="1"/>
  <c r="J249" i="1"/>
  <c r="K238" i="1"/>
  <c r="H238" i="1"/>
  <c r="L238" i="1"/>
  <c r="K206" i="1"/>
  <c r="H206" i="1"/>
  <c r="K214" i="1"/>
  <c r="H214" i="1"/>
  <c r="J205" i="1"/>
  <c r="H205" i="1"/>
  <c r="I278" i="1"/>
  <c r="J278" i="1"/>
  <c r="I309" i="1"/>
  <c r="L309" i="1"/>
  <c r="J257" i="1"/>
  <c r="K257" i="1"/>
  <c r="I239" i="1"/>
  <c r="L239" i="1"/>
  <c r="J273" i="1"/>
  <c r="K273" i="1"/>
  <c r="I273" i="1"/>
  <c r="K301" i="1"/>
  <c r="L198" i="1"/>
  <c r="H242" i="1"/>
  <c r="L242" i="1"/>
  <c r="K266" i="1"/>
  <c r="H266" i="1"/>
  <c r="L269" i="1"/>
  <c r="K210" i="1"/>
  <c r="L210" i="1"/>
  <c r="L226" i="1"/>
  <c r="K254" i="1"/>
  <c r="H245" i="1"/>
  <c r="K245" i="1"/>
  <c r="K237" i="1"/>
  <c r="J237" i="1"/>
  <c r="I251" i="1"/>
  <c r="K235" i="1"/>
  <c r="H295" i="1"/>
  <c r="L295" i="1"/>
  <c r="K267" i="1"/>
  <c r="J317" i="1"/>
  <c r="K317" i="1"/>
  <c r="K319" i="1"/>
  <c r="K261" i="1"/>
  <c r="I261" i="1"/>
  <c r="K222" i="1"/>
  <c r="L222" i="1"/>
  <c r="J259" i="1"/>
  <c r="L259" i="1"/>
  <c r="K87" i="1"/>
  <c r="I87" i="1"/>
  <c r="J87" i="1"/>
  <c r="H87" i="1"/>
  <c r="K270" i="1"/>
  <c r="L270" i="1"/>
  <c r="H262" i="1"/>
  <c r="L258" i="1"/>
  <c r="J258" i="1"/>
  <c r="L253" i="1"/>
  <c r="J253" i="1"/>
  <c r="J228" i="1"/>
  <c r="H228" i="1"/>
  <c r="L294" i="1"/>
  <c r="J294" i="1"/>
  <c r="I294" i="1"/>
  <c r="H294" i="1"/>
  <c r="K250" i="1"/>
  <c r="L249" i="1"/>
  <c r="I249" i="1"/>
  <c r="I238" i="1"/>
  <c r="J238" i="1"/>
  <c r="J281" i="1"/>
  <c r="I329" i="1"/>
  <c r="I274" i="1"/>
  <c r="L274" i="1"/>
  <c r="L25" i="1"/>
  <c r="L206" i="1"/>
  <c r="H182" i="1"/>
  <c r="L214" i="1"/>
  <c r="L205" i="1"/>
  <c r="K205" i="1"/>
  <c r="I205" i="1"/>
  <c r="J309" i="1"/>
  <c r="H309" i="1"/>
  <c r="L257" i="1"/>
  <c r="I257" i="1"/>
  <c r="J239" i="1"/>
  <c r="H239" i="1"/>
  <c r="J333" i="1"/>
  <c r="H333" i="1"/>
  <c r="J198" i="1"/>
  <c r="H272" i="1"/>
  <c r="L272" i="1"/>
  <c r="H256" i="1"/>
  <c r="K242" i="1"/>
  <c r="I242" i="1"/>
  <c r="J242" i="1"/>
  <c r="I266" i="1"/>
  <c r="L266" i="1"/>
  <c r="J210" i="1"/>
  <c r="H226" i="1"/>
  <c r="I226" i="1"/>
  <c r="J226" i="1"/>
  <c r="L237" i="1"/>
  <c r="I237" i="1"/>
  <c r="L325" i="1"/>
  <c r="H325" i="1"/>
  <c r="K194" i="1"/>
  <c r="L194" i="1"/>
  <c r="K246" i="1"/>
  <c r="H246" i="1"/>
  <c r="L246" i="1"/>
  <c r="I295" i="1"/>
  <c r="K295" i="1"/>
  <c r="J295" i="1"/>
  <c r="I317" i="1"/>
  <c r="I222" i="1"/>
  <c r="J222" i="1"/>
  <c r="L243" i="1"/>
  <c r="H259" i="1"/>
  <c r="K190" i="1"/>
  <c r="H190" i="1"/>
  <c r="H270" i="1"/>
  <c r="J270" i="1"/>
  <c r="K262" i="1"/>
  <c r="L262" i="1"/>
  <c r="L277" i="1"/>
  <c r="J277" i="1"/>
  <c r="H277" i="1"/>
  <c r="L228" i="1"/>
  <c r="K228" i="1"/>
  <c r="K294" i="1"/>
  <c r="K249" i="1"/>
  <c r="L281" i="1"/>
  <c r="H281" i="1"/>
  <c r="G330" i="1"/>
  <c r="G354" i="1"/>
  <c r="G364" i="1"/>
  <c r="E376" i="1"/>
  <c r="G366" i="1"/>
  <c r="G321" i="1"/>
  <c r="E388" i="1"/>
  <c r="G346" i="1"/>
  <c r="G386" i="1"/>
  <c r="G374" i="1"/>
  <c r="E384" i="1"/>
  <c r="G305" i="1"/>
  <c r="G350" i="1"/>
  <c r="G313" i="1"/>
  <c r="G317" i="1"/>
  <c r="E368" i="1"/>
  <c r="G363" i="1"/>
  <c r="G382" i="1"/>
  <c r="G326" i="1"/>
  <c r="E372" i="1"/>
  <c r="G297" i="1"/>
  <c r="E344" i="1"/>
  <c r="E390" i="1"/>
  <c r="G348" i="1"/>
  <c r="G362" i="1"/>
  <c r="G334" i="1"/>
  <c r="G389" i="1"/>
  <c r="E356" i="1"/>
  <c r="G356" i="1"/>
  <c r="G370" i="1"/>
  <c r="G378" i="1"/>
  <c r="G344" i="1"/>
  <c r="G347" i="1"/>
  <c r="E360" i="1"/>
  <c r="E352" i="1"/>
  <c r="G372" i="1"/>
  <c r="G301" i="1"/>
  <c r="G289" i="1"/>
  <c r="G358" i="1"/>
  <c r="G390" i="1"/>
  <c r="M182" i="1" l="1"/>
  <c r="M267" i="1"/>
  <c r="M251" i="1"/>
  <c r="M190" i="1"/>
  <c r="M256" i="1"/>
  <c r="M333" i="1"/>
  <c r="M294" i="1"/>
  <c r="M210" i="1"/>
  <c r="M250" i="1"/>
  <c r="M319" i="1"/>
  <c r="M269" i="1"/>
  <c r="M87" i="1"/>
  <c r="M205" i="1"/>
  <c r="M194" i="1"/>
  <c r="M329" i="1"/>
  <c r="M258" i="1"/>
  <c r="M278" i="1"/>
  <c r="M259" i="1"/>
  <c r="M272" i="1"/>
  <c r="M239" i="1"/>
  <c r="M309" i="1"/>
  <c r="M262" i="1"/>
  <c r="K12" i="1"/>
  <c r="M245" i="1"/>
  <c r="H12" i="1"/>
  <c r="M273" i="1"/>
  <c r="M253" i="1"/>
  <c r="M243" i="1"/>
  <c r="L12" i="1"/>
  <c r="M237" i="1"/>
  <c r="M254" i="1"/>
  <c r="M274" i="1"/>
  <c r="M228" i="1"/>
  <c r="M295" i="1"/>
  <c r="M266" i="1"/>
  <c r="M238" i="1"/>
  <c r="M317" i="1"/>
  <c r="M257" i="1"/>
  <c r="M222" i="1"/>
  <c r="M277" i="1"/>
  <c r="M226" i="1"/>
  <c r="M206" i="1"/>
  <c r="M261" i="1"/>
  <c r="J12" i="1"/>
  <c r="M25" i="1"/>
  <c r="M281" i="1"/>
  <c r="M270" i="1"/>
  <c r="M246" i="1"/>
  <c r="M325" i="1"/>
  <c r="M242" i="1"/>
  <c r="M214" i="1"/>
  <c r="M235" i="1"/>
  <c r="M198" i="1"/>
  <c r="M301" i="1"/>
  <c r="M249" i="1"/>
  <c r="I12" i="1"/>
  <c r="M11" i="1"/>
  <c r="K260" i="1"/>
  <c r="H387" i="1"/>
  <c r="K328" i="1"/>
  <c r="K349" i="1"/>
  <c r="L349" i="1"/>
  <c r="J297" i="1"/>
  <c r="I371" i="1"/>
  <c r="H371" i="1"/>
  <c r="K308" i="1"/>
  <c r="J323" i="1"/>
  <c r="J282" i="1"/>
  <c r="I331" i="1"/>
  <c r="J331" i="1"/>
  <c r="H331" i="1"/>
  <c r="K307" i="1"/>
  <c r="I326" i="1"/>
  <c r="J326" i="1"/>
  <c r="K26" i="1"/>
  <c r="H293" i="1"/>
  <c r="J236" i="1"/>
  <c r="K280" i="1"/>
  <c r="H289" i="1"/>
  <c r="L268" i="1"/>
  <c r="L387" i="1"/>
  <c r="I349" i="1"/>
  <c r="J349" i="1"/>
  <c r="H300" i="1"/>
  <c r="L300" i="1"/>
  <c r="K320" i="1"/>
  <c r="L320" i="1"/>
  <c r="I379" i="1"/>
  <c r="H379" i="1"/>
  <c r="L310" i="1"/>
  <c r="L335" i="1"/>
  <c r="I305" i="1"/>
  <c r="K305" i="1"/>
  <c r="L327" i="1"/>
  <c r="L88" i="1"/>
  <c r="L383" i="1"/>
  <c r="H307" i="1"/>
  <c r="I244" i="1"/>
  <c r="H244" i="1"/>
  <c r="L292" i="1"/>
  <c r="K264" i="1"/>
  <c r="H296" i="1"/>
  <c r="K252" i="1"/>
  <c r="H355" i="1"/>
  <c r="I293" i="1"/>
  <c r="H304" i="1"/>
  <c r="J312" i="1"/>
  <c r="L312" i="1"/>
  <c r="K324" i="1"/>
  <c r="H313" i="1"/>
  <c r="H315" i="1"/>
  <c r="L289" i="1"/>
  <c r="I268" i="1"/>
  <c r="K268" i="1"/>
  <c r="J268" i="1"/>
  <c r="H260" i="1"/>
  <c r="J387" i="1"/>
  <c r="K387" i="1"/>
  <c r="L348" i="1"/>
  <c r="H349" i="1"/>
  <c r="H291" i="1"/>
  <c r="L291" i="1"/>
  <c r="J320" i="1"/>
  <c r="I321" i="1"/>
  <c r="H321" i="1"/>
  <c r="K379" i="1"/>
  <c r="K299" i="1"/>
  <c r="H299" i="1"/>
  <c r="J363" i="1"/>
  <c r="I363" i="1"/>
  <c r="I335" i="1"/>
  <c r="J335" i="1"/>
  <c r="H335" i="1"/>
  <c r="H297" i="1"/>
  <c r="I297" i="1"/>
  <c r="L371" i="1"/>
  <c r="K323" i="1"/>
  <c r="I323" i="1"/>
  <c r="I327" i="1"/>
  <c r="J327" i="1"/>
  <c r="H327" i="1"/>
  <c r="K311" i="1"/>
  <c r="J311" i="1"/>
  <c r="H88" i="1"/>
  <c r="L248" i="1"/>
  <c r="I248" i="1"/>
  <c r="H248" i="1"/>
  <c r="H303" i="1"/>
  <c r="L303" i="1"/>
  <c r="I303" i="1"/>
  <c r="H316" i="1"/>
  <c r="I383" i="1"/>
  <c r="J383" i="1"/>
  <c r="H383" i="1"/>
  <c r="K282" i="1"/>
  <c r="H282" i="1"/>
  <c r="J307" i="1"/>
  <c r="K244" i="1"/>
  <c r="J292" i="1"/>
  <c r="H292" i="1"/>
  <c r="I264" i="1"/>
  <c r="H264" i="1"/>
  <c r="L264" i="1"/>
  <c r="K296" i="1"/>
  <c r="K326" i="1"/>
  <c r="I252" i="1"/>
  <c r="H373" i="1"/>
  <c r="K373" i="1"/>
  <c r="I373" i="1"/>
  <c r="J373" i="1"/>
  <c r="J26" i="1"/>
  <c r="J293" i="1"/>
  <c r="I304" i="1"/>
  <c r="J304" i="1"/>
  <c r="H312" i="1"/>
  <c r="I312" i="1"/>
  <c r="H324" i="1"/>
  <c r="L324" i="1"/>
  <c r="L276" i="1"/>
  <c r="K313" i="1"/>
  <c r="I280" i="1"/>
  <c r="H280" i="1"/>
  <c r="L280" i="1"/>
  <c r="J315" i="1"/>
  <c r="I332" i="1"/>
  <c r="J332" i="1"/>
  <c r="H332" i="1"/>
  <c r="K289" i="1"/>
  <c r="J289" i="1"/>
  <c r="I260" i="1"/>
  <c r="J260" i="1"/>
  <c r="L328" i="1"/>
  <c r="I300" i="1"/>
  <c r="K291" i="1"/>
  <c r="I299" i="1"/>
  <c r="K310" i="1"/>
  <c r="J305" i="1"/>
  <c r="H305" i="1"/>
  <c r="J371" i="1"/>
  <c r="I308" i="1"/>
  <c r="J308" i="1"/>
  <c r="J88" i="1"/>
  <c r="J316" i="1"/>
  <c r="L244" i="1"/>
  <c r="L296" i="1"/>
  <c r="I296" i="1"/>
  <c r="H326" i="1"/>
  <c r="J252" i="1"/>
  <c r="J355" i="1"/>
  <c r="I324" i="1"/>
  <c r="H276" i="1"/>
  <c r="I236" i="1"/>
  <c r="H236" i="1"/>
  <c r="I315" i="1"/>
  <c r="I289" i="1"/>
  <c r="I348" i="1"/>
  <c r="I320" i="1"/>
  <c r="J379" i="1"/>
  <c r="L299" i="1"/>
  <c r="J299" i="1"/>
  <c r="H363" i="1"/>
  <c r="K363" i="1"/>
  <c r="K371" i="1"/>
  <c r="K303" i="1"/>
  <c r="J303" i="1"/>
  <c r="K331" i="1"/>
  <c r="L373" i="1"/>
  <c r="L26" i="1"/>
  <c r="I355" i="1"/>
  <c r="K293" i="1"/>
  <c r="L293" i="1"/>
  <c r="K304" i="1"/>
  <c r="L304" i="1"/>
  <c r="K236" i="1"/>
  <c r="I313" i="1"/>
  <c r="L315" i="1"/>
  <c r="H268" i="1"/>
  <c r="L260" i="1"/>
  <c r="I387" i="1"/>
  <c r="I328" i="1"/>
  <c r="J328" i="1"/>
  <c r="H328" i="1"/>
  <c r="J348" i="1"/>
  <c r="K348" i="1"/>
  <c r="H348" i="1"/>
  <c r="J300" i="1"/>
  <c r="K300" i="1"/>
  <c r="I291" i="1"/>
  <c r="J291" i="1"/>
  <c r="H320" i="1"/>
  <c r="J321" i="1"/>
  <c r="L321" i="1"/>
  <c r="K321" i="1"/>
  <c r="L379" i="1"/>
  <c r="L363" i="1"/>
  <c r="J310" i="1"/>
  <c r="I310" i="1"/>
  <c r="H310" i="1"/>
  <c r="K335" i="1"/>
  <c r="L305" i="1"/>
  <c r="K297" i="1"/>
  <c r="L297" i="1"/>
  <c r="H308" i="1"/>
  <c r="L308" i="1"/>
  <c r="H323" i="1"/>
  <c r="L323" i="1"/>
  <c r="K327" i="1"/>
  <c r="H311" i="1"/>
  <c r="L311" i="1"/>
  <c r="I311" i="1"/>
  <c r="K88" i="1"/>
  <c r="I88" i="1"/>
  <c r="J248" i="1"/>
  <c r="K248" i="1"/>
  <c r="K316" i="1"/>
  <c r="I316" i="1"/>
  <c r="L316" i="1"/>
  <c r="K383" i="1"/>
  <c r="I282" i="1"/>
  <c r="L282" i="1"/>
  <c r="L331" i="1"/>
  <c r="L307" i="1"/>
  <c r="I307" i="1"/>
  <c r="J244" i="1"/>
  <c r="K292" i="1"/>
  <c r="I292" i="1"/>
  <c r="J264" i="1"/>
  <c r="J296" i="1"/>
  <c r="L326" i="1"/>
  <c r="H252" i="1"/>
  <c r="L252" i="1"/>
  <c r="I26" i="1"/>
  <c r="H26" i="1"/>
  <c r="K355" i="1"/>
  <c r="L355" i="1"/>
  <c r="K312" i="1"/>
  <c r="J324" i="1"/>
  <c r="I276" i="1"/>
  <c r="K276" i="1"/>
  <c r="J276" i="1"/>
  <c r="L236" i="1"/>
  <c r="L313" i="1"/>
  <c r="J313" i="1"/>
  <c r="J280" i="1"/>
  <c r="K315" i="1"/>
  <c r="L332" i="1"/>
  <c r="K332" i="1"/>
  <c r="G355" i="1"/>
  <c r="G375" i="1"/>
  <c r="G367" i="1"/>
  <c r="G384" i="1"/>
  <c r="G343" i="1"/>
  <c r="G388" i="1"/>
  <c r="G351" i="1"/>
  <c r="G371" i="1"/>
  <c r="G380" i="1"/>
  <c r="G359" i="1"/>
  <c r="M252" i="1" l="1"/>
  <c r="M310" i="1"/>
  <c r="M320" i="1"/>
  <c r="M328" i="1"/>
  <c r="M305" i="1"/>
  <c r="M264" i="1"/>
  <c r="M280" i="1"/>
  <c r="M296" i="1"/>
  <c r="M348" i="1"/>
  <c r="M335" i="1"/>
  <c r="M326" i="1"/>
  <c r="M331" i="1"/>
  <c r="K14" i="1"/>
  <c r="M383" i="1"/>
  <c r="M304" i="1"/>
  <c r="M387" i="1"/>
  <c r="M323" i="1"/>
  <c r="M324" i="1"/>
  <c r="M291" i="1"/>
  <c r="M311" i="1"/>
  <c r="M363" i="1"/>
  <c r="M236" i="1"/>
  <c r="M292" i="1"/>
  <c r="M282" i="1"/>
  <c r="M303" i="1"/>
  <c r="M88" i="1"/>
  <c r="M299" i="1"/>
  <c r="M349" i="1"/>
  <c r="M260" i="1"/>
  <c r="L14" i="1"/>
  <c r="M355" i="1"/>
  <c r="M300" i="1"/>
  <c r="H14" i="1"/>
  <c r="M371" i="1"/>
  <c r="M12" i="1"/>
  <c r="M276" i="1"/>
  <c r="M297" i="1"/>
  <c r="M313" i="1"/>
  <c r="M26" i="1"/>
  <c r="M268" i="1"/>
  <c r="M327" i="1"/>
  <c r="M321" i="1"/>
  <c r="M307" i="1"/>
  <c r="M379" i="1"/>
  <c r="M308" i="1"/>
  <c r="I14" i="1"/>
  <c r="J14" i="1"/>
  <c r="M332" i="1"/>
  <c r="M312" i="1"/>
  <c r="M373" i="1"/>
  <c r="M316" i="1"/>
  <c r="M248" i="1"/>
  <c r="M315" i="1"/>
  <c r="M244" i="1"/>
  <c r="M289" i="1"/>
  <c r="M293" i="1"/>
  <c r="J364" i="1"/>
  <c r="L358" i="1"/>
  <c r="I347" i="1"/>
  <c r="K357" i="1"/>
  <c r="I345" i="1"/>
  <c r="K354" i="1"/>
  <c r="I336" i="1"/>
  <c r="L361" i="1"/>
  <c r="L322" i="1"/>
  <c r="J343" i="1"/>
  <c r="I343" i="1"/>
  <c r="H343" i="1"/>
  <c r="K367" i="1"/>
  <c r="J302" i="1"/>
  <c r="I302" i="1"/>
  <c r="H302" i="1"/>
  <c r="J351" i="1"/>
  <c r="K353" i="1"/>
  <c r="J389" i="1"/>
  <c r="H389" i="1"/>
  <c r="L27" i="1"/>
  <c r="J381" i="1"/>
  <c r="J306" i="1"/>
  <c r="L346" i="1"/>
  <c r="K364" i="1"/>
  <c r="K347" i="1"/>
  <c r="I370" i="1"/>
  <c r="I357" i="1"/>
  <c r="H298" i="1"/>
  <c r="K345" i="1"/>
  <c r="K375" i="1"/>
  <c r="H354" i="1"/>
  <c r="J374" i="1"/>
  <c r="H374" i="1"/>
  <c r="I380" i="1"/>
  <c r="K380" i="1"/>
  <c r="I361" i="1"/>
  <c r="L386" i="1"/>
  <c r="L382" i="1"/>
  <c r="K314" i="1"/>
  <c r="K343" i="1"/>
  <c r="L351" i="1"/>
  <c r="K351" i="1"/>
  <c r="I353" i="1"/>
  <c r="I89" i="1"/>
  <c r="K377" i="1"/>
  <c r="H377" i="1"/>
  <c r="L385" i="1"/>
  <c r="J362" i="1"/>
  <c r="K27" i="1"/>
  <c r="J27" i="1"/>
  <c r="I378" i="1"/>
  <c r="L290" i="1"/>
  <c r="I290" i="1"/>
  <c r="H290" i="1"/>
  <c r="I359" i="1"/>
  <c r="J359" i="1"/>
  <c r="K358" i="1"/>
  <c r="J358" i="1"/>
  <c r="K370" i="1"/>
  <c r="H357" i="1"/>
  <c r="J298" i="1"/>
  <c r="K298" i="1"/>
  <c r="H345" i="1"/>
  <c r="I375" i="1"/>
  <c r="J375" i="1"/>
  <c r="J354" i="1"/>
  <c r="L354" i="1"/>
  <c r="I354" i="1"/>
  <c r="J336" i="1"/>
  <c r="H336" i="1"/>
  <c r="K374" i="1"/>
  <c r="K334" i="1"/>
  <c r="K361" i="1"/>
  <c r="I386" i="1"/>
  <c r="J386" i="1"/>
  <c r="H386" i="1"/>
  <c r="K322" i="1"/>
  <c r="J322" i="1"/>
  <c r="I382" i="1"/>
  <c r="J382" i="1"/>
  <c r="I314" i="1"/>
  <c r="L343" i="1"/>
  <c r="K369" i="1"/>
  <c r="L367" i="1"/>
  <c r="J367" i="1"/>
  <c r="I367" i="1"/>
  <c r="L302" i="1"/>
  <c r="L365" i="1"/>
  <c r="L350" i="1"/>
  <c r="L353" i="1"/>
  <c r="H353" i="1"/>
  <c r="I330" i="1"/>
  <c r="J330" i="1"/>
  <c r="L377" i="1"/>
  <c r="I385" i="1"/>
  <c r="J385" i="1"/>
  <c r="H385" i="1"/>
  <c r="K362" i="1"/>
  <c r="K378" i="1"/>
  <c r="H366" i="1"/>
  <c r="K290" i="1"/>
  <c r="K381" i="1"/>
  <c r="I381" i="1"/>
  <c r="L306" i="1"/>
  <c r="I306" i="1"/>
  <c r="H306" i="1"/>
  <c r="K346" i="1"/>
  <c r="K359" i="1"/>
  <c r="H364" i="1"/>
  <c r="I364" i="1"/>
  <c r="H358" i="1"/>
  <c r="I358" i="1"/>
  <c r="J347" i="1"/>
  <c r="H347" i="1"/>
  <c r="L370" i="1"/>
  <c r="J357" i="1"/>
  <c r="J345" i="1"/>
  <c r="H375" i="1"/>
  <c r="L374" i="1"/>
  <c r="H334" i="1"/>
  <c r="I334" i="1"/>
  <c r="J334" i="1"/>
  <c r="H380" i="1"/>
  <c r="K318" i="1"/>
  <c r="H361" i="1"/>
  <c r="H322" i="1"/>
  <c r="H382" i="1"/>
  <c r="J369" i="1"/>
  <c r="H367" i="1"/>
  <c r="I365" i="1"/>
  <c r="K365" i="1"/>
  <c r="K350" i="1"/>
  <c r="H351" i="1"/>
  <c r="H330" i="1"/>
  <c r="K89" i="1"/>
  <c r="L89" i="1"/>
  <c r="J89" i="1"/>
  <c r="I27" i="1"/>
  <c r="L378" i="1"/>
  <c r="J366" i="1"/>
  <c r="H381" i="1"/>
  <c r="H359" i="1"/>
  <c r="L359" i="1"/>
  <c r="L347" i="1"/>
  <c r="J370" i="1"/>
  <c r="H370" i="1"/>
  <c r="L357" i="1"/>
  <c r="L375" i="1"/>
  <c r="L380" i="1"/>
  <c r="H318" i="1"/>
  <c r="L318" i="1"/>
  <c r="J318" i="1"/>
  <c r="J361" i="1"/>
  <c r="K382" i="1"/>
  <c r="I369" i="1"/>
  <c r="H369" i="1"/>
  <c r="K302" i="1"/>
  <c r="K330" i="1"/>
  <c r="L330" i="1"/>
  <c r="K389" i="1"/>
  <c r="H362" i="1"/>
  <c r="J378" i="1"/>
  <c r="H378" i="1"/>
  <c r="L381" i="1"/>
  <c r="I346" i="1"/>
  <c r="J346" i="1"/>
  <c r="H346" i="1"/>
  <c r="L364" i="1"/>
  <c r="L298" i="1"/>
  <c r="I298" i="1"/>
  <c r="L345" i="1"/>
  <c r="L336" i="1"/>
  <c r="K336" i="1"/>
  <c r="I374" i="1"/>
  <c r="L334" i="1"/>
  <c r="J380" i="1"/>
  <c r="I318" i="1"/>
  <c r="K386" i="1"/>
  <c r="I322" i="1"/>
  <c r="H314" i="1"/>
  <c r="J314" i="1"/>
  <c r="L314" i="1"/>
  <c r="L369" i="1"/>
  <c r="J365" i="1"/>
  <c r="H365" i="1"/>
  <c r="I350" i="1"/>
  <c r="J350" i="1"/>
  <c r="H350" i="1"/>
  <c r="I351" i="1"/>
  <c r="J353" i="1"/>
  <c r="H89" i="1"/>
  <c r="I377" i="1"/>
  <c r="J377" i="1"/>
  <c r="K385" i="1"/>
  <c r="I389" i="1"/>
  <c r="L389" i="1"/>
  <c r="L362" i="1"/>
  <c r="I362" i="1"/>
  <c r="H27" i="1"/>
  <c r="I366" i="1"/>
  <c r="L366" i="1"/>
  <c r="K366" i="1"/>
  <c r="J290" i="1"/>
  <c r="K306" i="1"/>
  <c r="M359" i="1" l="1"/>
  <c r="M318" i="1"/>
  <c r="M370" i="1"/>
  <c r="M322" i="1"/>
  <c r="M375" i="1"/>
  <c r="M347" i="1"/>
  <c r="M306" i="1"/>
  <c r="M362" i="1"/>
  <c r="M381" i="1"/>
  <c r="M351" i="1"/>
  <c r="M361" i="1"/>
  <c r="M364" i="1"/>
  <c r="M357" i="1"/>
  <c r="M374" i="1"/>
  <c r="J13" i="1"/>
  <c r="M350" i="1"/>
  <c r="M314" i="1"/>
  <c r="M369" i="1"/>
  <c r="M334" i="1"/>
  <c r="M366" i="1"/>
  <c r="L13" i="1"/>
  <c r="M345" i="1"/>
  <c r="M298" i="1"/>
  <c r="M343" i="1"/>
  <c r="M330" i="1"/>
  <c r="M365" i="1"/>
  <c r="M367" i="1"/>
  <c r="M385" i="1"/>
  <c r="M386" i="1"/>
  <c r="M27" i="1"/>
  <c r="M89" i="1"/>
  <c r="M346" i="1"/>
  <c r="M378" i="1"/>
  <c r="M382" i="1"/>
  <c r="M380" i="1"/>
  <c r="M358" i="1"/>
  <c r="M353" i="1"/>
  <c r="M336" i="1"/>
  <c r="M290" i="1"/>
  <c r="M377" i="1"/>
  <c r="K13" i="1"/>
  <c r="M354" i="1"/>
  <c r="M389" i="1"/>
  <c r="M302" i="1"/>
  <c r="I13" i="1"/>
  <c r="M13" i="1" s="1"/>
  <c r="M14" i="1"/>
  <c r="J352" i="1"/>
  <c r="L384" i="1"/>
  <c r="I390" i="1"/>
  <c r="H390" i="1"/>
  <c r="K28" i="1"/>
  <c r="H360" i="1"/>
  <c r="I384" i="1"/>
  <c r="J384" i="1"/>
  <c r="J376" i="1"/>
  <c r="H376" i="1"/>
  <c r="L356" i="1"/>
  <c r="I90" i="1"/>
  <c r="J390" i="1"/>
  <c r="K390" i="1"/>
  <c r="J344" i="1"/>
  <c r="K360" i="1"/>
  <c r="H352" i="1"/>
  <c r="K352" i="1"/>
  <c r="I352" i="1"/>
  <c r="J372" i="1"/>
  <c r="K372" i="1"/>
  <c r="H368" i="1"/>
  <c r="L368" i="1"/>
  <c r="L376" i="1"/>
  <c r="K344" i="1"/>
  <c r="L388" i="1"/>
  <c r="J356" i="1"/>
  <c r="H356" i="1"/>
  <c r="H90" i="1"/>
  <c r="L28" i="1"/>
  <c r="L360" i="1"/>
  <c r="K388" i="1"/>
  <c r="I388" i="1"/>
  <c r="J388" i="1"/>
  <c r="I356" i="1"/>
  <c r="K356" i="1"/>
  <c r="J90" i="1"/>
  <c r="L390" i="1"/>
  <c r="I28" i="1"/>
  <c r="J28" i="1"/>
  <c r="H344" i="1"/>
  <c r="I360" i="1"/>
  <c r="L352" i="1"/>
  <c r="L372" i="1"/>
  <c r="H372" i="1"/>
  <c r="I372" i="1"/>
  <c r="K384" i="1"/>
  <c r="H384" i="1"/>
  <c r="K368" i="1"/>
  <c r="I368" i="1"/>
  <c r="J368" i="1"/>
  <c r="H388" i="1"/>
  <c r="K376" i="1"/>
  <c r="I376" i="1"/>
  <c r="K90" i="1"/>
  <c r="L90" i="1"/>
  <c r="H28" i="1"/>
  <c r="L344" i="1"/>
  <c r="I344" i="1"/>
  <c r="J360" i="1"/>
  <c r="M388" i="1" l="1"/>
  <c r="M384" i="1"/>
  <c r="M390" i="1"/>
  <c r="M356" i="1"/>
  <c r="M368" i="1"/>
  <c r="M376" i="1"/>
  <c r="M360" i="1"/>
  <c r="M28" i="1"/>
  <c r="M372" i="1"/>
  <c r="M344" i="1"/>
  <c r="M90" i="1"/>
  <c r="M352" i="1"/>
  <c r="J29" i="1"/>
  <c r="L29" i="1"/>
  <c r="L91" i="1"/>
  <c r="J91" i="1"/>
  <c r="K91" i="1"/>
  <c r="I91" i="1"/>
  <c r="K29" i="1"/>
  <c r="I29" i="1"/>
  <c r="H91" i="1"/>
  <c r="H29" i="1"/>
  <c r="M29" i="1" l="1"/>
  <c r="M91" i="1"/>
  <c r="J30" i="1"/>
  <c r="I30" i="1"/>
  <c r="H30" i="1"/>
  <c r="H92" i="1"/>
  <c r="K30" i="1"/>
  <c r="K92" i="1"/>
  <c r="I92" i="1"/>
  <c r="J92" i="1"/>
  <c r="L30" i="1"/>
  <c r="L92" i="1"/>
  <c r="M30" i="1" l="1"/>
  <c r="M92" i="1"/>
  <c r="K93" i="1"/>
  <c r="H31" i="1"/>
  <c r="H93" i="1"/>
  <c r="L31" i="1"/>
  <c r="I93" i="1"/>
  <c r="I31" i="1"/>
  <c r="J31" i="1"/>
  <c r="J93" i="1"/>
  <c r="L93" i="1"/>
  <c r="K31" i="1"/>
  <c r="M93" i="1" l="1"/>
  <c r="M31" i="1"/>
  <c r="K32" i="1"/>
  <c r="I32" i="1"/>
  <c r="J94" i="1"/>
  <c r="K94" i="1"/>
  <c r="H94" i="1"/>
  <c r="L32" i="1"/>
  <c r="L94" i="1"/>
  <c r="H32" i="1"/>
  <c r="J32" i="1"/>
  <c r="I94" i="1"/>
  <c r="M94" i="1" l="1"/>
  <c r="M32" i="1"/>
  <c r="J33" i="1"/>
  <c r="L33" i="1"/>
  <c r="K95" i="1"/>
  <c r="H95" i="1"/>
  <c r="H33" i="1"/>
  <c r="I33" i="1"/>
  <c r="I95" i="1"/>
  <c r="L95" i="1"/>
  <c r="K33" i="1"/>
  <c r="J95" i="1"/>
  <c r="M33" i="1" l="1"/>
  <c r="M95" i="1"/>
  <c r="L96" i="1"/>
  <c r="L34" i="1"/>
  <c r="H34" i="1"/>
  <c r="H96" i="1"/>
  <c r="K96" i="1"/>
  <c r="I34" i="1"/>
  <c r="K34" i="1"/>
  <c r="I96" i="1"/>
  <c r="J96" i="1"/>
  <c r="J34" i="1"/>
  <c r="M96" i="1" l="1"/>
  <c r="M34" i="1"/>
  <c r="J35" i="1"/>
  <c r="J97" i="1"/>
  <c r="I35" i="1"/>
  <c r="L35" i="1"/>
  <c r="H97" i="1"/>
  <c r="K97" i="1"/>
  <c r="L97" i="1"/>
  <c r="I97" i="1"/>
  <c r="K35" i="1"/>
  <c r="H35" i="1"/>
  <c r="M35" i="1" l="1"/>
  <c r="M97" i="1"/>
  <c r="L98" i="1"/>
  <c r="L36" i="1"/>
  <c r="H98" i="1"/>
  <c r="K36" i="1"/>
  <c r="I36" i="1"/>
  <c r="I98" i="1"/>
  <c r="H36" i="1"/>
  <c r="J36" i="1"/>
  <c r="J98" i="1"/>
  <c r="K98" i="1"/>
  <c r="M36" i="1" l="1"/>
  <c r="M98" i="1"/>
  <c r="L99" i="1"/>
  <c r="I37" i="1"/>
  <c r="J37" i="1"/>
  <c r="H99" i="1"/>
  <c r="H37" i="1"/>
  <c r="K99" i="1"/>
  <c r="J99" i="1"/>
  <c r="L37" i="1"/>
  <c r="K37" i="1"/>
  <c r="I99" i="1"/>
  <c r="M99" i="1" l="1"/>
  <c r="M37" i="1"/>
  <c r="L100" i="1"/>
  <c r="L38" i="1"/>
  <c r="H38" i="1"/>
  <c r="K100" i="1"/>
  <c r="J100" i="1"/>
  <c r="I100" i="1"/>
  <c r="J38" i="1"/>
  <c r="I38" i="1"/>
  <c r="K38" i="1"/>
  <c r="H100" i="1"/>
  <c r="M100" i="1" l="1"/>
  <c r="M38" i="1"/>
  <c r="I39" i="1"/>
  <c r="L39" i="1"/>
  <c r="K101" i="1"/>
  <c r="H39" i="1"/>
  <c r="J39" i="1"/>
  <c r="J101" i="1"/>
  <c r="I101" i="1"/>
  <c r="K39" i="1"/>
  <c r="H101" i="1"/>
  <c r="L101" i="1"/>
  <c r="M39" i="1" l="1"/>
  <c r="M101" i="1"/>
  <c r="K40" i="1"/>
  <c r="I40" i="1"/>
  <c r="J102" i="1"/>
  <c r="H102" i="1"/>
  <c r="L40" i="1"/>
  <c r="H40" i="1"/>
  <c r="J40" i="1"/>
  <c r="I102" i="1"/>
  <c r="L102" i="1"/>
  <c r="K102" i="1"/>
  <c r="M40" i="1" l="1"/>
  <c r="M102" i="1"/>
  <c r="H41" i="1"/>
  <c r="J41" i="1"/>
  <c r="K103" i="1"/>
  <c r="J103" i="1"/>
  <c r="L103" i="1"/>
  <c r="I41" i="1"/>
  <c r="L41" i="1"/>
  <c r="K41" i="1"/>
  <c r="I103" i="1"/>
  <c r="H103" i="1"/>
  <c r="M103" i="1" l="1"/>
  <c r="M41" i="1"/>
  <c r="J42" i="1"/>
  <c r="H104" i="1"/>
  <c r="J104" i="1"/>
  <c r="I104" i="1"/>
  <c r="L42" i="1"/>
  <c r="H42" i="1"/>
  <c r="I42" i="1"/>
  <c r="K42" i="1"/>
  <c r="L104" i="1"/>
  <c r="K104" i="1"/>
  <c r="M104" i="1" l="1"/>
  <c r="M42" i="1"/>
  <c r="K43" i="1"/>
  <c r="J43" i="1"/>
  <c r="H43" i="1"/>
  <c r="K105" i="1"/>
  <c r="I105" i="1"/>
  <c r="L105" i="1"/>
  <c r="J105" i="1"/>
  <c r="I43" i="1"/>
  <c r="L43" i="1"/>
  <c r="H105" i="1"/>
  <c r="M105" i="1" l="1"/>
  <c r="M43" i="1"/>
  <c r="K44" i="1"/>
  <c r="L44" i="1"/>
  <c r="H106" i="1"/>
  <c r="I44" i="1"/>
  <c r="L106" i="1"/>
  <c r="I106" i="1"/>
  <c r="H44" i="1"/>
  <c r="J44" i="1"/>
  <c r="J106" i="1"/>
  <c r="K106" i="1"/>
  <c r="M44" i="1" l="1"/>
  <c r="M106" i="1"/>
  <c r="L45" i="1"/>
  <c r="K45" i="1"/>
  <c r="J45" i="1"/>
  <c r="L107" i="1"/>
  <c r="J107" i="1"/>
  <c r="I45" i="1"/>
  <c r="H107" i="1"/>
  <c r="H45" i="1"/>
  <c r="K107" i="1"/>
  <c r="I107" i="1"/>
  <c r="M45" i="1" l="1"/>
  <c r="M107" i="1"/>
  <c r="I46" i="1"/>
  <c r="H108" i="1"/>
  <c r="L108" i="1"/>
  <c r="K108" i="1"/>
  <c r="L46" i="1"/>
  <c r="H46" i="1"/>
  <c r="J108" i="1"/>
  <c r="J46" i="1"/>
  <c r="K46" i="1"/>
  <c r="I108" i="1"/>
  <c r="M46" i="1" l="1"/>
  <c r="M108" i="1"/>
  <c r="K109" i="1"/>
  <c r="I109" i="1"/>
  <c r="L47" i="1"/>
  <c r="L109" i="1"/>
  <c r="K47" i="1"/>
  <c r="I47" i="1"/>
  <c r="H47" i="1"/>
  <c r="J47" i="1"/>
  <c r="J109" i="1"/>
  <c r="H109" i="1"/>
  <c r="M109" i="1" l="1"/>
  <c r="M47" i="1"/>
  <c r="K48" i="1"/>
  <c r="I48" i="1"/>
  <c r="K110" i="1"/>
  <c r="I110" i="1"/>
  <c r="L110" i="1"/>
  <c r="L48" i="1"/>
  <c r="H48" i="1"/>
  <c r="J48" i="1"/>
  <c r="J110" i="1"/>
  <c r="H110" i="1"/>
  <c r="M48" i="1" l="1"/>
  <c r="M110" i="1"/>
  <c r="K111" i="1"/>
  <c r="H49" i="1"/>
  <c r="J49" i="1"/>
  <c r="L49" i="1"/>
  <c r="K49" i="1"/>
  <c r="L111" i="1"/>
  <c r="I111" i="1"/>
  <c r="J111" i="1"/>
  <c r="H111" i="1"/>
  <c r="I49" i="1"/>
  <c r="M49" i="1" l="1"/>
  <c r="M111" i="1"/>
  <c r="J50" i="1"/>
  <c r="K50" i="1"/>
  <c r="H112" i="1"/>
  <c r="L50" i="1"/>
  <c r="J112" i="1"/>
  <c r="H50" i="1"/>
  <c r="K112" i="1"/>
  <c r="I112" i="1"/>
  <c r="I50" i="1"/>
  <c r="L112" i="1"/>
  <c r="M50" i="1" l="1"/>
  <c r="M112" i="1"/>
  <c r="I113" i="1"/>
  <c r="K51" i="1"/>
  <c r="L51" i="1"/>
  <c r="J113" i="1"/>
  <c r="H51" i="1"/>
  <c r="I51" i="1"/>
  <c r="J51" i="1"/>
  <c r="H113" i="1"/>
  <c r="K113" i="1"/>
  <c r="L113" i="1"/>
  <c r="M51" i="1" l="1"/>
  <c r="M113" i="1"/>
  <c r="K52" i="1"/>
  <c r="I52" i="1"/>
  <c r="I114" i="1"/>
  <c r="K114" i="1"/>
  <c r="L114" i="1"/>
  <c r="L52" i="1"/>
  <c r="H114" i="1"/>
  <c r="H52" i="1"/>
  <c r="J52" i="1"/>
  <c r="J114" i="1"/>
  <c r="M52" i="1" l="1"/>
  <c r="M114" i="1"/>
  <c r="L115" i="1"/>
  <c r="J53" i="1"/>
  <c r="H115" i="1"/>
  <c r="L53" i="1"/>
  <c r="K115" i="1"/>
  <c r="J115" i="1"/>
  <c r="K53" i="1"/>
  <c r="H53" i="1"/>
  <c r="I53" i="1"/>
  <c r="I115" i="1"/>
  <c r="M53" i="1" l="1"/>
  <c r="M115" i="1"/>
  <c r="J54" i="1"/>
  <c r="H54" i="1"/>
  <c r="L54" i="1"/>
  <c r="I54" i="1"/>
  <c r="K54" i="1"/>
  <c r="L116" i="1"/>
  <c r="K116" i="1"/>
  <c r="J116" i="1"/>
  <c r="H116" i="1"/>
  <c r="I116" i="1"/>
  <c r="M54" i="1" l="1"/>
  <c r="M116" i="1"/>
  <c r="K55" i="1"/>
  <c r="J117" i="1"/>
  <c r="K117" i="1"/>
  <c r="H55" i="1"/>
  <c r="H117" i="1"/>
  <c r="J55" i="1"/>
  <c r="L55" i="1"/>
  <c r="I117" i="1"/>
  <c r="I55" i="1"/>
  <c r="L117" i="1"/>
  <c r="M117" i="1" l="1"/>
  <c r="M55" i="1"/>
  <c r="I56" i="1"/>
  <c r="L56" i="1"/>
  <c r="H56" i="1"/>
  <c r="L118" i="1"/>
  <c r="K56" i="1"/>
  <c r="J56" i="1"/>
  <c r="I118" i="1"/>
  <c r="J118" i="1"/>
  <c r="H118" i="1"/>
  <c r="K118" i="1"/>
  <c r="M118" i="1" l="1"/>
  <c r="M56" i="1"/>
  <c r="I57" i="1"/>
  <c r="K57" i="1"/>
  <c r="J119" i="1"/>
  <c r="J57" i="1"/>
  <c r="H57" i="1"/>
  <c r="L57" i="1"/>
  <c r="H119" i="1"/>
  <c r="L119" i="1"/>
  <c r="K119" i="1"/>
  <c r="I119" i="1"/>
  <c r="M57" i="1" l="1"/>
  <c r="M119" i="1"/>
  <c r="J120" i="1"/>
  <c r="L58" i="1"/>
  <c r="H120" i="1"/>
  <c r="I120" i="1"/>
  <c r="K120" i="1"/>
  <c r="J58" i="1"/>
  <c r="K58" i="1"/>
  <c r="L120" i="1"/>
  <c r="I58" i="1"/>
  <c r="H58" i="1"/>
  <c r="M58" i="1" s="1"/>
  <c r="M120" i="1" l="1"/>
  <c r="I59" i="1"/>
  <c r="K59" i="1"/>
  <c r="J59" i="1"/>
  <c r="L59" i="1"/>
  <c r="H59" i="1"/>
  <c r="M59" i="1" l="1"/>
  <c r="H60" i="1"/>
  <c r="J60" i="1"/>
  <c r="L60" i="1"/>
  <c r="K60" i="1"/>
  <c r="I60" i="1"/>
  <c r="M60" i="1" l="1"/>
  <c r="L61" i="1"/>
  <c r="I61" i="1"/>
  <c r="J61" i="1"/>
  <c r="H61" i="1"/>
  <c r="K61" i="1"/>
  <c r="M61" i="1" l="1"/>
  <c r="L62" i="1"/>
  <c r="K62" i="1"/>
  <c r="I62" i="1"/>
  <c r="H62" i="1"/>
  <c r="J62" i="1"/>
  <c r="M62" i="1" l="1"/>
  <c r="J63" i="1"/>
  <c r="L63" i="1"/>
  <c r="I63" i="1"/>
  <c r="K63" i="1"/>
  <c r="H63" i="1"/>
  <c r="M63" i="1" l="1"/>
  <c r="L64" i="1"/>
  <c r="H64" i="1"/>
  <c r="I64" i="1"/>
  <c r="K64" i="1"/>
  <c r="J64" i="1"/>
  <c r="M64" i="1" l="1"/>
  <c r="I65" i="1"/>
  <c r="J65" i="1"/>
  <c r="K65" i="1"/>
  <c r="H65" i="1"/>
  <c r="L65" i="1"/>
  <c r="M65" i="1" l="1"/>
  <c r="K66" i="1"/>
  <c r="J66" i="1"/>
  <c r="I66" i="1"/>
  <c r="H66" i="1"/>
  <c r="L66" i="1"/>
  <c r="M66" i="1" l="1"/>
</calcChain>
</file>

<file path=xl/comments1.xml><?xml version="1.0" encoding="utf-8"?>
<comments xmlns="http://schemas.openxmlformats.org/spreadsheetml/2006/main">
  <authors>
    <author>Falk, Mike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Falk, Mike:</t>
        </r>
        <r>
          <rPr>
            <sz val="9"/>
            <color indexed="81"/>
            <rFont val="Tahoma"/>
            <family val="2"/>
          </rPr>
          <t xml:space="preserve">
There was a nomenclature issue between the Section 13267 Letter Data and the Watershed Permit. It has since been resolved. As a result, there are various names for SRP</t>
        </r>
      </text>
    </comment>
    <comment ref="AE31" authorId="0" shapeId="0">
      <text>
        <r>
          <rPr>
            <b/>
            <sz val="9"/>
            <color indexed="81"/>
            <rFont val="Tahoma"/>
            <family val="2"/>
          </rPr>
          <t>Falk, Mike:</t>
        </r>
        <r>
          <rPr>
            <sz val="9"/>
            <color indexed="81"/>
            <rFont val="Tahoma"/>
            <family val="2"/>
          </rPr>
          <t xml:space="preserve">
Yellow cell with red border line represents hard data provided by the plant (different from CIWQS)</t>
        </r>
      </text>
    </comment>
  </commentList>
</comments>
</file>

<file path=xl/sharedStrings.xml><?xml version="1.0" encoding="utf-8"?>
<sst xmlns="http://schemas.openxmlformats.org/spreadsheetml/2006/main" count="1488" uniqueCount="95">
  <si>
    <t>San Pablo Bay</t>
  </si>
  <si>
    <t>South Bay</t>
  </si>
  <si>
    <t>Suisun Bay</t>
  </si>
  <si>
    <t>Central Bay</t>
  </si>
  <si>
    <t>Lower South Bay</t>
  </si>
  <si>
    <t xml:space="preserve"> </t>
  </si>
  <si>
    <t>American Canyon WWTP</t>
  </si>
  <si>
    <t>Benicia WWTP</t>
  </si>
  <si>
    <t>Burlingame WWTP</t>
  </si>
  <si>
    <t>Central Contra Costa SD WWTP</t>
  </si>
  <si>
    <t>Central Marin San. Agcy. WWTP</t>
  </si>
  <si>
    <t>Crockett CSD Port Costa</t>
  </si>
  <si>
    <t>Delta Diablo SD WWTP</t>
  </si>
  <si>
    <t>EBDA Common Outfall</t>
  </si>
  <si>
    <t>EBMUD WPCP</t>
  </si>
  <si>
    <t>FSSD Subregional WWTP</t>
  </si>
  <si>
    <t>Las Gallinas WWTP</t>
  </si>
  <si>
    <t>Millbrae WWTP</t>
  </si>
  <si>
    <t>Mt. View Sanitary District WWTP</t>
  </si>
  <si>
    <t>NAPA SD WWTP (Soscol Water Recycling Facility)</t>
  </si>
  <si>
    <t>Novato and Ignacio WWTP</t>
  </si>
  <si>
    <t>Palo Alto Regional WQCP</t>
  </si>
  <si>
    <t>Paradise Cove</t>
  </si>
  <si>
    <t>PETALUMA ELLIS CREEK WATER RECYCLING FACILITY (NPDES Permit)</t>
  </si>
  <si>
    <t>City of PINOLE WWTP</t>
  </si>
  <si>
    <t>RODEO Sanitary District WWTP</t>
  </si>
  <si>
    <t>San Jose/Santa Clara WPCP</t>
  </si>
  <si>
    <t>San Mateo WWTP</t>
  </si>
  <si>
    <t>SASM WWTP</t>
  </si>
  <si>
    <t>SF Arprt Mel Leong TP-Industrl</t>
  </si>
  <si>
    <t>SF-SE Water Pollution Control Plant, N-Point &amp; Bayside</t>
  </si>
  <si>
    <t>Sausalito Marin City STP</t>
  </si>
  <si>
    <t>Sonoma Valley County SD WWTP</t>
  </si>
  <si>
    <t>South San Francisco-San Bruno WQCP</t>
  </si>
  <si>
    <t>Sunnyvale WPCP</t>
  </si>
  <si>
    <t>SVCW WWTP</t>
  </si>
  <si>
    <t>Tiburon</t>
  </si>
  <si>
    <t>Treasure Island WWTP/DOD</t>
  </si>
  <si>
    <t>Vallejo SFCD WWTP</t>
  </si>
  <si>
    <t>West County Agency Outfall</t>
  </si>
  <si>
    <t>Total</t>
  </si>
  <si>
    <t>American Canyon</t>
  </si>
  <si>
    <t>Benicia</t>
  </si>
  <si>
    <t>Burlingame</t>
  </si>
  <si>
    <t>CCCSD</t>
  </si>
  <si>
    <t>CMSA</t>
  </si>
  <si>
    <t>Delta Diablo</t>
  </si>
  <si>
    <t>EBDA</t>
  </si>
  <si>
    <t>EBMUD</t>
  </si>
  <si>
    <t>Fairfield-Suisun</t>
  </si>
  <si>
    <t>Las Gallinas</t>
  </si>
  <si>
    <t>Millbrae</t>
  </si>
  <si>
    <t>Mt View</t>
  </si>
  <si>
    <t>Napa</t>
  </si>
  <si>
    <t>Novato</t>
  </si>
  <si>
    <t>Palo Alto</t>
  </si>
  <si>
    <t>Petaluma</t>
  </si>
  <si>
    <t>Pinole</t>
  </si>
  <si>
    <t>Rodeo</t>
  </si>
  <si>
    <t>San Jose/Santa Clara</t>
  </si>
  <si>
    <t>San Mateo</t>
  </si>
  <si>
    <t>SASM</t>
  </si>
  <si>
    <t>SFO Airport</t>
  </si>
  <si>
    <t>SFPUC Southeast Plant</t>
  </si>
  <si>
    <t>SMCSD</t>
  </si>
  <si>
    <t>Sonoma Valley</t>
  </si>
  <si>
    <t>South SF</t>
  </si>
  <si>
    <t>Sunnyvale</t>
  </si>
  <si>
    <t>SVCW</t>
  </si>
  <si>
    <t>Treasure Island</t>
  </si>
  <si>
    <t>Vallejo</t>
  </si>
  <si>
    <t>West County</t>
  </si>
  <si>
    <t>Flow</t>
  </si>
  <si>
    <t>mgd</t>
  </si>
  <si>
    <t>Ammonia Load</t>
  </si>
  <si>
    <t>kg N/d</t>
  </si>
  <si>
    <t>TKN Load</t>
  </si>
  <si>
    <t>Nitrite plus Nitrate Load</t>
  </si>
  <si>
    <t>Total N Load</t>
  </si>
  <si>
    <t>Combination of Ortho-P (Dissolved or Total), Phosphate Total; P Dissolved Load</t>
  </si>
  <si>
    <t>kg P/d</t>
  </si>
  <si>
    <t>Total P Load</t>
  </si>
  <si>
    <t>Monthly Flows</t>
  </si>
  <si>
    <t>kg/day</t>
  </si>
  <si>
    <t>Ammonia, Total (as N)</t>
  </si>
  <si>
    <t>TKN</t>
  </si>
  <si>
    <t>Monthly Loads</t>
  </si>
  <si>
    <t>Nitrite Plus Nitrate (as N)</t>
  </si>
  <si>
    <t>Nitrogen, Total (as N)</t>
  </si>
  <si>
    <t>Phosphorus, Total (as P)</t>
  </si>
  <si>
    <t>Orthophosphate, Dissolved (as P)</t>
  </si>
  <si>
    <t/>
  </si>
  <si>
    <t>--</t>
  </si>
  <si>
    <t>ND</t>
  </si>
  <si>
    <t>Average over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</si>
</sst>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  <numFmt numFmtId="167" formatCode="#,##0.0_);\(#,##0.0\)"/>
    <numFmt numFmtId="168" formatCode="#,##0.0000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10">
      <alignment horizontal="center" vertical="top" wrapText="1"/>
    </xf>
  </cellStyleXfs>
  <cellXfs count="58">
    <xf numFmtId="0" fontId="0" fillId="0" borderId="0" xfId="0"/>
    <xf numFmtId="0" fontId="2" fillId="2" borderId="0" xfId="0" applyFont="1" applyFill="1" applyBorder="1" applyProtection="1"/>
    <xf numFmtId="0" fontId="0" fillId="3" borderId="0" xfId="0" applyFill="1" applyBorder="1" applyProtection="1"/>
    <xf numFmtId="0" fontId="3" fillId="4" borderId="1" xfId="0" applyFont="1" applyFill="1" applyBorder="1" applyProtection="1">
      <protection locked="0"/>
    </xf>
    <xf numFmtId="0" fontId="4" fillId="2" borderId="0" xfId="0" applyFont="1" applyFill="1" applyBorder="1" applyProtection="1"/>
    <xf numFmtId="0" fontId="3" fillId="4" borderId="1" xfId="0" applyFont="1" applyFill="1" applyBorder="1" applyAlignment="1" applyProtection="1">
      <alignment horizontal="center" vertical="top" wrapText="1"/>
      <protection locked="0"/>
    </xf>
    <xf numFmtId="0" fontId="3" fillId="4" borderId="5" xfId="0" applyFont="1" applyFill="1" applyBorder="1" applyAlignment="1" applyProtection="1">
      <alignment horizontal="center" vertical="top" wrapText="1"/>
      <protection locked="0"/>
    </xf>
    <xf numFmtId="0" fontId="2" fillId="2" borderId="1" xfId="0" quotePrefix="1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0" fontId="2" fillId="2" borderId="2" xfId="0" applyFont="1" applyFill="1" applyBorder="1" applyProtection="1"/>
    <xf numFmtId="0" fontId="4" fillId="2" borderId="0" xfId="0" quotePrefix="1" applyFont="1" applyFill="1" applyBorder="1" applyAlignment="1" applyProtection="1">
      <alignment horizontal="left"/>
    </xf>
    <xf numFmtId="0" fontId="2" fillId="5" borderId="1" xfId="0" applyFont="1" applyFill="1" applyBorder="1" applyProtection="1"/>
    <xf numFmtId="0" fontId="2" fillId="5" borderId="5" xfId="0" applyFont="1" applyFill="1" applyBorder="1" applyProtection="1"/>
    <xf numFmtId="0" fontId="2" fillId="5" borderId="3" xfId="0" applyFont="1" applyFill="1" applyBorder="1" applyAlignment="1" applyProtection="1">
      <alignment horizontal="left" vertical="top"/>
    </xf>
    <xf numFmtId="0" fontId="2" fillId="5" borderId="1" xfId="0" applyFont="1" applyFill="1" applyBorder="1" applyAlignment="1" applyProtection="1">
      <alignment horizontal="left" vertical="top"/>
    </xf>
    <xf numFmtId="0" fontId="2" fillId="5" borderId="6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1" fontId="2" fillId="2" borderId="0" xfId="0" applyNumberFormat="1" applyFont="1" applyFill="1" applyBorder="1" applyProtection="1"/>
    <xf numFmtId="164" fontId="2" fillId="2" borderId="0" xfId="1" applyNumberFormat="1" applyFont="1" applyFill="1" applyBorder="1" applyProtection="1"/>
    <xf numFmtId="164" fontId="2" fillId="5" borderId="1" xfId="1" applyNumberFormat="1" applyFont="1" applyFill="1" applyBorder="1" applyProtection="1"/>
    <xf numFmtId="164" fontId="2" fillId="5" borderId="5" xfId="1" applyNumberFormat="1" applyFont="1" applyFill="1" applyBorder="1" applyProtection="1"/>
    <xf numFmtId="164" fontId="2" fillId="5" borderId="3" xfId="1" applyNumberFormat="1" applyFont="1" applyFill="1" applyBorder="1" applyAlignment="1" applyProtection="1">
      <alignment horizontal="left" vertical="top"/>
    </xf>
    <xf numFmtId="164" fontId="2" fillId="5" borderId="1" xfId="1" applyNumberFormat="1" applyFont="1" applyFill="1" applyBorder="1" applyAlignment="1" applyProtection="1">
      <alignment horizontal="left" vertical="top"/>
    </xf>
    <xf numFmtId="164" fontId="2" fillId="5" borderId="6" xfId="1" applyNumberFormat="1" applyFont="1" applyFill="1" applyBorder="1" applyAlignment="1" applyProtection="1">
      <alignment horizontal="center" vertical="center" wrapText="1"/>
    </xf>
    <xf numFmtId="164" fontId="2" fillId="5" borderId="1" xfId="1" applyNumberFormat="1" applyFont="1" applyFill="1" applyBorder="1" applyAlignment="1" applyProtection="1">
      <alignment horizontal="center" vertical="center" wrapText="1"/>
    </xf>
    <xf numFmtId="164" fontId="5" fillId="5" borderId="0" xfId="1" applyNumberFormat="1" applyFont="1" applyFill="1" applyBorder="1" applyProtection="1"/>
    <xf numFmtId="165" fontId="5" fillId="5" borderId="1" xfId="0" applyNumberFormat="1" applyFont="1" applyFill="1" applyBorder="1" applyProtection="1"/>
    <xf numFmtId="165" fontId="6" fillId="2" borderId="8" xfId="0" applyNumberFormat="1" applyFont="1" applyFill="1" applyBorder="1" applyProtection="1"/>
    <xf numFmtId="165" fontId="5" fillId="5" borderId="5" xfId="0" applyNumberFormat="1" applyFont="1" applyFill="1" applyBorder="1" applyProtection="1"/>
    <xf numFmtId="165" fontId="5" fillId="5" borderId="2" xfId="0" applyNumberFormat="1" applyFont="1" applyFill="1" applyBorder="1" applyProtection="1"/>
    <xf numFmtId="166" fontId="5" fillId="5" borderId="1" xfId="0" applyNumberFormat="1" applyFont="1" applyFill="1" applyBorder="1" applyProtection="1"/>
    <xf numFmtId="166" fontId="6" fillId="2" borderId="8" xfId="0" applyNumberFormat="1" applyFont="1" applyFill="1" applyBorder="1" applyProtection="1"/>
    <xf numFmtId="167" fontId="5" fillId="5" borderId="1" xfId="1" applyNumberFormat="1" applyFont="1" applyFill="1" applyBorder="1" applyProtection="1"/>
    <xf numFmtId="167" fontId="5" fillId="5" borderId="6" xfId="1" applyNumberFormat="1" applyFont="1" applyFill="1" applyBorder="1" applyProtection="1"/>
    <xf numFmtId="167" fontId="5" fillId="5" borderId="2" xfId="1" applyNumberFormat="1" applyFont="1" applyFill="1" applyBorder="1" applyProtection="1"/>
    <xf numFmtId="167" fontId="6" fillId="2" borderId="8" xfId="1" applyNumberFormat="1" applyFont="1" applyFill="1" applyBorder="1" applyProtection="1"/>
    <xf numFmtId="167" fontId="5" fillId="5" borderId="5" xfId="1" applyNumberFormat="1" applyFont="1" applyFill="1" applyBorder="1" applyProtection="1"/>
    <xf numFmtId="167" fontId="5" fillId="5" borderId="3" xfId="1" applyNumberFormat="1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3" fillId="4" borderId="1" xfId="0" applyFont="1" applyFill="1" applyBorder="1" applyAlignment="1" applyProtection="1">
      <alignment horizontal="right"/>
      <protection locked="0"/>
    </xf>
    <xf numFmtId="0" fontId="3" fillId="4" borderId="2" xfId="0" applyFont="1" applyFill="1" applyBorder="1" applyAlignment="1" applyProtection="1">
      <alignment horizontal="right"/>
      <protection locked="0"/>
    </xf>
    <xf numFmtId="164" fontId="2" fillId="2" borderId="3" xfId="1" applyNumberFormat="1" applyFont="1" applyFill="1" applyBorder="1" applyAlignment="1" applyProtection="1">
      <alignment horizontal="right"/>
    </xf>
    <xf numFmtId="164" fontId="2" fillId="2" borderId="1" xfId="1" applyNumberFormat="1" applyFont="1" applyFill="1" applyBorder="1" applyAlignment="1" applyProtection="1">
      <alignment horizontal="right"/>
    </xf>
    <xf numFmtId="0" fontId="3" fillId="4" borderId="6" xfId="0" applyFont="1" applyFill="1" applyBorder="1" applyAlignment="1" applyProtection="1">
      <alignment horizontal="right"/>
      <protection locked="0"/>
    </xf>
    <xf numFmtId="0" fontId="2" fillId="5" borderId="7" xfId="0" applyFont="1" applyFill="1" applyBorder="1" applyAlignment="1" applyProtection="1">
      <alignment horizontal="right"/>
    </xf>
    <xf numFmtId="0" fontId="2" fillId="5" borderId="1" xfId="0" applyFont="1" applyFill="1" applyBorder="1" applyAlignment="1" applyProtection="1">
      <alignment horizontal="right"/>
    </xf>
    <xf numFmtId="0" fontId="2" fillId="5" borderId="2" xfId="0" applyFont="1" applyFill="1" applyBorder="1" applyAlignment="1" applyProtection="1">
      <alignment horizontal="right"/>
    </xf>
    <xf numFmtId="1" fontId="2" fillId="2" borderId="0" xfId="0" applyNumberFormat="1" applyFont="1" applyFill="1" applyBorder="1" applyAlignment="1" applyProtection="1">
      <alignment horizontal="right"/>
    </xf>
    <xf numFmtId="0" fontId="2" fillId="5" borderId="9" xfId="0" applyFont="1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right"/>
    </xf>
    <xf numFmtId="165" fontId="2" fillId="2" borderId="3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Border="1" applyProtection="1"/>
    <xf numFmtId="0" fontId="3" fillId="4" borderId="3" xfId="0" applyFont="1" applyFill="1" applyBorder="1" applyAlignment="1" applyProtection="1">
      <alignment horizontal="left" vertical="top" wrapText="1"/>
      <protection locked="0"/>
    </xf>
    <xf numFmtId="0" fontId="3" fillId="4" borderId="4" xfId="0" applyFont="1" applyFill="1" applyBorder="1" applyAlignment="1" applyProtection="1">
      <alignment horizontal="left" vertical="top" wrapText="1"/>
      <protection locked="0"/>
    </xf>
    <xf numFmtId="166" fontId="2" fillId="2" borderId="3" xfId="0" applyNumberFormat="1" applyFont="1" applyFill="1" applyBorder="1" applyAlignment="1" applyProtection="1">
      <alignment horizontal="center" vertical="center"/>
    </xf>
    <xf numFmtId="168" fontId="5" fillId="5" borderId="1" xfId="0" applyNumberFormat="1" applyFont="1" applyFill="1" applyBorder="1" applyProtection="1"/>
    <xf numFmtId="169" fontId="2" fillId="2" borderId="0" xfId="0" applyNumberFormat="1" applyFont="1" applyFill="1" applyBorder="1" applyProtection="1"/>
    <xf numFmtId="37" fontId="5" fillId="5" borderId="1" xfId="1" applyNumberFormat="1" applyFont="1" applyFill="1" applyBorder="1" applyProtection="1"/>
  </cellXfs>
  <cellStyles count="4">
    <cellStyle name="Comma" xfId="1" builtinId="3"/>
    <cellStyle name="Normal" xfId="0" builtinId="0"/>
    <cellStyle name="Normal 2" xfId="2"/>
    <cellStyle name="Table Heading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wworking/sac/d0622695/BACWA_GAR_13267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wworking/sac/d0622695/BACWA_GAR_Summar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wworking/sac/d0622695/BACWA_GAR_20152016dat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wworking/sac/d0622695/Data%20Compilation%20WORKING%2020150810%20(With%20treatment%20type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  <sheetName val="AnnualSummaryLoad"/>
      <sheetName val="Sum2012_2013Load"/>
      <sheetName val="CompiledA"/>
      <sheetName val="Sum2013_2014Load"/>
      <sheetName val="effluent_concentrations"/>
      <sheetName val="effluent_loads"/>
      <sheetName val="ListsSheet"/>
      <sheetName val="NSD"/>
    </sheetNames>
    <sheetDataSet>
      <sheetData sheetId="0">
        <row r="20">
          <cell r="E20">
            <v>2.47104E-4</v>
          </cell>
        </row>
        <row r="25">
          <cell r="E25">
            <v>1</v>
          </cell>
        </row>
        <row r="52">
          <cell r="E52">
            <v>3.28084</v>
          </cell>
        </row>
        <row r="55">
          <cell r="E55">
            <v>1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1440</v>
          </cell>
        </row>
        <row r="102">
          <cell r="E102">
            <v>2.7378507871321013E-3</v>
          </cell>
        </row>
        <row r="108">
          <cell r="E108">
            <v>1</v>
          </cell>
        </row>
        <row r="127">
          <cell r="E127">
            <v>8.1070868736000002E-4</v>
          </cell>
        </row>
        <row r="128">
          <cell r="E128">
            <v>35.314700000000002</v>
          </cell>
        </row>
        <row r="130">
          <cell r="E130">
            <v>1</v>
          </cell>
        </row>
        <row r="133">
          <cell r="E133">
            <v>264.17200000000003</v>
          </cell>
        </row>
        <row r="134">
          <cell r="E134">
            <v>1000</v>
          </cell>
        </row>
        <row r="135">
          <cell r="E135">
            <v>1E-3</v>
          </cell>
        </row>
        <row r="136">
          <cell r="E136">
            <v>1000000</v>
          </cell>
        </row>
        <row r="137">
          <cell r="E137">
            <v>2.6417200000000002E-4</v>
          </cell>
        </row>
        <row r="149">
          <cell r="E14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s"/>
      <sheetName val="AnnualTotalSummaryLoad"/>
      <sheetName val="AnnualDrySummaryLoad"/>
      <sheetName val="CompiledTotalSum"/>
      <sheetName val="CompiledDrySum"/>
      <sheetName val="Subembayment"/>
      <sheetName val="IndividualTables_Annual"/>
      <sheetName val="CombinedTables"/>
      <sheetName val="SubembaymentPlot"/>
      <sheetName val="IndividualTables_Distributions"/>
      <sheetName val="IndividualTables_Dry"/>
      <sheetName val="Subembayment_Dry"/>
      <sheetName val="IndividualTables_Wet"/>
      <sheetName val="PlotsSUI"/>
      <sheetName val="PlotsSPB"/>
      <sheetName val="PlotsCenB"/>
      <sheetName val="PlotsSB"/>
      <sheetName val="PlotsLSB"/>
      <sheetName val="ListsSheet"/>
      <sheetName val="Copied2012_2013Load"/>
      <sheetName val="Copied2013_2014Load"/>
      <sheetName val="Copied2014_2015Load"/>
      <sheetName val="Copied2015_2016Load"/>
      <sheetName val="Copied2014_2015_Croc_Tiburon_PC"/>
      <sheetName val="SanPabloBay (2)"/>
      <sheetName val="MissingData"/>
    </sheetNames>
    <sheetDataSet>
      <sheetData sheetId="0">
        <row r="20">
          <cell r="E20">
            <v>2.47104E-4</v>
          </cell>
        </row>
        <row r="25">
          <cell r="E25">
            <v>1</v>
          </cell>
        </row>
        <row r="52">
          <cell r="E52">
            <v>3.28084</v>
          </cell>
        </row>
        <row r="55">
          <cell r="E55">
            <v>1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1440</v>
          </cell>
        </row>
        <row r="102">
          <cell r="E102">
            <v>2.7378507871321013E-3</v>
          </cell>
        </row>
        <row r="108">
          <cell r="E108">
            <v>1</v>
          </cell>
        </row>
        <row r="127">
          <cell r="E127">
            <v>8.1070868736000002E-4</v>
          </cell>
        </row>
        <row r="128">
          <cell r="E128">
            <v>35.314700000000002</v>
          </cell>
        </row>
        <row r="130">
          <cell r="E130">
            <v>1</v>
          </cell>
        </row>
        <row r="133">
          <cell r="E133">
            <v>264.17200000000003</v>
          </cell>
        </row>
        <row r="134">
          <cell r="E134">
            <v>1000</v>
          </cell>
        </row>
        <row r="135">
          <cell r="E135">
            <v>1E-3</v>
          </cell>
        </row>
        <row r="136">
          <cell r="E136">
            <v>1000000</v>
          </cell>
        </row>
        <row r="137">
          <cell r="E137">
            <v>2.6417200000000002E-4</v>
          </cell>
        </row>
        <row r="149">
          <cell r="E149">
            <v>1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J2" t="str">
            <v>EBMUD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ied2015_2016Load"/>
      <sheetName val="program"/>
      <sheetName val="Compiled"/>
      <sheetName val="Search"/>
      <sheetName val="American_Canyon_Influent"/>
      <sheetName val="American_Canyon_Discharge"/>
      <sheetName val="Benicia_Influent"/>
      <sheetName val="Benicia_Discharge"/>
      <sheetName val="Burlingame_Influent"/>
      <sheetName val="Burlingame_Discharge"/>
      <sheetName val="CCCSD_Influent"/>
      <sheetName val="CCCSD_Discharge"/>
      <sheetName val="CMSA_Influent"/>
      <sheetName val="CMSA_Discharge"/>
      <sheetName val="Crockett_Influent"/>
      <sheetName val="Crockett_Discharge"/>
      <sheetName val="Delta_Diablo_Influent"/>
      <sheetName val="Delta_Diablo_Discharge"/>
      <sheetName val="EBDA_Influent"/>
      <sheetName val="EBDA_Discharge"/>
      <sheetName val="EBMUD_Influent"/>
      <sheetName val="EBMUD_Discharge"/>
      <sheetName val="Fairfield_Suisun_Influent"/>
      <sheetName val="Fairfield_Suisun_Discharge"/>
      <sheetName val="Las_Gallinas_Influent"/>
      <sheetName val="Las_Gallinas_Discharge"/>
      <sheetName val="Millbrae_Influent"/>
      <sheetName val="Millbrae_Discharge"/>
      <sheetName val="Mt_View_Influent"/>
      <sheetName val="Mt_View_Discharge"/>
      <sheetName val="Napa_Influent"/>
      <sheetName val="Napa_Discharge"/>
      <sheetName val="Novato_Influent"/>
      <sheetName val="Novato_Discharge"/>
      <sheetName val="Palo_Alto_Influent"/>
      <sheetName val="Palo_Alto_Discharge"/>
      <sheetName val="Paradise_Cove_Influent"/>
      <sheetName val="Paradise_Cove_Discharge"/>
      <sheetName val="Petaluma_Influent"/>
      <sheetName val="Petaluma_Discharge"/>
      <sheetName val="Pinole_Influent"/>
      <sheetName val="Pinole_Discharge"/>
      <sheetName val="Rodeo_Influent"/>
      <sheetName val="Rodeo_Discharge"/>
      <sheetName val="San_Jose_Santa_Clara_Influent"/>
      <sheetName val="San_Jose_Santa_Clara_Discharge"/>
      <sheetName val="San_Mateo_Influent"/>
      <sheetName val="San_Mateo_Discharge"/>
      <sheetName val="SASM_Influent"/>
      <sheetName val="SASM_Discharge"/>
      <sheetName val="SFO_Airport_Influent"/>
      <sheetName val="SFO_Airport_Discharge"/>
      <sheetName val="SFPUC_Southeast_Plant_Influent"/>
      <sheetName val="SFPUC_Southeast_Plant_Discharge"/>
      <sheetName val="SMCSD_Influent"/>
      <sheetName val="SMCSD_Discharge"/>
      <sheetName val="Sonoma_Valley_Influent"/>
      <sheetName val="Sonoma_Valley_Discharge"/>
      <sheetName val="South_SF_Influent"/>
      <sheetName val="South_SF_Discharge"/>
      <sheetName val="Sunnyvale_Influent"/>
      <sheetName val="Sunnyvale_Discharge"/>
      <sheetName val="SVCW_Influent"/>
      <sheetName val="SVCW_Discharge"/>
      <sheetName val="Tiburon_Influent"/>
      <sheetName val="Tiburon_Discharge"/>
      <sheetName val="Treasure_Island_Influent"/>
      <sheetName val="Treasure_Island_Discharge"/>
      <sheetName val="Vallejo_Influent"/>
      <sheetName val="Vallejo_Discharge"/>
      <sheetName val="West_County_Influent"/>
      <sheetName val="West_County_Discharge"/>
    </sheetNames>
    <sheetDataSet>
      <sheetData sheetId="0"/>
      <sheetData sheetId="1">
        <row r="5">
          <cell r="H5" t="str">
            <v>Flow</v>
          </cell>
          <cell r="I5" t="str">
            <v>Influent</v>
          </cell>
          <cell r="J5" t="str">
            <v>Conc</v>
          </cell>
        </row>
        <row r="6">
          <cell r="H6" t="str">
            <v>Ammonia</v>
          </cell>
          <cell r="I6" t="str">
            <v>Discharge</v>
          </cell>
          <cell r="J6" t="str">
            <v>Load</v>
          </cell>
        </row>
        <row r="7">
          <cell r="H7" t="str">
            <v>Nitrite+Nitrate</v>
          </cell>
        </row>
        <row r="8">
          <cell r="H8" t="str">
            <v>Total N</v>
          </cell>
        </row>
        <row r="9">
          <cell r="H9" t="str">
            <v>Soluble Reactive P</v>
          </cell>
        </row>
        <row r="10">
          <cell r="H10" t="str">
            <v>Total P</v>
          </cell>
        </row>
        <row r="11">
          <cell r="H11" t="str">
            <v>TKN</v>
          </cell>
        </row>
        <row r="12">
          <cell r="H12" t="str">
            <v>cBOD</v>
          </cell>
        </row>
        <row r="13">
          <cell r="H13" t="str">
            <v>BOD</v>
          </cell>
        </row>
        <row r="14">
          <cell r="H14" t="str">
            <v>TSS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"/>
      <sheetName val="AmmoniaN"/>
      <sheetName val="TKN"/>
      <sheetName val="TotalN"/>
      <sheetName val="NOx"/>
      <sheetName val="Orthophosphate"/>
      <sheetName val="TotalP"/>
      <sheetName val="Data"/>
      <sheetName val="Data2"/>
      <sheetName val="DataConsolidated"/>
      <sheetName val="Nutrients Concentration"/>
      <sheetName val="Nutrients Loads"/>
      <sheetName val="How to Use"/>
      <sheetName val="Data Final"/>
      <sheetName val="DataReport"/>
      <sheetName val="LoadContribution"/>
      <sheetName val="Program"/>
      <sheetName val="Missing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F1" t="str">
            <v>Subembayment</v>
          </cell>
          <cell r="I1">
            <v>2</v>
          </cell>
        </row>
      </sheetData>
      <sheetData sheetId="15"/>
      <sheetData sheetId="16">
        <row r="2">
          <cell r="A2" t="str">
            <v>American Canyon WWTP</v>
          </cell>
          <cell r="D2" t="str">
            <v>Central Bay</v>
          </cell>
        </row>
        <row r="3">
          <cell r="A3" t="str">
            <v>Benicia WWTP</v>
          </cell>
          <cell r="D3" t="str">
            <v>Lower South Bay</v>
          </cell>
          <cell r="O3" t="str">
            <v>Total</v>
          </cell>
        </row>
        <row r="4">
          <cell r="A4" t="str">
            <v>Burlingame WWTF</v>
          </cell>
          <cell r="D4" t="str">
            <v>Pacific Ocean</v>
          </cell>
          <cell r="O4" t="str">
            <v>Subembayment</v>
          </cell>
        </row>
        <row r="5">
          <cell r="A5" t="str">
            <v>Calera Creek Water Recycling Plant</v>
          </cell>
          <cell r="D5" t="str">
            <v>San Pablo Bay</v>
          </cell>
          <cell r="O5" t="str">
            <v>Facility</v>
          </cell>
        </row>
        <row r="6">
          <cell r="A6" t="str">
            <v>Calistoga WWTP</v>
          </cell>
          <cell r="D6" t="str">
            <v>South Bay</v>
          </cell>
          <cell r="O6" t="str">
            <v>Treatment Type</v>
          </cell>
        </row>
        <row r="7">
          <cell r="A7" t="str">
            <v>Central Contra Costa SD WWTP</v>
          </cell>
          <cell r="D7" t="str">
            <v>Total</v>
          </cell>
        </row>
        <row r="8">
          <cell r="A8" t="str">
            <v>Central Marin Sanitation Agency</v>
          </cell>
          <cell r="D8" t="str">
            <v>Suisun Bay</v>
          </cell>
        </row>
        <row r="9">
          <cell r="A9" t="str">
            <v>Delta Diablo Sanitation District</v>
          </cell>
        </row>
        <row r="10">
          <cell r="A10" t="str">
            <v>East Bay Municipal Utility District</v>
          </cell>
        </row>
        <row r="11">
          <cell r="A11" t="str">
            <v>EBDA Common Outfall</v>
          </cell>
        </row>
        <row r="12">
          <cell r="A12" t="str">
            <v>Fairfield - Suisun Sewer District</v>
          </cell>
        </row>
        <row r="13">
          <cell r="A13" t="str">
            <v>Las Gallinas Valley Sanitary District</v>
          </cell>
        </row>
        <row r="14">
          <cell r="A14" t="str">
            <v>Millbrae WPCP</v>
          </cell>
        </row>
        <row r="15">
          <cell r="A15" t="str">
            <v>Mt. View Sanitary District WWTP</v>
          </cell>
        </row>
        <row r="16">
          <cell r="A16" t="str">
            <v>Napa Sanitation District</v>
          </cell>
        </row>
        <row r="17">
          <cell r="A17" t="str">
            <v>North San Mateo County Sanitation District WWTP</v>
          </cell>
        </row>
        <row r="18">
          <cell r="A18" t="str">
            <v>Novato Sanitary District</v>
          </cell>
        </row>
        <row r="19">
          <cell r="A19" t="str">
            <v>Palo Alto RWQCP</v>
          </cell>
        </row>
        <row r="20">
          <cell r="A20" t="str">
            <v>Petaluma</v>
          </cell>
        </row>
        <row r="21">
          <cell r="A21" t="str">
            <v>Pinole-Hercules WPCP</v>
          </cell>
        </row>
        <row r="22">
          <cell r="A22" t="str">
            <v>Port Costa WWTP</v>
          </cell>
        </row>
        <row r="23">
          <cell r="A23" t="str">
            <v>RODEO Sanitary District WWTP</v>
          </cell>
        </row>
        <row r="24">
          <cell r="A24" t="str">
            <v>SAM  WWTP (Sewer Authority Mid-Coastside Wastewater Treatment Plant)</v>
          </cell>
          <cell r="G24" t="str">
            <v>Advanced Treatment</v>
          </cell>
          <cell r="H24" t="str">
            <v>Advanced Secondary</v>
          </cell>
          <cell r="I24" t="str">
            <v>Secondary + ??</v>
          </cell>
          <cell r="K24" t="str">
            <v>Tiny Plant</v>
          </cell>
        </row>
        <row r="25">
          <cell r="A25" t="str">
            <v>San Francisco International Airport - MLTP</v>
          </cell>
        </row>
        <row r="26">
          <cell r="A26" t="str">
            <v>San Jose/Santa Clara WPCP</v>
          </cell>
        </row>
        <row r="27">
          <cell r="A27" t="str">
            <v>San Mateo WWTP</v>
          </cell>
        </row>
        <row r="28">
          <cell r="A28" t="str">
            <v>Sanitary District No.5 of Marin County Main Plant</v>
          </cell>
        </row>
        <row r="29">
          <cell r="A29" t="str">
            <v>Sanitary District No.5 of Marin County Paradise Cove Plant</v>
          </cell>
        </row>
        <row r="30">
          <cell r="A30" t="str">
            <v>Sausalito Marin City STP</v>
          </cell>
        </row>
        <row r="31">
          <cell r="A31" t="str">
            <v>Sewerage Agency of Southern Marin</v>
          </cell>
        </row>
        <row r="32">
          <cell r="A32" t="str">
            <v>SF - OCEANSIDE Water Pollution Control Plant</v>
          </cell>
        </row>
        <row r="33">
          <cell r="A33" t="str">
            <v>SF-SE Water Pollution Control Plant</v>
          </cell>
        </row>
        <row r="34">
          <cell r="A34" t="str">
            <v>Silicon Valley Clean Water</v>
          </cell>
        </row>
        <row r="35">
          <cell r="A35" t="str">
            <v>Sonoma Valley County Sanitation District</v>
          </cell>
        </row>
        <row r="36">
          <cell r="A36" t="str">
            <v>South San Francisco-San Bruno WQCP</v>
          </cell>
        </row>
        <row r="37">
          <cell r="A37" t="str">
            <v>St. Helena City WWTP</v>
          </cell>
        </row>
        <row r="38">
          <cell r="A38" t="str">
            <v>Sunnyvale WPCP</v>
          </cell>
        </row>
        <row r="39">
          <cell r="A39" t="str">
            <v>Treasure Island WWTP/DOD</v>
          </cell>
        </row>
        <row r="40">
          <cell r="A40" t="str">
            <v>Vallejo Sanitation &amp; Flood Control District</v>
          </cell>
        </row>
        <row r="41">
          <cell r="A41" t="str">
            <v>West County/Richmond</v>
          </cell>
        </row>
        <row r="42">
          <cell r="A42" t="str">
            <v>Yountville / CA Vets Home WWTP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90"/>
  <sheetViews>
    <sheetView tabSelected="1" topLeftCell="V1" zoomScale="59" zoomScaleNormal="59" workbookViewId="0">
      <selection activeCell="AE54" sqref="AE54"/>
    </sheetView>
  </sheetViews>
  <sheetFormatPr defaultColWidth="9.140625" defaultRowHeight="15" x14ac:dyDescent="0.25"/>
  <cols>
    <col min="1" max="1" width="4.140625" style="2" customWidth="1"/>
    <col min="2" max="3" width="2.7109375" style="2" customWidth="1"/>
    <col min="4" max="4" width="10.85546875" style="2" customWidth="1"/>
    <col min="5" max="5" width="25.7109375" style="2" customWidth="1"/>
    <col min="6" max="7" width="9.140625" style="2"/>
    <col min="8" max="13" width="23.85546875" style="49" customWidth="1"/>
    <col min="14" max="14" width="13.85546875" style="2" customWidth="1"/>
    <col min="15" max="15" width="25.28515625" style="2" customWidth="1"/>
    <col min="16" max="27" width="20.7109375" style="2" customWidth="1"/>
    <col min="28" max="28" width="33.28515625" style="2" customWidth="1"/>
    <col min="29" max="31" width="20.7109375" style="2" customWidth="1"/>
    <col min="32" max="32" width="27.140625" style="2" customWidth="1"/>
    <col min="33" max="38" width="20.7109375" style="2" customWidth="1"/>
    <col min="39" max="39" width="30.140625" style="2" customWidth="1"/>
    <col min="40" max="40" width="20.7109375" style="2" customWidth="1"/>
    <col min="41" max="41" width="18.7109375" style="2" customWidth="1"/>
    <col min="42" max="42" width="23.85546875" style="2" customWidth="1"/>
    <col min="43" max="47" width="18.7109375" style="2" customWidth="1"/>
    <col min="48" max="48" width="18" style="2" customWidth="1"/>
    <col min="49" max="16384" width="9.140625" style="2"/>
  </cols>
  <sheetData>
    <row r="1" spans="1:49" x14ac:dyDescent="0.25">
      <c r="A1" s="1"/>
      <c r="B1" s="1"/>
      <c r="C1" s="1"/>
      <c r="D1" s="1"/>
      <c r="E1" s="1"/>
      <c r="F1" s="1"/>
      <c r="G1" s="1"/>
      <c r="H1" s="38"/>
      <c r="I1" s="38"/>
      <c r="J1" s="38"/>
      <c r="K1" s="38"/>
      <c r="L1" s="38"/>
      <c r="M1" s="38"/>
      <c r="N1" s="1"/>
      <c r="O1" s="1"/>
      <c r="P1" s="1"/>
      <c r="Q1" s="1"/>
      <c r="R1" s="1"/>
      <c r="S1" s="1"/>
      <c r="T1" s="1">
        <v>15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>
        <v>16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>
        <v>17</v>
      </c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"/>
      <c r="H2" s="38"/>
      <c r="I2" s="38"/>
      <c r="J2" s="38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5" spans="1:49" x14ac:dyDescent="0.25">
      <c r="B5" s="1"/>
      <c r="C5" s="1"/>
      <c r="D5" s="1"/>
      <c r="E5" s="1"/>
      <c r="F5" s="1"/>
      <c r="G5" s="1"/>
      <c r="H5" s="38"/>
      <c r="I5" s="38"/>
      <c r="J5" s="38"/>
      <c r="K5" s="38"/>
      <c r="L5" s="38"/>
      <c r="M5" s="38"/>
      <c r="N5" s="1"/>
      <c r="O5" s="3" t="s">
        <v>0</v>
      </c>
      <c r="P5" s="3" t="s">
        <v>0</v>
      </c>
      <c r="Q5" s="3" t="s">
        <v>1</v>
      </c>
      <c r="R5" s="3" t="s">
        <v>2</v>
      </c>
      <c r="S5" s="3" t="s">
        <v>3</v>
      </c>
      <c r="T5" s="3" t="s">
        <v>0</v>
      </c>
      <c r="U5" s="3" t="s">
        <v>2</v>
      </c>
      <c r="V5" s="3" t="s">
        <v>1</v>
      </c>
      <c r="W5" s="3" t="s">
        <v>3</v>
      </c>
      <c r="X5" s="3" t="s">
        <v>2</v>
      </c>
      <c r="Y5" s="3" t="s">
        <v>0</v>
      </c>
      <c r="Z5" s="3" t="s">
        <v>1</v>
      </c>
      <c r="AA5" s="3" t="s">
        <v>2</v>
      </c>
      <c r="AB5" s="3" t="s">
        <v>0</v>
      </c>
      <c r="AC5" s="3" t="s">
        <v>0</v>
      </c>
      <c r="AD5" s="3" t="s">
        <v>4</v>
      </c>
      <c r="AE5" s="3" t="s">
        <v>3</v>
      </c>
      <c r="AF5" s="3" t="s">
        <v>0</v>
      </c>
      <c r="AG5" s="3" t="s">
        <v>0</v>
      </c>
      <c r="AH5" s="3" t="s">
        <v>0</v>
      </c>
      <c r="AI5" s="3" t="s">
        <v>4</v>
      </c>
      <c r="AJ5" s="3" t="s">
        <v>1</v>
      </c>
      <c r="AK5" s="3" t="s">
        <v>3</v>
      </c>
      <c r="AL5" s="3" t="s">
        <v>1</v>
      </c>
      <c r="AM5" s="3" t="s">
        <v>1</v>
      </c>
      <c r="AN5" s="3" t="s">
        <v>3</v>
      </c>
      <c r="AO5" s="3" t="s">
        <v>0</v>
      </c>
      <c r="AP5" s="3" t="s">
        <v>1</v>
      </c>
      <c r="AQ5" s="3" t="s">
        <v>4</v>
      </c>
      <c r="AR5" s="3" t="s">
        <v>1</v>
      </c>
      <c r="AS5" s="3" t="s">
        <v>3</v>
      </c>
      <c r="AT5" s="3" t="s">
        <v>3</v>
      </c>
      <c r="AU5" s="3" t="s">
        <v>0</v>
      </c>
      <c r="AV5" s="3" t="s">
        <v>3</v>
      </c>
      <c r="AW5" s="1"/>
    </row>
    <row r="6" spans="1:49" ht="45" x14ac:dyDescent="0.25">
      <c r="B6" s="1"/>
      <c r="C6" s="1"/>
      <c r="D6" s="1"/>
      <c r="E6" s="1"/>
      <c r="F6" s="1"/>
      <c r="G6" s="1"/>
      <c r="H6" s="39" t="s">
        <v>0</v>
      </c>
      <c r="I6" s="39" t="s">
        <v>1</v>
      </c>
      <c r="J6" s="39" t="s">
        <v>2</v>
      </c>
      <c r="K6" s="40" t="s">
        <v>3</v>
      </c>
      <c r="L6" s="39" t="s">
        <v>4</v>
      </c>
      <c r="M6" s="38" t="s">
        <v>5</v>
      </c>
      <c r="N6" s="1"/>
      <c r="O6" s="52" t="s">
        <v>6</v>
      </c>
      <c r="P6" s="53" t="s">
        <v>7</v>
      </c>
      <c r="Q6" s="52" t="s">
        <v>8</v>
      </c>
      <c r="R6" s="52" t="s">
        <v>9</v>
      </c>
      <c r="S6" s="52" t="s">
        <v>10</v>
      </c>
      <c r="T6" s="52" t="s">
        <v>11</v>
      </c>
      <c r="U6" s="52" t="s">
        <v>12</v>
      </c>
      <c r="V6" s="52" t="s">
        <v>13</v>
      </c>
      <c r="W6" s="52" t="s">
        <v>14</v>
      </c>
      <c r="X6" s="52" t="s">
        <v>15</v>
      </c>
      <c r="Y6" s="52" t="s">
        <v>16</v>
      </c>
      <c r="Z6" s="52" t="s">
        <v>17</v>
      </c>
      <c r="AA6" s="52" t="s">
        <v>18</v>
      </c>
      <c r="AB6" s="52" t="s">
        <v>19</v>
      </c>
      <c r="AC6" s="52" t="s">
        <v>20</v>
      </c>
      <c r="AD6" s="52" t="s">
        <v>21</v>
      </c>
      <c r="AE6" s="52" t="s">
        <v>22</v>
      </c>
      <c r="AF6" s="52" t="s">
        <v>23</v>
      </c>
      <c r="AG6" s="52" t="s">
        <v>24</v>
      </c>
      <c r="AH6" s="52" t="s">
        <v>25</v>
      </c>
      <c r="AI6" s="52" t="s">
        <v>26</v>
      </c>
      <c r="AJ6" s="52" t="s">
        <v>27</v>
      </c>
      <c r="AK6" s="52" t="s">
        <v>28</v>
      </c>
      <c r="AL6" s="52" t="s">
        <v>29</v>
      </c>
      <c r="AM6" s="52" t="s">
        <v>30</v>
      </c>
      <c r="AN6" s="52" t="s">
        <v>31</v>
      </c>
      <c r="AO6" s="52" t="s">
        <v>32</v>
      </c>
      <c r="AP6" s="52" t="s">
        <v>33</v>
      </c>
      <c r="AQ6" s="52" t="s">
        <v>34</v>
      </c>
      <c r="AR6" s="52" t="s">
        <v>35</v>
      </c>
      <c r="AS6" s="52" t="s">
        <v>36</v>
      </c>
      <c r="AT6" s="52" t="s">
        <v>37</v>
      </c>
      <c r="AU6" s="52" t="s">
        <v>38</v>
      </c>
      <c r="AV6" s="52" t="s">
        <v>39</v>
      </c>
      <c r="AW6" s="1"/>
    </row>
    <row r="7" spans="1:49" ht="30" x14ac:dyDescent="0.25">
      <c r="B7" s="1"/>
      <c r="C7" s="4" t="s">
        <v>94</v>
      </c>
      <c r="D7" s="4"/>
      <c r="E7" s="1"/>
      <c r="F7" s="1"/>
      <c r="G7" s="1"/>
      <c r="H7" s="39" t="str">
        <f t="shared" ref="H7:L7" si="0">H6</f>
        <v>San Pablo Bay</v>
      </c>
      <c r="I7" s="39" t="str">
        <f t="shared" si="0"/>
        <v>South Bay</v>
      </c>
      <c r="J7" s="39" t="str">
        <f t="shared" si="0"/>
        <v>Suisun Bay</v>
      </c>
      <c r="K7" s="40" t="str">
        <f t="shared" si="0"/>
        <v>Central Bay</v>
      </c>
      <c r="L7" s="40" t="str">
        <f t="shared" si="0"/>
        <v>Lower South Bay</v>
      </c>
      <c r="M7" s="39" t="s">
        <v>40</v>
      </c>
      <c r="N7" s="1"/>
      <c r="O7" s="5" t="s">
        <v>41</v>
      </c>
      <c r="P7" s="6" t="s">
        <v>42</v>
      </c>
      <c r="Q7" s="5" t="s">
        <v>43</v>
      </c>
      <c r="R7" s="5" t="s">
        <v>44</v>
      </c>
      <c r="S7" s="5" t="s">
        <v>45</v>
      </c>
      <c r="T7" s="5" t="s">
        <v>11</v>
      </c>
      <c r="U7" s="5" t="s">
        <v>46</v>
      </c>
      <c r="V7" s="5" t="s">
        <v>47</v>
      </c>
      <c r="W7" s="5" t="s">
        <v>48</v>
      </c>
      <c r="X7" s="5" t="s">
        <v>49</v>
      </c>
      <c r="Y7" s="5" t="s">
        <v>50</v>
      </c>
      <c r="Z7" s="5" t="s">
        <v>51</v>
      </c>
      <c r="AA7" s="5" t="s">
        <v>52</v>
      </c>
      <c r="AB7" s="5" t="s">
        <v>53</v>
      </c>
      <c r="AC7" s="5" t="s">
        <v>54</v>
      </c>
      <c r="AD7" s="5" t="s">
        <v>55</v>
      </c>
      <c r="AE7" s="5" t="s">
        <v>22</v>
      </c>
      <c r="AF7" s="5" t="s">
        <v>56</v>
      </c>
      <c r="AG7" s="5" t="s">
        <v>57</v>
      </c>
      <c r="AH7" s="5" t="s">
        <v>58</v>
      </c>
      <c r="AI7" s="5" t="s">
        <v>59</v>
      </c>
      <c r="AJ7" s="5" t="s">
        <v>60</v>
      </c>
      <c r="AK7" s="5" t="s">
        <v>61</v>
      </c>
      <c r="AL7" s="5" t="s">
        <v>62</v>
      </c>
      <c r="AM7" s="5" t="s">
        <v>63</v>
      </c>
      <c r="AN7" s="5" t="s">
        <v>64</v>
      </c>
      <c r="AO7" s="5" t="s">
        <v>65</v>
      </c>
      <c r="AP7" s="5" t="s">
        <v>66</v>
      </c>
      <c r="AQ7" s="5" t="s">
        <v>67</v>
      </c>
      <c r="AR7" s="5" t="s">
        <v>68</v>
      </c>
      <c r="AS7" s="5" t="s">
        <v>36</v>
      </c>
      <c r="AT7" s="5" t="s">
        <v>69</v>
      </c>
      <c r="AU7" s="5" t="s">
        <v>70</v>
      </c>
      <c r="AV7" s="5" t="s">
        <v>71</v>
      </c>
      <c r="AW7" s="1"/>
    </row>
    <row r="8" spans="1:49" x14ac:dyDescent="0.25">
      <c r="B8" s="1"/>
      <c r="C8" s="1"/>
      <c r="D8" s="1"/>
      <c r="E8" s="7" t="s">
        <v>72</v>
      </c>
      <c r="F8" s="8"/>
      <c r="G8" s="9" t="s">
        <v>73</v>
      </c>
      <c r="H8" s="41">
        <f>SUMIF($O$5:$AV$5,H$6,$O8:$AV8)</f>
        <v>30.654152210560227</v>
      </c>
      <c r="I8" s="41">
        <f t="shared" ref="H8:L14" si="1">SUMIF($O$5:$AV$5,I$6,$O8:$AV8)</f>
        <v>154.87382209912428</v>
      </c>
      <c r="J8" s="41">
        <f t="shared" si="1"/>
        <v>56.067229139397845</v>
      </c>
      <c r="K8" s="41">
        <f t="shared" si="1"/>
        <v>75.556067257091371</v>
      </c>
      <c r="L8" s="41">
        <f t="shared" si="1"/>
        <v>116.11994892389617</v>
      </c>
      <c r="M8" s="41">
        <f>SUM(H8:L8)</f>
        <v>433.27121963006988</v>
      </c>
      <c r="N8" s="1"/>
      <c r="O8" s="50">
        <f>AVERAGEIF(O$19:O$66,"&lt;&gt;#N/A")</f>
        <v>1.4442916666666663</v>
      </c>
      <c r="P8" s="50">
        <f t="shared" ref="P8:AV8" si="2">AVERAGEIF(P$19:P$66,"&lt;&gt;#N/A")</f>
        <v>2.0640921548634283</v>
      </c>
      <c r="Q8" s="50">
        <f t="shared" si="2"/>
        <v>2.9380764738598439</v>
      </c>
      <c r="R8" s="50">
        <f t="shared" si="2"/>
        <v>35.110415013595365</v>
      </c>
      <c r="S8" s="50">
        <f t="shared" si="2"/>
        <v>7.1449845198368571</v>
      </c>
      <c r="T8" s="54">
        <f t="shared" si="2"/>
        <v>9.8453749999999982E-3</v>
      </c>
      <c r="U8" s="50">
        <f t="shared" si="2"/>
        <v>6.875796641329873</v>
      </c>
      <c r="V8" s="50">
        <f t="shared" si="2"/>
        <v>60.397084569274512</v>
      </c>
      <c r="W8" s="50">
        <f t="shared" si="2"/>
        <v>55.288713870791184</v>
      </c>
      <c r="X8" s="50">
        <f t="shared" si="2"/>
        <v>12.802508217656964</v>
      </c>
      <c r="Y8" s="50">
        <f t="shared" si="2"/>
        <v>1.3681502518230131</v>
      </c>
      <c r="Z8" s="50">
        <f t="shared" si="2"/>
        <v>1.5154102088740575</v>
      </c>
      <c r="AA8" s="50">
        <f t="shared" si="2"/>
        <v>1.2785092668156472</v>
      </c>
      <c r="AB8" s="50">
        <f t="shared" si="2"/>
        <v>5.2469592520817878</v>
      </c>
      <c r="AC8" s="50">
        <f t="shared" si="2"/>
        <v>3.0860571104136869</v>
      </c>
      <c r="AD8" s="50">
        <f t="shared" si="2"/>
        <v>20.548729166666664</v>
      </c>
      <c r="AE8" s="50">
        <f t="shared" si="2"/>
        <v>1.3832443345310582E-2</v>
      </c>
      <c r="AF8" s="50">
        <f t="shared" si="2"/>
        <v>3.499651730538341</v>
      </c>
      <c r="AG8" s="50">
        <f t="shared" si="2"/>
        <v>2.5318208008898773</v>
      </c>
      <c r="AH8" s="50">
        <f t="shared" si="2"/>
        <v>0.60524633429505015</v>
      </c>
      <c r="AI8" s="50">
        <f t="shared" si="2"/>
        <v>85.095946364943941</v>
      </c>
      <c r="AJ8" s="50">
        <f t="shared" si="2"/>
        <v>10.328129047263163</v>
      </c>
      <c r="AK8" s="50">
        <f t="shared" si="2"/>
        <v>2.4454170022053829</v>
      </c>
      <c r="AL8" s="50">
        <f t="shared" si="2"/>
        <v>1.0990199334136699</v>
      </c>
      <c r="AM8" s="50">
        <f t="shared" si="2"/>
        <v>56.910396303158855</v>
      </c>
      <c r="AN8" s="50">
        <f t="shared" si="2"/>
        <v>1.3168997110987515</v>
      </c>
      <c r="AO8" s="50">
        <f t="shared" si="2"/>
        <v>0.94076483129403032</v>
      </c>
      <c r="AP8" s="50">
        <f t="shared" si="2"/>
        <v>8.6692896304535925</v>
      </c>
      <c r="AQ8" s="50">
        <f t="shared" si="2"/>
        <v>10.475273392285578</v>
      </c>
      <c r="AR8" s="50">
        <f t="shared" si="2"/>
        <v>13.016415932826602</v>
      </c>
      <c r="AS8" s="50">
        <f t="shared" si="2"/>
        <v>0.60221052631578942</v>
      </c>
      <c r="AT8" s="50">
        <f t="shared" si="2"/>
        <v>0.32430382249291545</v>
      </c>
      <c r="AU8" s="50">
        <f t="shared" si="2"/>
        <v>9.8572727026943507</v>
      </c>
      <c r="AV8" s="50">
        <f t="shared" si="2"/>
        <v>8.4197053610051729</v>
      </c>
      <c r="AW8" s="1"/>
    </row>
    <row r="9" spans="1:49" x14ac:dyDescent="0.25">
      <c r="B9" s="1"/>
      <c r="C9" s="1"/>
      <c r="D9" s="1"/>
      <c r="E9" s="7" t="s">
        <v>74</v>
      </c>
      <c r="F9" s="8"/>
      <c r="G9" s="8" t="s">
        <v>75</v>
      </c>
      <c r="H9" s="42">
        <f t="shared" si="1"/>
        <v>1106.1826355394392</v>
      </c>
      <c r="I9" s="42">
        <f t="shared" si="1"/>
        <v>20285.748081995851</v>
      </c>
      <c r="J9" s="42">
        <f t="shared" si="1"/>
        <v>4261.2584641262138</v>
      </c>
      <c r="K9" s="42">
        <f t="shared" si="1"/>
        <v>9979.3141857441515</v>
      </c>
      <c r="L9" s="42">
        <f t="shared" si="1"/>
        <v>389.35441994707327</v>
      </c>
      <c r="M9" s="42">
        <f t="shared" ref="M9:M14" si="3">SUM(H9:L9)</f>
        <v>36021.857787352732</v>
      </c>
      <c r="N9" s="1"/>
      <c r="O9" s="50">
        <f>AVERAGEIF(O$73:O$120,"&lt;&gt;#N/A")</f>
        <v>3.0397439415789465</v>
      </c>
      <c r="P9" s="50">
        <f t="shared" ref="P9:AV9" si="4">AVERAGEIF(P$73:P$120,"&lt;&gt;#N/A")</f>
        <v>183.95305628353935</v>
      </c>
      <c r="Q9" s="50">
        <f t="shared" si="4"/>
        <v>271.20452546527775</v>
      </c>
      <c r="R9" s="50">
        <f t="shared" si="4"/>
        <v>3449.9298204076372</v>
      </c>
      <c r="S9" s="50">
        <f t="shared" si="4"/>
        <v>708.13807626825394</v>
      </c>
      <c r="T9" s="50">
        <f t="shared" si="4"/>
        <v>0.32726249965285714</v>
      </c>
      <c r="U9" s="50">
        <f t="shared" si="4"/>
        <v>807.23727936805562</v>
      </c>
      <c r="V9" s="50">
        <f t="shared" si="4"/>
        <v>7067.1269388888877</v>
      </c>
      <c r="W9" s="50">
        <f t="shared" si="4"/>
        <v>8451.89826888889</v>
      </c>
      <c r="X9" s="50">
        <f t="shared" si="4"/>
        <v>1.6629402224722221</v>
      </c>
      <c r="Y9" s="50">
        <f t="shared" si="4"/>
        <v>15.13348791125</v>
      </c>
      <c r="Z9" s="50">
        <f t="shared" si="4"/>
        <v>239.11536899999999</v>
      </c>
      <c r="AA9" s="50">
        <f t="shared" si="4"/>
        <v>2.4284241280486114</v>
      </c>
      <c r="AB9" s="50">
        <f t="shared" si="4"/>
        <v>20.980453742083331</v>
      </c>
      <c r="AC9" s="50">
        <f t="shared" si="4"/>
        <v>10.483493032765958</v>
      </c>
      <c r="AD9" s="50">
        <f t="shared" si="4"/>
        <v>15.162787317543748</v>
      </c>
      <c r="AE9" s="50">
        <f t="shared" si="4"/>
        <v>0.42780460023529404</v>
      </c>
      <c r="AF9" s="50">
        <f t="shared" si="4"/>
        <v>4.6981143654893618</v>
      </c>
      <c r="AG9" s="50">
        <f t="shared" si="4"/>
        <v>220.28706508974997</v>
      </c>
      <c r="AH9" s="50">
        <f t="shared" si="4"/>
        <v>5.0291384635416669</v>
      </c>
      <c r="AI9" s="50">
        <f t="shared" si="4"/>
        <v>227.94704940008447</v>
      </c>
      <c r="AJ9" s="50">
        <f t="shared" si="4"/>
        <v>1227.5342204220833</v>
      </c>
      <c r="AK9" s="50">
        <f t="shared" si="4"/>
        <v>48.144236430416676</v>
      </c>
      <c r="AL9" s="50">
        <f t="shared" si="4"/>
        <v>180.49995496666668</v>
      </c>
      <c r="AM9" s="50">
        <f t="shared" si="4"/>
        <v>8360.9528782291691</v>
      </c>
      <c r="AN9" s="50">
        <f t="shared" si="4"/>
        <v>46.73679037737697</v>
      </c>
      <c r="AO9" s="50">
        <f t="shared" si="4"/>
        <v>1.0721090584450315</v>
      </c>
      <c r="AP9" s="50">
        <f t="shared" si="4"/>
        <v>816.76150050154229</v>
      </c>
      <c r="AQ9" s="50">
        <f t="shared" si="4"/>
        <v>146.24458322944506</v>
      </c>
      <c r="AR9" s="50">
        <f t="shared" si="4"/>
        <v>2122.5526945222223</v>
      </c>
      <c r="AS9" s="50">
        <f t="shared" si="4"/>
        <v>44.207821694117641</v>
      </c>
      <c r="AT9" s="50">
        <f t="shared" si="4"/>
        <v>4.8857905079166661</v>
      </c>
      <c r="AU9" s="50">
        <f t="shared" si="4"/>
        <v>641.17871115134255</v>
      </c>
      <c r="AV9" s="50">
        <f t="shared" si="4"/>
        <v>674.87539697694444</v>
      </c>
      <c r="AW9" s="1"/>
    </row>
    <row r="10" spans="1:49" x14ac:dyDescent="0.25">
      <c r="B10" s="1"/>
      <c r="C10" s="1"/>
      <c r="D10" s="1"/>
      <c r="E10" s="7" t="s">
        <v>76</v>
      </c>
      <c r="F10" s="8"/>
      <c r="G10" s="8" t="s">
        <v>75</v>
      </c>
      <c r="H10" s="42">
        <f t="shared" si="1"/>
        <v>1384.8701619209098</v>
      </c>
      <c r="I10" s="42">
        <f t="shared" si="1"/>
        <v>22310.033978942498</v>
      </c>
      <c r="J10" s="42">
        <f t="shared" si="1"/>
        <v>4631.7273572292925</v>
      </c>
      <c r="K10" s="42">
        <f t="shared" si="1"/>
        <v>11420.473944484595</v>
      </c>
      <c r="L10" s="42">
        <f t="shared" si="1"/>
        <v>844.7118369181469</v>
      </c>
      <c r="M10" s="42">
        <f t="shared" si="3"/>
        <v>40591.817279495437</v>
      </c>
      <c r="N10" s="1"/>
      <c r="O10" s="50">
        <f>AVERAGEIF(O$127:O$174,"&lt;&gt;#N/A")</f>
        <v>8.7977583689473651</v>
      </c>
      <c r="P10" s="50">
        <f t="shared" ref="P10:AV10" si="5">AVERAGEIF(P$127:P$174,"&lt;&gt;#N/A")</f>
        <v>184.49227060416669</v>
      </c>
      <c r="Q10" s="50">
        <f t="shared" si="5"/>
        <v>350.28149722222224</v>
      </c>
      <c r="R10" s="50">
        <f t="shared" si="5"/>
        <v>3760.2993403262512</v>
      </c>
      <c r="S10" s="50">
        <f t="shared" si="5"/>
        <v>836.60611189166684</v>
      </c>
      <c r="T10" s="50">
        <f t="shared" si="5"/>
        <v>0.32580578187000003</v>
      </c>
      <c r="U10" s="50">
        <f t="shared" si="5"/>
        <v>845.94336510416667</v>
      </c>
      <c r="V10" s="50">
        <f t="shared" si="5"/>
        <v>7865.889913020831</v>
      </c>
      <c r="W10" s="50">
        <f t="shared" si="5"/>
        <v>9557.2716504166656</v>
      </c>
      <c r="X10" s="50">
        <f t="shared" si="5"/>
        <v>21.780501745999999</v>
      </c>
      <c r="Y10" s="50">
        <f t="shared" si="5"/>
        <v>22.249284625000001</v>
      </c>
      <c r="Z10" s="50">
        <f t="shared" si="5"/>
        <v>273.64540949999997</v>
      </c>
      <c r="AA10" s="50">
        <f t="shared" si="5"/>
        <v>3.7041500528750002</v>
      </c>
      <c r="AB10" s="50">
        <f t="shared" si="5"/>
        <v>65.819018820625004</v>
      </c>
      <c r="AC10" s="50">
        <f t="shared" si="5"/>
        <v>23.974184805957449</v>
      </c>
      <c r="AD10" s="50">
        <f t="shared" si="5"/>
        <v>69.892474601812481</v>
      </c>
      <c r="AE10" s="50">
        <f t="shared" si="5"/>
        <v>0.50569340738823532</v>
      </c>
      <c r="AF10" s="50">
        <f t="shared" si="5"/>
        <v>24.390219152500006</v>
      </c>
      <c r="AG10" s="50">
        <f t="shared" si="5"/>
        <v>249.05144037826088</v>
      </c>
      <c r="AH10" s="50">
        <f t="shared" si="5"/>
        <v>8.8474097604166655</v>
      </c>
      <c r="AI10" s="50">
        <f t="shared" si="5"/>
        <v>549.19394261187779</v>
      </c>
      <c r="AJ10" s="50">
        <f t="shared" si="5"/>
        <v>1415.2655874181946</v>
      </c>
      <c r="AK10" s="50">
        <f t="shared" si="5"/>
        <v>78.524334762500018</v>
      </c>
      <c r="AL10" s="50">
        <f t="shared" si="5"/>
        <v>167.39996963333334</v>
      </c>
      <c r="AM10" s="50">
        <f t="shared" si="5"/>
        <v>9031.9897422916674</v>
      </c>
      <c r="AN10" s="50">
        <f t="shared" si="5"/>
        <v>65.264599491666658</v>
      </c>
      <c r="AO10" s="50">
        <f t="shared" si="5"/>
        <v>3.7680416648326385</v>
      </c>
      <c r="AP10" s="50">
        <f t="shared" si="5"/>
        <v>1005.9408866895833</v>
      </c>
      <c r="AQ10" s="50">
        <f t="shared" si="5"/>
        <v>225.62541970445659</v>
      </c>
      <c r="AR10" s="50">
        <f t="shared" si="5"/>
        <v>2199.6209731666663</v>
      </c>
      <c r="AS10" s="50">
        <f t="shared" si="5"/>
        <v>50.930811529411763</v>
      </c>
      <c r="AT10" s="50">
        <f t="shared" si="5"/>
        <v>6.7477571352916641</v>
      </c>
      <c r="AU10" s="50">
        <f t="shared" si="5"/>
        <v>793.15472795833318</v>
      </c>
      <c r="AV10" s="50">
        <f t="shared" si="5"/>
        <v>824.62298585000042</v>
      </c>
      <c r="AW10" s="1"/>
    </row>
    <row r="11" spans="1:49" x14ac:dyDescent="0.25">
      <c r="B11" s="1"/>
      <c r="C11" s="1"/>
      <c r="D11" s="1"/>
      <c r="E11" s="7" t="s">
        <v>77</v>
      </c>
      <c r="F11" s="8"/>
      <c r="G11" s="8" t="s">
        <v>75</v>
      </c>
      <c r="H11" s="42">
        <f t="shared" si="1"/>
        <v>841.80784254364517</v>
      </c>
      <c r="I11" s="42">
        <f t="shared" si="1"/>
        <v>2159.3503450957637</v>
      </c>
      <c r="J11" s="42">
        <f t="shared" si="1"/>
        <v>2307.9379709541904</v>
      </c>
      <c r="K11" s="42">
        <f t="shared" si="1"/>
        <v>1412.3927760286115</v>
      </c>
      <c r="L11" s="42">
        <f t="shared" si="1"/>
        <v>7685.3601685396097</v>
      </c>
      <c r="M11" s="42">
        <f t="shared" si="3"/>
        <v>14406.849103161821</v>
      </c>
      <c r="N11" s="1"/>
      <c r="O11" s="50">
        <f>AVERAGEIF(O$181:O$228,"&lt;&gt;#N/A")</f>
        <v>52.275052984736853</v>
      </c>
      <c r="P11" s="50">
        <f t="shared" ref="P11:AV11" si="6">AVERAGEIF(P$181:P$228,"&lt;&gt;#N/A")</f>
        <v>41.235253058593756</v>
      </c>
      <c r="Q11" s="50">
        <f t="shared" si="6"/>
        <v>83.045603932902793</v>
      </c>
      <c r="R11" s="50">
        <f t="shared" si="6"/>
        <v>329.49090045773227</v>
      </c>
      <c r="S11" s="50">
        <f t="shared" si="6"/>
        <v>117.06968200625003</v>
      </c>
      <c r="T11" s="50">
        <f t="shared" si="6"/>
        <v>1.2983392043999999</v>
      </c>
      <c r="U11" s="50">
        <f t="shared" si="6"/>
        <v>674.82882244708344</v>
      </c>
      <c r="V11" s="50">
        <f t="shared" si="6"/>
        <v>986.63414437500012</v>
      </c>
      <c r="W11" s="50">
        <f t="shared" si="6"/>
        <v>925.97869237499992</v>
      </c>
      <c r="X11" s="50">
        <f t="shared" si="6"/>
        <v>1182.3341887108329</v>
      </c>
      <c r="Y11" s="50">
        <f t="shared" si="6"/>
        <v>101.40604108333333</v>
      </c>
      <c r="Z11" s="50">
        <f t="shared" si="6"/>
        <v>2.285963677916667</v>
      </c>
      <c r="AA11" s="50">
        <f t="shared" si="6"/>
        <v>121.28405933854167</v>
      </c>
      <c r="AB11" s="50">
        <f t="shared" si="6"/>
        <v>151.48822216458333</v>
      </c>
      <c r="AC11" s="50">
        <f t="shared" si="6"/>
        <v>136.29795361276595</v>
      </c>
      <c r="AD11" s="50">
        <f t="shared" si="6"/>
        <v>2289.910027424271</v>
      </c>
      <c r="AE11" s="50">
        <f t="shared" si="6"/>
        <v>1.5741444184941173</v>
      </c>
      <c r="AF11" s="50">
        <f t="shared" si="6"/>
        <v>14.302754140387501</v>
      </c>
      <c r="AG11" s="50">
        <f t="shared" si="6"/>
        <v>80.982612436847816</v>
      </c>
      <c r="AH11" s="50">
        <f t="shared" si="6"/>
        <v>26.683600752083326</v>
      </c>
      <c r="AI11" s="50">
        <f t="shared" si="6"/>
        <v>4792.0892168482087</v>
      </c>
      <c r="AJ11" s="50">
        <f t="shared" si="6"/>
        <v>126.80165869101386</v>
      </c>
      <c r="AK11" s="50">
        <f t="shared" si="6"/>
        <v>155.32135450291671</v>
      </c>
      <c r="AL11" s="50">
        <f t="shared" si="6"/>
        <v>20.661696709583328</v>
      </c>
      <c r="AM11" s="50">
        <f t="shared" si="6"/>
        <v>743.19121549791646</v>
      </c>
      <c r="AN11" s="50">
        <f t="shared" si="6"/>
        <v>78.21704518750002</v>
      </c>
      <c r="AO11" s="50">
        <f t="shared" si="6"/>
        <v>17.075820582788282</v>
      </c>
      <c r="AP11" s="50">
        <f t="shared" si="6"/>
        <v>132.87233340560417</v>
      </c>
      <c r="AQ11" s="50">
        <f t="shared" si="6"/>
        <v>603.3609242671298</v>
      </c>
      <c r="AR11" s="50">
        <f t="shared" si="6"/>
        <v>63.85772880582639</v>
      </c>
      <c r="AS11" s="50">
        <f t="shared" si="6"/>
        <v>12.942646760117647</v>
      </c>
      <c r="AT11" s="50">
        <f t="shared" si="6"/>
        <v>10.244618570416669</v>
      </c>
      <c r="AU11" s="50">
        <f t="shared" si="6"/>
        <v>218.76219252312501</v>
      </c>
      <c r="AV11" s="50">
        <f t="shared" si="6"/>
        <v>111.04459220791666</v>
      </c>
      <c r="AW11" s="1"/>
    </row>
    <row r="12" spans="1:49" x14ac:dyDescent="0.25">
      <c r="B12" s="1"/>
      <c r="C12" s="1"/>
      <c r="D12" s="1"/>
      <c r="E12" s="7" t="s">
        <v>78</v>
      </c>
      <c r="F12" s="8"/>
      <c r="G12" s="8" t="s">
        <v>75</v>
      </c>
      <c r="H12" s="42">
        <f t="shared" si="1"/>
        <v>2267.6172291970238</v>
      </c>
      <c r="I12" s="42">
        <f t="shared" si="1"/>
        <v>24348.228542615136</v>
      </c>
      <c r="J12" s="42">
        <f t="shared" si="1"/>
        <v>6931.0928621044022</v>
      </c>
      <c r="K12" s="42">
        <f t="shared" si="1"/>
        <v>12833.447131338064</v>
      </c>
      <c r="L12" s="42">
        <f t="shared" si="1"/>
        <v>8503.276155455449</v>
      </c>
      <c r="M12" s="42">
        <f t="shared" si="3"/>
        <v>54883.661920710074</v>
      </c>
      <c r="N12" s="51"/>
      <c r="O12" s="50">
        <f>AVERAGEIF(O$235:O$282,"&lt;&gt;#N/A")</f>
        <v>61.133337669473683</v>
      </c>
      <c r="P12" s="50">
        <f t="shared" ref="P12:AV12" si="7">AVERAGEIF(P$235:P$282,"&lt;&gt;#N/A")</f>
        <v>224.99428094416672</v>
      </c>
      <c r="Q12" s="50">
        <f t="shared" si="7"/>
        <v>432.5316150440139</v>
      </c>
      <c r="R12" s="50">
        <f t="shared" si="7"/>
        <v>4088.9712951912916</v>
      </c>
      <c r="S12" s="50">
        <f t="shared" si="7"/>
        <v>954.84496056458318</v>
      </c>
      <c r="T12" s="50">
        <f t="shared" si="7"/>
        <v>1.6241449862699999</v>
      </c>
      <c r="U12" s="50">
        <f t="shared" si="7"/>
        <v>1519.0859375512498</v>
      </c>
      <c r="V12" s="50">
        <f t="shared" si="7"/>
        <v>8729.844602187497</v>
      </c>
      <c r="W12" s="50">
        <f t="shared" si="7"/>
        <v>10482.507420291668</v>
      </c>
      <c r="X12" s="50">
        <f t="shared" si="7"/>
        <v>1198.0474199691942</v>
      </c>
      <c r="Y12" s="50">
        <f t="shared" si="7"/>
        <v>164.27666445833333</v>
      </c>
      <c r="Z12" s="50">
        <f t="shared" si="7"/>
        <v>275.93137317791667</v>
      </c>
      <c r="AA12" s="50">
        <f t="shared" si="7"/>
        <v>124.98820939266669</v>
      </c>
      <c r="AB12" s="50">
        <f t="shared" si="7"/>
        <v>217.37432431854165</v>
      </c>
      <c r="AC12" s="50">
        <f t="shared" si="7"/>
        <v>160.27213841872339</v>
      </c>
      <c r="AD12" s="50">
        <f t="shared" si="7"/>
        <v>2359.8539111942919</v>
      </c>
      <c r="AE12" s="50">
        <f t="shared" si="7"/>
        <v>2.0798378258823531</v>
      </c>
      <c r="AF12" s="50">
        <f t="shared" si="7"/>
        <v>38.958863721222578</v>
      </c>
      <c r="AG12" s="50">
        <f t="shared" si="7"/>
        <v>330.58013977163034</v>
      </c>
      <c r="AH12" s="50">
        <f t="shared" si="7"/>
        <v>35.531010512499996</v>
      </c>
      <c r="AI12" s="50">
        <f t="shared" si="7"/>
        <v>5305.32099403957</v>
      </c>
      <c r="AJ12" s="50">
        <f t="shared" si="7"/>
        <v>1542.0672461133752</v>
      </c>
      <c r="AK12" s="50">
        <f t="shared" si="7"/>
        <v>233.84381426562507</v>
      </c>
      <c r="AL12" s="50">
        <f t="shared" si="7"/>
        <v>188.06166634291665</v>
      </c>
      <c r="AM12" s="50">
        <f t="shared" si="7"/>
        <v>9775.1184578104167</v>
      </c>
      <c r="AN12" s="50">
        <f t="shared" si="7"/>
        <v>143.66914467916669</v>
      </c>
      <c r="AO12" s="50">
        <f t="shared" si="7"/>
        <v>20.955403914704252</v>
      </c>
      <c r="AP12" s="50">
        <f t="shared" si="7"/>
        <v>1138.8132200956736</v>
      </c>
      <c r="AQ12" s="50">
        <f t="shared" si="7"/>
        <v>838.10125022158627</v>
      </c>
      <c r="AR12" s="50">
        <f t="shared" si="7"/>
        <v>2265.8603618433267</v>
      </c>
      <c r="AS12" s="50">
        <f t="shared" si="7"/>
        <v>63.873458289529417</v>
      </c>
      <c r="AT12" s="50">
        <f t="shared" si="7"/>
        <v>16.99237570570833</v>
      </c>
      <c r="AU12" s="50">
        <f t="shared" si="7"/>
        <v>1011.916920481458</v>
      </c>
      <c r="AV12" s="50">
        <f t="shared" si="7"/>
        <v>935.63611971590296</v>
      </c>
      <c r="AW12" s="1"/>
    </row>
    <row r="13" spans="1:49" x14ac:dyDescent="0.25">
      <c r="B13" s="1"/>
      <c r="C13" s="1"/>
      <c r="D13" s="1"/>
      <c r="E13" s="7" t="s">
        <v>79</v>
      </c>
      <c r="F13" s="8" t="s">
        <v>5</v>
      </c>
      <c r="G13" s="8" t="s">
        <v>80</v>
      </c>
      <c r="H13" s="42">
        <f>SUMIF($O$5:$AV$5,H$6,$O13:$AV13)</f>
        <v>267.05618111267916</v>
      </c>
      <c r="I13" s="42">
        <f t="shared" si="1"/>
        <v>1442.7227793484515</v>
      </c>
      <c r="J13" s="42">
        <f t="shared" si="1"/>
        <v>327.40384618313527</v>
      </c>
      <c r="K13" s="42">
        <f t="shared" si="1"/>
        <v>948.48544985737249</v>
      </c>
      <c r="L13" s="42">
        <f t="shared" si="1"/>
        <v>844.91597351313385</v>
      </c>
      <c r="M13" s="42">
        <f t="shared" si="3"/>
        <v>3830.5842300147724</v>
      </c>
      <c r="N13" s="1"/>
      <c r="O13" s="50">
        <f>AVERAGEIF(O$343:O$390,"&lt;&gt;#N/A")</f>
        <v>27.216823507368424</v>
      </c>
      <c r="P13" s="50">
        <f t="shared" ref="P13:AV13" si="8">AVERAGEIF(P$343:P$390,"&lt;&gt;#N/A")</f>
        <v>20.278768362083337</v>
      </c>
      <c r="Q13" s="50">
        <f t="shared" si="8"/>
        <v>78.615402096666656</v>
      </c>
      <c r="R13" s="50">
        <f t="shared" si="8"/>
        <v>59.218423012024296</v>
      </c>
      <c r="S13" s="50">
        <f t="shared" si="8"/>
        <v>101.84369897874996</v>
      </c>
      <c r="T13" s="50">
        <f t="shared" si="8"/>
        <v>0.17572602807000001</v>
      </c>
      <c r="U13" s="50">
        <f t="shared" si="8"/>
        <v>22.259223670069446</v>
      </c>
      <c r="V13" s="50">
        <f t="shared" si="8"/>
        <v>516.10203729166676</v>
      </c>
      <c r="W13" s="50">
        <f t="shared" si="8"/>
        <v>687.77632216666655</v>
      </c>
      <c r="X13" s="50">
        <f t="shared" si="8"/>
        <v>230.86446564395825</v>
      </c>
      <c r="Y13" s="50">
        <f t="shared" si="8"/>
        <v>19.858979750000007</v>
      </c>
      <c r="Z13" s="50">
        <f t="shared" si="8"/>
        <v>13.15608856708333</v>
      </c>
      <c r="AA13" s="50">
        <f t="shared" si="8"/>
        <v>15.061733857083333</v>
      </c>
      <c r="AB13" s="50">
        <f t="shared" si="8"/>
        <v>14.713434993263823</v>
      </c>
      <c r="AC13" s="50">
        <f t="shared" si="8"/>
        <v>16.105415500425533</v>
      </c>
      <c r="AD13" s="50">
        <f t="shared" si="8"/>
        <v>349.13149579537509</v>
      </c>
      <c r="AE13" s="50">
        <f t="shared" si="8"/>
        <v>0.32340845382352945</v>
      </c>
      <c r="AF13" s="50">
        <f t="shared" si="8"/>
        <v>25.536569531249995</v>
      </c>
      <c r="AG13" s="50">
        <f t="shared" si="8"/>
        <v>27.586837678782224</v>
      </c>
      <c r="AH13" s="50">
        <f t="shared" si="8"/>
        <v>9.937859528333334</v>
      </c>
      <c r="AI13" s="50">
        <f t="shared" si="8"/>
        <v>304.83514188479847</v>
      </c>
      <c r="AJ13" s="50">
        <f t="shared" si="8"/>
        <v>157.87270567479166</v>
      </c>
      <c r="AK13" s="50">
        <f t="shared" si="8"/>
        <v>58.464786599999996</v>
      </c>
      <c r="AL13" s="50">
        <f t="shared" si="8"/>
        <v>12.458740948333331</v>
      </c>
      <c r="AM13" s="50">
        <f t="shared" si="8"/>
        <v>270.44035512312502</v>
      </c>
      <c r="AN13" s="50">
        <f t="shared" si="8"/>
        <v>26.296038768749995</v>
      </c>
      <c r="AO13" s="50">
        <f t="shared" si="8"/>
        <v>7.8196424647691876</v>
      </c>
      <c r="AP13" s="50">
        <f t="shared" si="8"/>
        <v>158.43431357039586</v>
      </c>
      <c r="AQ13" s="50">
        <f t="shared" si="8"/>
        <v>190.94933583296029</v>
      </c>
      <c r="AR13" s="50">
        <f t="shared" si="8"/>
        <v>235.64313607638891</v>
      </c>
      <c r="AS13" s="50">
        <f t="shared" si="8"/>
        <v>8.3284003058823526</v>
      </c>
      <c r="AT13" s="50">
        <f t="shared" si="8"/>
        <v>3.8755447457916663</v>
      </c>
      <c r="AU13" s="50">
        <f t="shared" si="8"/>
        <v>97.826123768333318</v>
      </c>
      <c r="AV13" s="50">
        <f t="shared" si="8"/>
        <v>61.577249837708337</v>
      </c>
      <c r="AW13" s="1"/>
    </row>
    <row r="14" spans="1:49" x14ac:dyDescent="0.25">
      <c r="B14" s="1"/>
      <c r="C14" s="1"/>
      <c r="D14" s="1"/>
      <c r="E14" s="7" t="s">
        <v>81</v>
      </c>
      <c r="F14" s="8"/>
      <c r="G14" s="8" t="s">
        <v>80</v>
      </c>
      <c r="H14" s="42">
        <f t="shared" si="1"/>
        <v>298.12889239495172</v>
      </c>
      <c r="I14" s="42">
        <f t="shared" si="1"/>
        <v>1260.7217860171527</v>
      </c>
      <c r="J14" s="42">
        <f t="shared" si="1"/>
        <v>363.07935139598686</v>
      </c>
      <c r="K14" s="42">
        <f t="shared" si="1"/>
        <v>1029.0622656260366</v>
      </c>
      <c r="L14" s="42">
        <f t="shared" si="1"/>
        <v>889.24662191459777</v>
      </c>
      <c r="M14" s="42">
        <f t="shared" si="3"/>
        <v>3840.2389173487254</v>
      </c>
      <c r="N14" s="1"/>
      <c r="O14" s="50">
        <f>AVERAGEIF(O$289:O$336,"&lt;&gt;#N/A")</f>
        <v>26.998337765789476</v>
      </c>
      <c r="P14" s="50">
        <f t="shared" ref="P14:AV14" si="9">AVERAGEIF(P$289:P$336,"&lt;&gt;#N/A")</f>
        <v>23.677230913333343</v>
      </c>
      <c r="Q14" s="50">
        <f t="shared" si="9"/>
        <v>67.232513868611079</v>
      </c>
      <c r="R14" s="50">
        <f t="shared" si="9"/>
        <v>116.74164702629939</v>
      </c>
      <c r="S14" s="50">
        <f t="shared" si="9"/>
        <v>88.143528044583306</v>
      </c>
      <c r="T14" s="50">
        <f t="shared" si="9"/>
        <v>0.59771560635000009</v>
      </c>
      <c r="U14" s="50">
        <f t="shared" si="9"/>
        <v>31.504435172916669</v>
      </c>
      <c r="V14" s="50">
        <f t="shared" si="9"/>
        <v>529.6138408680556</v>
      </c>
      <c r="W14" s="50">
        <f t="shared" si="9"/>
        <v>809.07907020833329</v>
      </c>
      <c r="X14" s="50">
        <f t="shared" si="9"/>
        <v>197.99093995968749</v>
      </c>
      <c r="Y14" s="50">
        <f t="shared" si="9"/>
        <v>18.509938750000003</v>
      </c>
      <c r="Z14" s="50">
        <f t="shared" si="9"/>
        <v>14.274121016666664</v>
      </c>
      <c r="AA14" s="50">
        <f t="shared" si="9"/>
        <v>16.842329237083337</v>
      </c>
      <c r="AB14" s="50">
        <f t="shared" si="9"/>
        <v>24.179449205416663</v>
      </c>
      <c r="AC14" s="50">
        <f t="shared" si="9"/>
        <v>14.165371241702131</v>
      </c>
      <c r="AD14" s="50">
        <f t="shared" si="9"/>
        <v>370.07818807912486</v>
      </c>
      <c r="AE14" s="50">
        <f t="shared" si="9"/>
        <v>0.27327733305882351</v>
      </c>
      <c r="AF14" s="50">
        <f t="shared" si="9"/>
        <v>25.556347916250001</v>
      </c>
      <c r="AG14" s="50">
        <f t="shared" si="9"/>
        <v>21.410409080252169</v>
      </c>
      <c r="AH14" s="50">
        <f t="shared" si="9"/>
        <v>7.9329751249999987</v>
      </c>
      <c r="AI14" s="50">
        <f t="shared" si="9"/>
        <v>311.14698717852849</v>
      </c>
      <c r="AJ14" s="50">
        <f t="shared" si="9"/>
        <v>128.327961845</v>
      </c>
      <c r="AK14" s="50">
        <f t="shared" si="9"/>
        <v>45.534462379166655</v>
      </c>
      <c r="AL14" s="50">
        <f t="shared" si="9"/>
        <v>13.103012760416668</v>
      </c>
      <c r="AM14" s="50">
        <f t="shared" si="9"/>
        <v>165.84638962958334</v>
      </c>
      <c r="AN14" s="50">
        <f t="shared" si="9"/>
        <v>19.366078266666666</v>
      </c>
      <c r="AO14" s="50">
        <f t="shared" si="9"/>
        <v>8.0715256491912299</v>
      </c>
      <c r="AP14" s="50">
        <f t="shared" si="9"/>
        <v>157.07841700729165</v>
      </c>
      <c r="AQ14" s="50">
        <f t="shared" si="9"/>
        <v>208.02144665694451</v>
      </c>
      <c r="AR14" s="50">
        <f t="shared" si="9"/>
        <v>185.2455290215278</v>
      </c>
      <c r="AS14" s="50">
        <f t="shared" si="9"/>
        <v>8.3142103923529387</v>
      </c>
      <c r="AT14" s="50">
        <f t="shared" si="9"/>
        <v>2.9694994202083334</v>
      </c>
      <c r="AU14" s="50">
        <f t="shared" si="9"/>
        <v>127.0295911416667</v>
      </c>
      <c r="AV14" s="50">
        <f t="shared" si="9"/>
        <v>55.382139581666685</v>
      </c>
      <c r="AW14" s="1"/>
    </row>
    <row r="15" spans="1:49" x14ac:dyDescent="0.25">
      <c r="B15" s="1"/>
      <c r="C15" s="1"/>
      <c r="D15" s="1"/>
      <c r="E15" s="1"/>
      <c r="F15" s="1"/>
      <c r="G15" s="1"/>
      <c r="H15" s="38"/>
      <c r="I15" s="38"/>
      <c r="J15" s="38"/>
      <c r="K15" s="38"/>
      <c r="L15" s="38"/>
      <c r="M15" s="3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B16" s="1"/>
      <c r="C16" s="10" t="s">
        <v>82</v>
      </c>
      <c r="D16" s="10"/>
      <c r="E16" s="1"/>
      <c r="F16" s="10" t="s">
        <v>73</v>
      </c>
      <c r="G16" s="10"/>
      <c r="H16" s="43" t="s">
        <v>72</v>
      </c>
      <c r="I16" s="44" t="str">
        <f>$H16</f>
        <v>Flow</v>
      </c>
      <c r="J16" s="44" t="str">
        <f>$H16</f>
        <v>Flow</v>
      </c>
      <c r="K16" s="44" t="str">
        <f>$H16</f>
        <v>Flow</v>
      </c>
      <c r="L16" s="44" t="str">
        <f>$H16</f>
        <v>Flow</v>
      </c>
      <c r="M16" s="44" t="str">
        <f>L16</f>
        <v>Flow</v>
      </c>
      <c r="N16" s="1"/>
      <c r="O16" s="11" t="str">
        <f t="shared" ref="O16:AV16" si="10">$H16</f>
        <v>Flow</v>
      </c>
      <c r="P16" s="12" t="str">
        <f t="shared" si="10"/>
        <v>Flow</v>
      </c>
      <c r="Q16" s="11" t="str">
        <f t="shared" si="10"/>
        <v>Flow</v>
      </c>
      <c r="R16" s="11" t="str">
        <f t="shared" si="10"/>
        <v>Flow</v>
      </c>
      <c r="S16" s="11" t="str">
        <f t="shared" si="10"/>
        <v>Flow</v>
      </c>
      <c r="T16" s="11" t="str">
        <f t="shared" si="10"/>
        <v>Flow</v>
      </c>
      <c r="U16" s="11" t="str">
        <f t="shared" si="10"/>
        <v>Flow</v>
      </c>
      <c r="V16" s="11" t="str">
        <f t="shared" si="10"/>
        <v>Flow</v>
      </c>
      <c r="W16" s="11" t="str">
        <f t="shared" si="10"/>
        <v>Flow</v>
      </c>
      <c r="X16" s="11" t="str">
        <f t="shared" si="10"/>
        <v>Flow</v>
      </c>
      <c r="Y16" s="11" t="str">
        <f t="shared" si="10"/>
        <v>Flow</v>
      </c>
      <c r="Z16" s="11" t="str">
        <f t="shared" si="10"/>
        <v>Flow</v>
      </c>
      <c r="AA16" s="11" t="str">
        <f t="shared" si="10"/>
        <v>Flow</v>
      </c>
      <c r="AB16" s="11" t="str">
        <f t="shared" si="10"/>
        <v>Flow</v>
      </c>
      <c r="AC16" s="11" t="str">
        <f t="shared" si="10"/>
        <v>Flow</v>
      </c>
      <c r="AD16" s="11" t="str">
        <f t="shared" si="10"/>
        <v>Flow</v>
      </c>
      <c r="AE16" s="11" t="str">
        <f t="shared" si="10"/>
        <v>Flow</v>
      </c>
      <c r="AF16" s="11" t="str">
        <f t="shared" si="10"/>
        <v>Flow</v>
      </c>
      <c r="AG16" s="11" t="str">
        <f t="shared" si="10"/>
        <v>Flow</v>
      </c>
      <c r="AH16" s="11" t="str">
        <f t="shared" si="10"/>
        <v>Flow</v>
      </c>
      <c r="AI16" s="11" t="str">
        <f t="shared" si="10"/>
        <v>Flow</v>
      </c>
      <c r="AJ16" s="11" t="str">
        <f t="shared" si="10"/>
        <v>Flow</v>
      </c>
      <c r="AK16" s="11" t="str">
        <f t="shared" si="10"/>
        <v>Flow</v>
      </c>
      <c r="AL16" s="11" t="str">
        <f t="shared" si="10"/>
        <v>Flow</v>
      </c>
      <c r="AM16" s="11" t="str">
        <f t="shared" si="10"/>
        <v>Flow</v>
      </c>
      <c r="AN16" s="11" t="str">
        <f t="shared" si="10"/>
        <v>Flow</v>
      </c>
      <c r="AO16" s="11" t="str">
        <f t="shared" si="10"/>
        <v>Flow</v>
      </c>
      <c r="AP16" s="11" t="str">
        <f t="shared" si="10"/>
        <v>Flow</v>
      </c>
      <c r="AQ16" s="11" t="str">
        <f t="shared" si="10"/>
        <v>Flow</v>
      </c>
      <c r="AR16" s="11" t="str">
        <f t="shared" si="10"/>
        <v>Flow</v>
      </c>
      <c r="AS16" s="11" t="str">
        <f t="shared" si="10"/>
        <v>Flow</v>
      </c>
      <c r="AT16" s="11" t="str">
        <f t="shared" si="10"/>
        <v>Flow</v>
      </c>
      <c r="AU16" s="11" t="str">
        <f t="shared" si="10"/>
        <v>Flow</v>
      </c>
      <c r="AV16" s="11" t="str">
        <f t="shared" si="10"/>
        <v>Flow</v>
      </c>
      <c r="AW16" s="1"/>
    </row>
    <row r="17" spans="2:49" x14ac:dyDescent="0.25">
      <c r="B17" s="1"/>
      <c r="C17" s="1"/>
      <c r="D17" s="1"/>
      <c r="E17" s="1"/>
      <c r="F17" s="1"/>
      <c r="G17" s="1"/>
      <c r="H17" s="45" t="str">
        <f>H$6</f>
        <v>San Pablo Bay</v>
      </c>
      <c r="I17" s="45" t="str">
        <f>I$6</f>
        <v>South Bay</v>
      </c>
      <c r="J17" s="45" t="str">
        <f>J$6</f>
        <v>Suisun Bay</v>
      </c>
      <c r="K17" s="46" t="str">
        <f>K$6</f>
        <v>Central Bay</v>
      </c>
      <c r="L17" s="45" t="str">
        <f>L$6</f>
        <v>Lower South Bay</v>
      </c>
      <c r="M17" s="45"/>
      <c r="N17" s="1"/>
      <c r="O17" s="13" t="str">
        <f t="shared" ref="O17:AV17" si="11">O$6</f>
        <v>American Canyon WWTP</v>
      </c>
      <c r="P17" s="14" t="str">
        <f t="shared" si="11"/>
        <v>Benicia WWTP</v>
      </c>
      <c r="Q17" s="14" t="str">
        <f t="shared" si="11"/>
        <v>Burlingame WWTP</v>
      </c>
      <c r="R17" s="14" t="str">
        <f t="shared" si="11"/>
        <v>Central Contra Costa SD WWTP</v>
      </c>
      <c r="S17" s="14" t="str">
        <f t="shared" si="11"/>
        <v>Central Marin San. Agcy. WWTP</v>
      </c>
      <c r="T17" s="14" t="str">
        <f t="shared" si="11"/>
        <v>Crockett CSD Port Costa</v>
      </c>
      <c r="U17" s="14" t="str">
        <f t="shared" si="11"/>
        <v>Delta Diablo SD WWTP</v>
      </c>
      <c r="V17" s="14" t="str">
        <f t="shared" si="11"/>
        <v>EBDA Common Outfall</v>
      </c>
      <c r="W17" s="14" t="str">
        <f t="shared" si="11"/>
        <v>EBMUD WPCP</v>
      </c>
      <c r="X17" s="14" t="str">
        <f t="shared" si="11"/>
        <v>FSSD Subregional WWTP</v>
      </c>
      <c r="Y17" s="14" t="str">
        <f t="shared" si="11"/>
        <v>Las Gallinas WWTP</v>
      </c>
      <c r="Z17" s="14" t="str">
        <f t="shared" si="11"/>
        <v>Millbrae WWTP</v>
      </c>
      <c r="AA17" s="14" t="str">
        <f t="shared" si="11"/>
        <v>Mt. View Sanitary District WWTP</v>
      </c>
      <c r="AB17" s="14" t="str">
        <f t="shared" si="11"/>
        <v>NAPA SD WWTP (Soscol Water Recycling Facility)</v>
      </c>
      <c r="AC17" s="14" t="str">
        <f t="shared" si="11"/>
        <v>Novato and Ignacio WWTP</v>
      </c>
      <c r="AD17" s="14" t="str">
        <f t="shared" si="11"/>
        <v>Palo Alto Regional WQCP</v>
      </c>
      <c r="AE17" s="14" t="str">
        <f t="shared" si="11"/>
        <v>Paradise Cove</v>
      </c>
      <c r="AF17" s="14" t="str">
        <f t="shared" si="11"/>
        <v>PETALUMA ELLIS CREEK WATER RECYCLING FACILITY (NPDES Permit)</v>
      </c>
      <c r="AG17" s="14" t="str">
        <f t="shared" si="11"/>
        <v>City of PINOLE WWTP</v>
      </c>
      <c r="AH17" s="14" t="str">
        <f t="shared" si="11"/>
        <v>RODEO Sanitary District WWTP</v>
      </c>
      <c r="AI17" s="14" t="str">
        <f t="shared" si="11"/>
        <v>San Jose/Santa Clara WPCP</v>
      </c>
      <c r="AJ17" s="14" t="str">
        <f t="shared" si="11"/>
        <v>San Mateo WWTP</v>
      </c>
      <c r="AK17" s="14" t="str">
        <f t="shared" si="11"/>
        <v>SASM WWTP</v>
      </c>
      <c r="AL17" s="14" t="str">
        <f t="shared" si="11"/>
        <v>SF Arprt Mel Leong TP-Industrl</v>
      </c>
      <c r="AM17" s="14" t="str">
        <f t="shared" si="11"/>
        <v>SF-SE Water Pollution Control Plant, N-Point &amp; Bayside</v>
      </c>
      <c r="AN17" s="14" t="str">
        <f t="shared" si="11"/>
        <v>Sausalito Marin City STP</v>
      </c>
      <c r="AO17" s="14" t="str">
        <f t="shared" si="11"/>
        <v>Sonoma Valley County SD WWTP</v>
      </c>
      <c r="AP17" s="14" t="str">
        <f t="shared" si="11"/>
        <v>South San Francisco-San Bruno WQCP</v>
      </c>
      <c r="AQ17" s="14" t="str">
        <f t="shared" si="11"/>
        <v>Sunnyvale WPCP</v>
      </c>
      <c r="AR17" s="14" t="str">
        <f t="shared" si="11"/>
        <v>SVCW WWTP</v>
      </c>
      <c r="AS17" s="14" t="str">
        <f t="shared" si="11"/>
        <v>Tiburon</v>
      </c>
      <c r="AT17" s="14" t="str">
        <f t="shared" si="11"/>
        <v>Treasure Island WWTP/DOD</v>
      </c>
      <c r="AU17" s="14" t="str">
        <f t="shared" si="11"/>
        <v>Vallejo SFCD WWTP</v>
      </c>
      <c r="AV17" s="14" t="str">
        <f t="shared" si="11"/>
        <v>West County Agency Outfall</v>
      </c>
      <c r="AW17" s="1"/>
    </row>
    <row r="18" spans="2:49" ht="30" x14ac:dyDescent="0.25">
      <c r="B18" s="1"/>
      <c r="C18" s="1"/>
      <c r="D18" s="1"/>
      <c r="E18" s="1"/>
      <c r="F18" s="1"/>
      <c r="G18" s="1"/>
      <c r="H18" s="45" t="str">
        <f t="shared" ref="H18:L18" si="12">H17</f>
        <v>San Pablo Bay</v>
      </c>
      <c r="I18" s="45" t="str">
        <f t="shared" si="12"/>
        <v>South Bay</v>
      </c>
      <c r="J18" s="45" t="str">
        <f t="shared" si="12"/>
        <v>Suisun Bay</v>
      </c>
      <c r="K18" s="46" t="str">
        <f t="shared" si="12"/>
        <v>Central Bay</v>
      </c>
      <c r="L18" s="45" t="str">
        <f t="shared" si="12"/>
        <v>Lower South Bay</v>
      </c>
      <c r="M18" s="45" t="s">
        <v>40</v>
      </c>
      <c r="N18" s="1"/>
      <c r="O18" s="15" t="str">
        <f t="shared" ref="O18:AV18" si="13">O$7</f>
        <v>American Canyon</v>
      </c>
      <c r="P18" s="16" t="str">
        <f t="shared" si="13"/>
        <v>Benicia</v>
      </c>
      <c r="Q18" s="16" t="str">
        <f t="shared" si="13"/>
        <v>Burlingame</v>
      </c>
      <c r="R18" s="16" t="str">
        <f t="shared" si="13"/>
        <v>CCCSD</v>
      </c>
      <c r="S18" s="16" t="str">
        <f t="shared" si="13"/>
        <v>CMSA</v>
      </c>
      <c r="T18" s="16" t="str">
        <f t="shared" si="13"/>
        <v>Crockett CSD Port Costa</v>
      </c>
      <c r="U18" s="16" t="str">
        <f t="shared" si="13"/>
        <v>Delta Diablo</v>
      </c>
      <c r="V18" s="16" t="str">
        <f t="shared" si="13"/>
        <v>EBDA</v>
      </c>
      <c r="W18" s="16" t="str">
        <f t="shared" si="13"/>
        <v>EBMUD</v>
      </c>
      <c r="X18" s="16" t="str">
        <f t="shared" si="13"/>
        <v>Fairfield-Suisun</v>
      </c>
      <c r="Y18" s="16" t="str">
        <f t="shared" si="13"/>
        <v>Las Gallinas</v>
      </c>
      <c r="Z18" s="16" t="str">
        <f t="shared" si="13"/>
        <v>Millbrae</v>
      </c>
      <c r="AA18" s="16" t="str">
        <f t="shared" si="13"/>
        <v>Mt View</v>
      </c>
      <c r="AB18" s="16" t="str">
        <f t="shared" si="13"/>
        <v>Napa</v>
      </c>
      <c r="AC18" s="16" t="str">
        <f t="shared" si="13"/>
        <v>Novato</v>
      </c>
      <c r="AD18" s="16" t="str">
        <f t="shared" si="13"/>
        <v>Palo Alto</v>
      </c>
      <c r="AE18" s="16" t="str">
        <f t="shared" si="13"/>
        <v>Paradise Cove</v>
      </c>
      <c r="AF18" s="16" t="str">
        <f t="shared" si="13"/>
        <v>Petaluma</v>
      </c>
      <c r="AG18" s="16" t="str">
        <f t="shared" si="13"/>
        <v>Pinole</v>
      </c>
      <c r="AH18" s="16" t="str">
        <f t="shared" si="13"/>
        <v>Rodeo</v>
      </c>
      <c r="AI18" s="16" t="str">
        <f t="shared" si="13"/>
        <v>San Jose/Santa Clara</v>
      </c>
      <c r="AJ18" s="16" t="str">
        <f t="shared" si="13"/>
        <v>San Mateo</v>
      </c>
      <c r="AK18" s="16" t="str">
        <f t="shared" si="13"/>
        <v>SASM</v>
      </c>
      <c r="AL18" s="16" t="str">
        <f t="shared" si="13"/>
        <v>SFO Airport</v>
      </c>
      <c r="AM18" s="16" t="str">
        <f t="shared" si="13"/>
        <v>SFPUC Southeast Plant</v>
      </c>
      <c r="AN18" s="16" t="str">
        <f t="shared" si="13"/>
        <v>SMCSD</v>
      </c>
      <c r="AO18" s="16" t="str">
        <f t="shared" si="13"/>
        <v>Sonoma Valley</v>
      </c>
      <c r="AP18" s="16" t="str">
        <f t="shared" si="13"/>
        <v>South SF</v>
      </c>
      <c r="AQ18" s="16" t="str">
        <f t="shared" si="13"/>
        <v>Sunnyvale</v>
      </c>
      <c r="AR18" s="16" t="str">
        <f t="shared" si="13"/>
        <v>SVCW</v>
      </c>
      <c r="AS18" s="16" t="str">
        <f t="shared" si="13"/>
        <v>Tiburon</v>
      </c>
      <c r="AT18" s="16" t="str">
        <f t="shared" si="13"/>
        <v>Treasure Island</v>
      </c>
      <c r="AU18" s="16" t="str">
        <f t="shared" si="13"/>
        <v>Vallejo</v>
      </c>
      <c r="AV18" s="16" t="str">
        <f t="shared" si="13"/>
        <v>West County</v>
      </c>
      <c r="AW18" s="1"/>
    </row>
    <row r="19" spans="2:49" x14ac:dyDescent="0.25">
      <c r="B19" s="1"/>
      <c r="C19" s="1"/>
      <c r="D19" s="1"/>
      <c r="E19" s="11">
        <v>7</v>
      </c>
      <c r="F19" s="11">
        <v>2012</v>
      </c>
      <c r="G19" s="11" t="str">
        <f>CONCATENATE(E19,"-",F19)</f>
        <v>7-2012</v>
      </c>
      <c r="H19" s="42">
        <f>SUMIFS($O19:$AV19,$O$5:$AV$5,H$6,$O19:$AV19,"&lt;&gt;#N/A")</f>
        <v>15.989104999999999</v>
      </c>
      <c r="I19" s="42">
        <f t="shared" ref="H19:L34" si="14">SUMIFS($O19:$AV19,$O$5:$AV$5,I$6,$O19:$AV19,"&lt;&gt;#N/A")</f>
        <v>141.47499999999999</v>
      </c>
      <c r="J19" s="42">
        <f t="shared" si="14"/>
        <v>52.917666666666669</v>
      </c>
      <c r="K19" s="42">
        <f t="shared" si="14"/>
        <v>71.601800000000011</v>
      </c>
      <c r="L19" s="42">
        <f t="shared" si="14"/>
        <v>113.30500000000001</v>
      </c>
      <c r="M19" s="42">
        <f>SUM(H19:L19)</f>
        <v>395.28857166666666</v>
      </c>
      <c r="N19" s="56"/>
      <c r="O19" s="26">
        <v>1.27</v>
      </c>
      <c r="P19" s="26">
        <v>1.99</v>
      </c>
      <c r="Q19" s="26">
        <v>2.5</v>
      </c>
      <c r="R19" s="26">
        <v>33.266666666666666</v>
      </c>
      <c r="S19" s="26">
        <v>5.45</v>
      </c>
      <c r="T19" s="55">
        <v>9.1050000000000002E-3</v>
      </c>
      <c r="U19" s="26">
        <v>6.45</v>
      </c>
      <c r="V19" s="26">
        <v>49.4</v>
      </c>
      <c r="W19" s="26">
        <v>55.5</v>
      </c>
      <c r="X19" s="26">
        <v>11.59</v>
      </c>
      <c r="Y19" s="26">
        <v>0</v>
      </c>
      <c r="Z19" s="26">
        <v>1.42</v>
      </c>
      <c r="AA19" s="26">
        <v>1.611</v>
      </c>
      <c r="AB19" s="26">
        <v>0</v>
      </c>
      <c r="AC19" s="26">
        <v>0</v>
      </c>
      <c r="AD19" s="26">
        <v>22.130000000000003</v>
      </c>
      <c r="AE19" s="30">
        <v>1.2800000000000001E-2</v>
      </c>
      <c r="AF19" s="26">
        <v>0</v>
      </c>
      <c r="AG19" s="26">
        <v>2.87</v>
      </c>
      <c r="AH19" s="26">
        <v>0.56999999999999995</v>
      </c>
      <c r="AI19" s="26">
        <v>84.45</v>
      </c>
      <c r="AJ19" s="26">
        <v>10.275</v>
      </c>
      <c r="AK19" s="26">
        <v>1.9790000000000001</v>
      </c>
      <c r="AL19" s="26">
        <v>1</v>
      </c>
      <c r="AM19" s="26">
        <v>54.1</v>
      </c>
      <c r="AN19" s="26">
        <v>1.32</v>
      </c>
      <c r="AO19" s="26">
        <v>0</v>
      </c>
      <c r="AP19" s="26">
        <v>8.745000000000001</v>
      </c>
      <c r="AQ19" s="26">
        <v>6.7249999999999996</v>
      </c>
      <c r="AR19" s="26">
        <v>14.035</v>
      </c>
      <c r="AS19" s="26">
        <v>0.51</v>
      </c>
      <c r="AT19" s="26">
        <v>0.28999999999999998</v>
      </c>
      <c r="AU19" s="26">
        <v>9.2799999999999994</v>
      </c>
      <c r="AV19" s="26">
        <v>6.54</v>
      </c>
      <c r="AW19" s="1"/>
    </row>
    <row r="20" spans="2:49" x14ac:dyDescent="0.25">
      <c r="B20" s="1"/>
      <c r="C20" s="1"/>
      <c r="D20" s="1"/>
      <c r="E20" s="11">
        <v>8</v>
      </c>
      <c r="F20" s="11">
        <v>2012</v>
      </c>
      <c r="G20" s="11" t="str">
        <f t="shared" ref="G20:G66" si="15">CONCATENATE(E20,"-",F20)</f>
        <v>8-2012</v>
      </c>
      <c r="H20" s="42">
        <f t="shared" si="14"/>
        <v>15.852014</v>
      </c>
      <c r="I20" s="42">
        <f t="shared" si="14"/>
        <v>147.74</v>
      </c>
      <c r="J20" s="42">
        <f t="shared" si="14"/>
        <v>51.256</v>
      </c>
      <c r="K20" s="42">
        <f t="shared" si="14"/>
        <v>67.307699999999997</v>
      </c>
      <c r="L20" s="42">
        <f t="shared" si="14"/>
        <v>114.105</v>
      </c>
      <c r="M20" s="42">
        <f t="shared" ref="M20:M66" si="16">SUM(H20:L20)</f>
        <v>396.26071400000001</v>
      </c>
      <c r="N20" s="56"/>
      <c r="O20" s="26">
        <v>1.2</v>
      </c>
      <c r="P20" s="26">
        <v>1.99</v>
      </c>
      <c r="Q20" s="26">
        <v>2.46</v>
      </c>
      <c r="R20" s="26">
        <v>33.385000000000005</v>
      </c>
      <c r="S20" s="26">
        <v>5.75</v>
      </c>
      <c r="T20" s="55">
        <v>7.0140000000000003E-3</v>
      </c>
      <c r="U20" s="26">
        <v>5.15</v>
      </c>
      <c r="V20" s="26">
        <v>58.45</v>
      </c>
      <c r="W20" s="26">
        <v>50.5</v>
      </c>
      <c r="X20" s="26">
        <v>11.54</v>
      </c>
      <c r="Y20" s="26">
        <v>0</v>
      </c>
      <c r="Z20" s="26">
        <v>1.08</v>
      </c>
      <c r="AA20" s="26">
        <v>1.181</v>
      </c>
      <c r="AB20" s="26">
        <v>0</v>
      </c>
      <c r="AC20" s="26">
        <v>0</v>
      </c>
      <c r="AD20" s="26">
        <v>23.015000000000001</v>
      </c>
      <c r="AE20" s="30">
        <v>1.2699999999999999E-2</v>
      </c>
      <c r="AF20" s="26">
        <v>0</v>
      </c>
      <c r="AG20" s="26">
        <v>2.83</v>
      </c>
      <c r="AH20" s="26">
        <v>0.56000000000000005</v>
      </c>
      <c r="AI20" s="26">
        <v>84.55</v>
      </c>
      <c r="AJ20" s="26">
        <v>10.404999999999999</v>
      </c>
      <c r="AK20" s="26">
        <v>1.8680000000000001</v>
      </c>
      <c r="AL20" s="26">
        <v>1.1000000000000001</v>
      </c>
      <c r="AM20" s="26">
        <v>53.75</v>
      </c>
      <c r="AN20" s="26">
        <v>1.22</v>
      </c>
      <c r="AO20" s="26">
        <v>0</v>
      </c>
      <c r="AP20" s="26">
        <v>8.57</v>
      </c>
      <c r="AQ20" s="26">
        <v>6.54</v>
      </c>
      <c r="AR20" s="26">
        <v>11.925000000000001</v>
      </c>
      <c r="AS20" s="26">
        <v>0.51</v>
      </c>
      <c r="AT20" s="26">
        <v>0.29699999999999999</v>
      </c>
      <c r="AU20" s="26">
        <v>9.2650000000000006</v>
      </c>
      <c r="AV20" s="26">
        <v>7.15</v>
      </c>
      <c r="AW20" s="1"/>
    </row>
    <row r="21" spans="2:49" x14ac:dyDescent="0.25">
      <c r="B21" s="1"/>
      <c r="C21" s="1"/>
      <c r="D21" s="1"/>
      <c r="E21" s="11">
        <v>9</v>
      </c>
      <c r="F21" s="11">
        <v>2012</v>
      </c>
      <c r="G21" s="11" t="str">
        <f t="shared" si="15"/>
        <v>9-2012</v>
      </c>
      <c r="H21" s="42">
        <f t="shared" si="14"/>
        <v>15.340764</v>
      </c>
      <c r="I21" s="42">
        <f t="shared" si="14"/>
        <v>145.79350000000002</v>
      </c>
      <c r="J21" s="42">
        <f t="shared" si="14"/>
        <v>50.608000000000004</v>
      </c>
      <c r="K21" s="42">
        <f t="shared" si="14"/>
        <v>67.617999999999995</v>
      </c>
      <c r="L21" s="42">
        <f t="shared" si="14"/>
        <v>118.395</v>
      </c>
      <c r="M21" s="42">
        <f t="shared" si="16"/>
        <v>397.75526400000001</v>
      </c>
      <c r="N21" s="56"/>
      <c r="O21" s="26">
        <v>1.1000000000000001</v>
      </c>
      <c r="P21" s="26">
        <v>2.13</v>
      </c>
      <c r="Q21" s="26">
        <v>2.78</v>
      </c>
      <c r="R21" s="26">
        <v>32.04</v>
      </c>
      <c r="S21" s="26">
        <v>6.1</v>
      </c>
      <c r="T21" s="55">
        <v>5.764E-3</v>
      </c>
      <c r="U21" s="26">
        <v>5.35</v>
      </c>
      <c r="V21" s="26">
        <v>57.45</v>
      </c>
      <c r="W21" s="26">
        <v>50</v>
      </c>
      <c r="X21" s="26">
        <v>11.965</v>
      </c>
      <c r="Y21" s="26">
        <v>0</v>
      </c>
      <c r="Z21" s="26">
        <v>1.44</v>
      </c>
      <c r="AA21" s="26">
        <v>1.2529999999999999</v>
      </c>
      <c r="AB21" s="26">
        <v>0</v>
      </c>
      <c r="AC21" s="26">
        <v>0</v>
      </c>
      <c r="AD21" s="26">
        <v>22.240000000000002</v>
      </c>
      <c r="AE21" s="30">
        <v>1.2999999999999999E-2</v>
      </c>
      <c r="AF21" s="26">
        <v>0</v>
      </c>
      <c r="AG21" s="26">
        <v>2.84</v>
      </c>
      <c r="AH21" s="26">
        <v>0.56000000000000005</v>
      </c>
      <c r="AI21" s="26">
        <v>86.3</v>
      </c>
      <c r="AJ21" s="26">
        <v>9.8484999999999996</v>
      </c>
      <c r="AK21" s="26">
        <v>2.0859999999999999</v>
      </c>
      <c r="AL21" s="26">
        <v>1</v>
      </c>
      <c r="AM21" s="26">
        <v>51.900000000000006</v>
      </c>
      <c r="AN21" s="26">
        <v>1.22</v>
      </c>
      <c r="AO21" s="26">
        <v>0</v>
      </c>
      <c r="AP21" s="26">
        <v>8.7950000000000017</v>
      </c>
      <c r="AQ21" s="26">
        <v>9.8550000000000004</v>
      </c>
      <c r="AR21" s="26">
        <v>12.58</v>
      </c>
      <c r="AS21" s="26">
        <v>0.51</v>
      </c>
      <c r="AT21" s="26">
        <v>0.29899999999999999</v>
      </c>
      <c r="AU21" s="26">
        <v>8.7050000000000001</v>
      </c>
      <c r="AV21" s="26">
        <v>7.3900000000000006</v>
      </c>
      <c r="AW21" s="1"/>
    </row>
    <row r="22" spans="2:49" x14ac:dyDescent="0.25">
      <c r="B22" s="1"/>
      <c r="C22" s="1"/>
      <c r="D22" s="1"/>
      <c r="E22" s="11">
        <v>10</v>
      </c>
      <c r="F22" s="11">
        <v>2012</v>
      </c>
      <c r="G22" s="11" t="str">
        <f t="shared" si="15"/>
        <v>10-2012</v>
      </c>
      <c r="H22" s="42">
        <f t="shared" si="14"/>
        <v>21.317394999999998</v>
      </c>
      <c r="I22" s="42">
        <f t="shared" si="14"/>
        <v>139.05718999999999</v>
      </c>
      <c r="J22" s="42">
        <f t="shared" si="14"/>
        <v>54.446000000000005</v>
      </c>
      <c r="K22" s="42">
        <f t="shared" si="14"/>
        <v>71.420400000000001</v>
      </c>
      <c r="L22" s="42">
        <f t="shared" si="14"/>
        <v>126.59</v>
      </c>
      <c r="M22" s="42">
        <f t="shared" si="16"/>
        <v>412.83098500000006</v>
      </c>
      <c r="N22" s="56"/>
      <c r="O22" s="26">
        <v>1.3</v>
      </c>
      <c r="P22" s="26">
        <v>2.0499999999999998</v>
      </c>
      <c r="Q22" s="26">
        <v>2.66</v>
      </c>
      <c r="R22" s="26">
        <v>33.085000000000001</v>
      </c>
      <c r="S22" s="26">
        <v>7.85</v>
      </c>
      <c r="T22" s="55">
        <v>6.3949999999999996E-3</v>
      </c>
      <c r="U22" s="26">
        <v>6.6</v>
      </c>
      <c r="V22" s="26">
        <v>54.5</v>
      </c>
      <c r="W22" s="26">
        <v>50.5</v>
      </c>
      <c r="X22" s="26">
        <v>13.529000000000002</v>
      </c>
      <c r="Y22" s="26">
        <v>0</v>
      </c>
      <c r="Z22" s="26">
        <v>1.48</v>
      </c>
      <c r="AA22" s="26">
        <v>1.232</v>
      </c>
      <c r="AB22" s="26">
        <v>0</v>
      </c>
      <c r="AC22" s="26">
        <v>4.4359999999999999</v>
      </c>
      <c r="AD22" s="26">
        <v>22.09</v>
      </c>
      <c r="AE22" s="30">
        <v>1.44E-2</v>
      </c>
      <c r="AF22" s="26">
        <v>0</v>
      </c>
      <c r="AG22" s="26">
        <v>2.85</v>
      </c>
      <c r="AH22" s="26">
        <v>0.57999999999999996</v>
      </c>
      <c r="AI22" s="26">
        <v>91.9</v>
      </c>
      <c r="AJ22" s="26">
        <v>9.3671900000000008</v>
      </c>
      <c r="AK22" s="26">
        <v>1.897</v>
      </c>
      <c r="AL22" s="26">
        <v>0.9</v>
      </c>
      <c r="AM22" s="26">
        <v>48.2</v>
      </c>
      <c r="AN22" s="26">
        <v>1.4</v>
      </c>
      <c r="AO22" s="26">
        <v>0</v>
      </c>
      <c r="AP22" s="26">
        <v>8.875</v>
      </c>
      <c r="AQ22" s="26">
        <v>12.600000000000001</v>
      </c>
      <c r="AR22" s="26">
        <v>13.074999999999999</v>
      </c>
      <c r="AS22" s="26">
        <v>0.61</v>
      </c>
      <c r="AT22" s="26">
        <v>0.29899999999999999</v>
      </c>
      <c r="AU22" s="26">
        <v>10.095000000000001</v>
      </c>
      <c r="AV22" s="26">
        <v>8.85</v>
      </c>
      <c r="AW22" s="1"/>
    </row>
    <row r="23" spans="2:49" x14ac:dyDescent="0.25">
      <c r="B23" s="1"/>
      <c r="C23" s="1"/>
      <c r="D23" s="1"/>
      <c r="E23" s="11">
        <v>11</v>
      </c>
      <c r="F23" s="11">
        <v>2012</v>
      </c>
      <c r="G23" s="11" t="str">
        <f t="shared" si="15"/>
        <v>11-2012</v>
      </c>
      <c r="H23" s="42">
        <f t="shared" si="14"/>
        <v>48.396281333333341</v>
      </c>
      <c r="I23" s="42">
        <f t="shared" si="14"/>
        <v>164.9483333333333</v>
      </c>
      <c r="J23" s="42">
        <f t="shared" si="14"/>
        <v>56.322000000000003</v>
      </c>
      <c r="K23" s="42">
        <f t="shared" si="14"/>
        <v>102.36960000000001</v>
      </c>
      <c r="L23" s="42">
        <f t="shared" si="14"/>
        <v>128.36000000000001</v>
      </c>
      <c r="M23" s="42">
        <f t="shared" si="16"/>
        <v>500.39621466666665</v>
      </c>
      <c r="N23" s="56"/>
      <c r="O23" s="26">
        <v>1.34</v>
      </c>
      <c r="P23" s="26">
        <v>3.1949999999999998</v>
      </c>
      <c r="Q23" s="26">
        <v>2.86</v>
      </c>
      <c r="R23" s="26">
        <v>35.295000000000002</v>
      </c>
      <c r="S23" s="26">
        <v>6.95</v>
      </c>
      <c r="T23" s="55">
        <v>7.9480000000000002E-3</v>
      </c>
      <c r="U23" s="26">
        <v>6.5</v>
      </c>
      <c r="V23" s="26">
        <v>74.333333333333329</v>
      </c>
      <c r="W23" s="26">
        <v>81.5</v>
      </c>
      <c r="X23" s="26">
        <v>13.280000000000001</v>
      </c>
      <c r="Y23" s="26">
        <v>2.4</v>
      </c>
      <c r="Z23" s="26">
        <v>1.63</v>
      </c>
      <c r="AA23" s="26">
        <v>1.2470000000000001</v>
      </c>
      <c r="AB23" s="26">
        <v>14.2</v>
      </c>
      <c r="AC23" s="26">
        <v>4.3900000000000006</v>
      </c>
      <c r="AD23" s="26">
        <v>20.47</v>
      </c>
      <c r="AE23" s="30">
        <v>1.5599999999999999E-2</v>
      </c>
      <c r="AF23" s="26">
        <v>6.95</v>
      </c>
      <c r="AG23" s="26">
        <v>2.63</v>
      </c>
      <c r="AH23" s="26">
        <v>0.67</v>
      </c>
      <c r="AI23" s="26">
        <v>96</v>
      </c>
      <c r="AJ23" s="26">
        <v>9.6449999999999996</v>
      </c>
      <c r="AK23" s="26">
        <v>2.0390000000000001</v>
      </c>
      <c r="AL23" s="26">
        <v>1.1000000000000001</v>
      </c>
      <c r="AM23" s="26">
        <v>53.8</v>
      </c>
      <c r="AN23" s="26">
        <v>1.63</v>
      </c>
      <c r="AO23" s="26">
        <v>0</v>
      </c>
      <c r="AP23" s="26">
        <v>8.2949999999999999</v>
      </c>
      <c r="AQ23" s="26">
        <v>11.89</v>
      </c>
      <c r="AR23" s="26">
        <v>13.285</v>
      </c>
      <c r="AS23" s="26">
        <v>0.67</v>
      </c>
      <c r="AT23" s="26">
        <v>0.29499999999999998</v>
      </c>
      <c r="AU23" s="26">
        <v>12.613333333333335</v>
      </c>
      <c r="AV23" s="26">
        <v>9.27</v>
      </c>
      <c r="AW23" s="1"/>
    </row>
    <row r="24" spans="2:49" x14ac:dyDescent="0.25">
      <c r="B24" s="1"/>
      <c r="C24" s="1"/>
      <c r="D24" s="1"/>
      <c r="E24" s="11">
        <v>12</v>
      </c>
      <c r="F24" s="11">
        <v>2012</v>
      </c>
      <c r="G24" s="11" t="str">
        <f t="shared" si="15"/>
        <v>12-2012</v>
      </c>
      <c r="H24" s="42">
        <f t="shared" si="14"/>
        <v>68.621959666666655</v>
      </c>
      <c r="I24" s="42">
        <f t="shared" si="14"/>
        <v>179.94499999999999</v>
      </c>
      <c r="J24" s="42">
        <f t="shared" si="14"/>
        <v>84.514333333333326</v>
      </c>
      <c r="K24" s="42">
        <f t="shared" si="14"/>
        <v>130.63590000000002</v>
      </c>
      <c r="L24" s="42">
        <f t="shared" si="14"/>
        <v>142.70500000000001</v>
      </c>
      <c r="M24" s="42">
        <f t="shared" si="16"/>
        <v>606.42219299999999</v>
      </c>
      <c r="N24" s="56"/>
      <c r="O24" s="26">
        <v>2.58</v>
      </c>
      <c r="P24" s="26">
        <v>2.4700000000000002</v>
      </c>
      <c r="Q24" s="26">
        <v>4</v>
      </c>
      <c r="R24" s="26">
        <v>51.089999999999996</v>
      </c>
      <c r="S24" s="26">
        <v>20.65</v>
      </c>
      <c r="T24" s="55">
        <v>1.0293E-2</v>
      </c>
      <c r="U24" s="26">
        <v>8.6</v>
      </c>
      <c r="V24" s="26">
        <v>67.5</v>
      </c>
      <c r="W24" s="26">
        <v>86</v>
      </c>
      <c r="X24" s="26">
        <v>21.813333333333333</v>
      </c>
      <c r="Y24" s="26">
        <v>2.9</v>
      </c>
      <c r="Z24" s="26">
        <v>1.95</v>
      </c>
      <c r="AA24" s="26">
        <v>3.0110000000000001</v>
      </c>
      <c r="AB24" s="26">
        <v>16.600000000000001</v>
      </c>
      <c r="AC24" s="26">
        <v>5.2050000000000001</v>
      </c>
      <c r="AD24" s="26">
        <v>23.560000000000002</v>
      </c>
      <c r="AE24" s="30">
        <v>1.9900000000000001E-2</v>
      </c>
      <c r="AF24" s="26">
        <v>8.1499999999999986</v>
      </c>
      <c r="AG24" s="26">
        <v>2.73</v>
      </c>
      <c r="AH24" s="26">
        <v>1.17</v>
      </c>
      <c r="AI24" s="26">
        <v>106.5</v>
      </c>
      <c r="AJ24" s="26">
        <v>17</v>
      </c>
      <c r="AK24" s="26">
        <v>2.8340000000000001</v>
      </c>
      <c r="AL24" s="26">
        <v>1.4</v>
      </c>
      <c r="AM24" s="26">
        <v>60.15</v>
      </c>
      <c r="AN24" s="26">
        <v>3.5149999999999997</v>
      </c>
      <c r="AO24" s="26">
        <v>7.8</v>
      </c>
      <c r="AP24" s="26">
        <v>11.96</v>
      </c>
      <c r="AQ24" s="26">
        <v>12.645</v>
      </c>
      <c r="AR24" s="26">
        <v>15.984999999999999</v>
      </c>
      <c r="AS24" s="26">
        <v>1.1599999999999999</v>
      </c>
      <c r="AT24" s="26">
        <v>0.437</v>
      </c>
      <c r="AU24" s="26">
        <v>19.006666666666664</v>
      </c>
      <c r="AV24" s="26">
        <v>16.02</v>
      </c>
      <c r="AW24" s="1"/>
    </row>
    <row r="25" spans="2:49" x14ac:dyDescent="0.25">
      <c r="B25" s="1"/>
      <c r="C25" s="1"/>
      <c r="D25" s="1"/>
      <c r="E25" s="11">
        <v>1</v>
      </c>
      <c r="F25" s="11">
        <v>2013</v>
      </c>
      <c r="G25" s="11" t="str">
        <f t="shared" si="15"/>
        <v>1-2013</v>
      </c>
      <c r="H25" s="42">
        <f t="shared" si="14"/>
        <v>52.476008666666665</v>
      </c>
      <c r="I25" s="42">
        <f t="shared" si="14"/>
        <v>174.79000000000002</v>
      </c>
      <c r="J25" s="42">
        <f t="shared" si="14"/>
        <v>68.367500000000007</v>
      </c>
      <c r="K25" s="42">
        <f t="shared" si="14"/>
        <v>83.759800000000013</v>
      </c>
      <c r="L25" s="42">
        <f t="shared" si="14"/>
        <v>136.61166666666665</v>
      </c>
      <c r="M25" s="42">
        <f t="shared" si="16"/>
        <v>516.00497533333339</v>
      </c>
      <c r="N25" s="56"/>
      <c r="O25" s="26">
        <v>1.7</v>
      </c>
      <c r="P25" s="26">
        <v>2.52</v>
      </c>
      <c r="Q25" s="26">
        <v>3.35</v>
      </c>
      <c r="R25" s="26">
        <v>43.202500000000001</v>
      </c>
      <c r="S25" s="26">
        <v>8.6999999999999993</v>
      </c>
      <c r="T25" s="55">
        <v>9.3419999999999996E-3</v>
      </c>
      <c r="U25" s="26">
        <v>7.0500000000000007</v>
      </c>
      <c r="V25" s="26">
        <v>72.849999999999994</v>
      </c>
      <c r="W25" s="26">
        <v>59</v>
      </c>
      <c r="X25" s="26">
        <v>16.748000000000001</v>
      </c>
      <c r="Y25" s="26">
        <v>3.4</v>
      </c>
      <c r="Z25" s="26">
        <v>1.7</v>
      </c>
      <c r="AA25" s="26">
        <v>1.367</v>
      </c>
      <c r="AB25" s="26">
        <v>14.676666666666668</v>
      </c>
      <c r="AC25" s="26">
        <v>5.34</v>
      </c>
      <c r="AD25" s="26">
        <v>20.384999999999998</v>
      </c>
      <c r="AE25" s="30">
        <v>1.38E-2</v>
      </c>
      <c r="AF25" s="26">
        <v>7.9550000000000001</v>
      </c>
      <c r="AG25" s="26">
        <v>2.68</v>
      </c>
      <c r="AH25" s="26">
        <v>0.71</v>
      </c>
      <c r="AI25" s="26">
        <v>100.85</v>
      </c>
      <c r="AJ25" s="26">
        <v>11.3</v>
      </c>
      <c r="AK25" s="26">
        <v>2.78</v>
      </c>
      <c r="AL25" s="26">
        <v>1.2</v>
      </c>
      <c r="AM25" s="26">
        <v>61.1</v>
      </c>
      <c r="AN25" s="26">
        <v>2.82</v>
      </c>
      <c r="AO25" s="26">
        <v>3</v>
      </c>
      <c r="AP25" s="26">
        <v>9.2399999999999984</v>
      </c>
      <c r="AQ25" s="26">
        <v>15.376666666666665</v>
      </c>
      <c r="AR25" s="26">
        <v>14.05</v>
      </c>
      <c r="AS25" s="26">
        <v>0.51</v>
      </c>
      <c r="AT25" s="26">
        <v>0.39100000000000001</v>
      </c>
      <c r="AU25" s="26">
        <v>10.484999999999999</v>
      </c>
      <c r="AV25" s="26">
        <v>9.5450000000000017</v>
      </c>
      <c r="AW25" s="1"/>
    </row>
    <row r="26" spans="2:49" x14ac:dyDescent="0.25">
      <c r="B26" s="1"/>
      <c r="C26" s="1"/>
      <c r="D26" s="1"/>
      <c r="E26" s="11">
        <v>2</v>
      </c>
      <c r="F26" s="11">
        <v>2013</v>
      </c>
      <c r="G26" s="11" t="str">
        <f t="shared" si="15"/>
        <v>2-2013</v>
      </c>
      <c r="H26" s="42">
        <f t="shared" si="14"/>
        <v>39.610878333333332</v>
      </c>
      <c r="I26" s="42">
        <f t="shared" si="14"/>
        <v>182.76500000000001</v>
      </c>
      <c r="J26" s="42">
        <f t="shared" si="14"/>
        <v>62.016833333333338</v>
      </c>
      <c r="K26" s="42">
        <f t="shared" si="14"/>
        <v>73.441733333333332</v>
      </c>
      <c r="L26" s="42">
        <f t="shared" si="14"/>
        <v>129.88666666666666</v>
      </c>
      <c r="M26" s="42">
        <f t="shared" si="16"/>
        <v>487.72111166666667</v>
      </c>
      <c r="N26" s="56"/>
      <c r="O26" s="26">
        <v>1.5389999999999999</v>
      </c>
      <c r="P26" s="26">
        <v>2.15</v>
      </c>
      <c r="Q26" s="26">
        <v>3.26</v>
      </c>
      <c r="R26" s="26">
        <v>39.972500000000004</v>
      </c>
      <c r="S26" s="26">
        <v>6.75</v>
      </c>
      <c r="T26" s="55">
        <v>8.5450000000000005E-3</v>
      </c>
      <c r="U26" s="26">
        <v>6.7333333333333334</v>
      </c>
      <c r="V26" s="26">
        <v>70.650000000000006</v>
      </c>
      <c r="W26" s="26">
        <v>54.5</v>
      </c>
      <c r="X26" s="26">
        <v>14.117000000000001</v>
      </c>
      <c r="Y26" s="26">
        <v>2.8</v>
      </c>
      <c r="Z26" s="26">
        <v>1.42</v>
      </c>
      <c r="AA26" s="26">
        <v>1.194</v>
      </c>
      <c r="AB26" s="26">
        <v>5.9933333333333332</v>
      </c>
      <c r="AC26" s="26">
        <v>4.79</v>
      </c>
      <c r="AD26" s="26">
        <v>19.07</v>
      </c>
      <c r="AE26" s="30">
        <v>1.29E-2</v>
      </c>
      <c r="AF26" s="26">
        <v>6.8650000000000002</v>
      </c>
      <c r="AG26" s="26">
        <v>2.5</v>
      </c>
      <c r="AH26" s="26">
        <v>0.61</v>
      </c>
      <c r="AI26" s="26">
        <v>100.75</v>
      </c>
      <c r="AJ26" s="26">
        <v>10.5</v>
      </c>
      <c r="AK26" s="26">
        <v>2.5754999999999999</v>
      </c>
      <c r="AL26" s="26">
        <v>1.1000000000000001</v>
      </c>
      <c r="AM26" s="26">
        <v>73.775000000000006</v>
      </c>
      <c r="AN26" s="26">
        <v>0</v>
      </c>
      <c r="AO26" s="26">
        <v>2.88</v>
      </c>
      <c r="AP26" s="26">
        <v>9.2099999999999991</v>
      </c>
      <c r="AQ26" s="26">
        <v>10.066666666666666</v>
      </c>
      <c r="AR26" s="26">
        <v>12.85</v>
      </c>
      <c r="AS26" s="26">
        <v>0.46</v>
      </c>
      <c r="AT26" s="26">
        <v>0.33</v>
      </c>
      <c r="AU26" s="26">
        <v>9.4750000000000014</v>
      </c>
      <c r="AV26" s="26">
        <v>8.8133333333333326</v>
      </c>
      <c r="AW26" s="1"/>
    </row>
    <row r="27" spans="2:49" x14ac:dyDescent="0.25">
      <c r="B27" s="1"/>
      <c r="C27" s="1"/>
      <c r="D27" s="1"/>
      <c r="E27" s="11">
        <v>3</v>
      </c>
      <c r="F27" s="11">
        <v>2013</v>
      </c>
      <c r="G27" s="11" t="str">
        <f t="shared" si="15"/>
        <v>3-2013</v>
      </c>
      <c r="H27" s="42">
        <f t="shared" si="14"/>
        <v>44.794461666666663</v>
      </c>
      <c r="I27" s="42">
        <f t="shared" si="14"/>
        <v>169.595</v>
      </c>
      <c r="J27" s="42">
        <f t="shared" si="14"/>
        <v>57.367999999999988</v>
      </c>
      <c r="K27" s="42">
        <f t="shared" si="14"/>
        <v>79.954366666666658</v>
      </c>
      <c r="L27" s="42">
        <f t="shared" si="14"/>
        <v>127.24333333333333</v>
      </c>
      <c r="M27" s="42">
        <f t="shared" si="16"/>
        <v>478.95516166666664</v>
      </c>
      <c r="N27" s="56"/>
      <c r="O27" s="26">
        <v>1.585</v>
      </c>
      <c r="P27" s="26">
        <v>2.1</v>
      </c>
      <c r="Q27" s="26">
        <v>3.0433333333333334</v>
      </c>
      <c r="R27" s="26">
        <v>37.54999999999999</v>
      </c>
      <c r="S27" s="26">
        <v>6.45</v>
      </c>
      <c r="T27" s="55">
        <v>7.7949999999999998E-3</v>
      </c>
      <c r="U27" s="26">
        <v>6.35</v>
      </c>
      <c r="V27" s="26">
        <v>67.55</v>
      </c>
      <c r="W27" s="26">
        <v>61.5</v>
      </c>
      <c r="X27" s="26">
        <v>12.244</v>
      </c>
      <c r="Y27" s="26">
        <v>2.5</v>
      </c>
      <c r="Z27" s="26">
        <v>1.5433333333333332</v>
      </c>
      <c r="AA27" s="26">
        <v>1.224</v>
      </c>
      <c r="AB27" s="26">
        <v>9.0950000000000006</v>
      </c>
      <c r="AC27" s="26">
        <v>5.3849999999999998</v>
      </c>
      <c r="AD27" s="26">
        <v>18.61</v>
      </c>
      <c r="AE27" s="30">
        <v>1.32E-2</v>
      </c>
      <c r="AF27" s="26">
        <v>9.2366666666666664</v>
      </c>
      <c r="AG27" s="26">
        <v>2.46</v>
      </c>
      <c r="AH27" s="26">
        <v>0.6</v>
      </c>
      <c r="AI27" s="26">
        <v>97.333333333333329</v>
      </c>
      <c r="AJ27" s="26">
        <v>10.4</v>
      </c>
      <c r="AK27" s="26">
        <v>2.3775000000000004</v>
      </c>
      <c r="AL27" s="26">
        <v>1.2</v>
      </c>
      <c r="AM27" s="26">
        <v>63.833333333333336</v>
      </c>
      <c r="AN27" s="26">
        <v>1.46</v>
      </c>
      <c r="AO27" s="26">
        <v>2.3199999999999998</v>
      </c>
      <c r="AP27" s="26">
        <v>9.0749999999999993</v>
      </c>
      <c r="AQ27" s="26">
        <v>11.3</v>
      </c>
      <c r="AR27" s="26">
        <v>12.95</v>
      </c>
      <c r="AS27" s="26">
        <v>0.47</v>
      </c>
      <c r="AT27" s="26">
        <v>0.28700000000000003</v>
      </c>
      <c r="AU27" s="26">
        <v>9.504999999999999</v>
      </c>
      <c r="AV27" s="26">
        <v>7.3966666666666656</v>
      </c>
      <c r="AW27" s="1"/>
    </row>
    <row r="28" spans="2:49" x14ac:dyDescent="0.25">
      <c r="B28" s="1"/>
      <c r="C28" s="1"/>
      <c r="D28" s="1"/>
      <c r="E28" s="11">
        <v>4</v>
      </c>
      <c r="F28" s="11">
        <v>2013</v>
      </c>
      <c r="G28" s="11" t="str">
        <f t="shared" si="15"/>
        <v>4-2013</v>
      </c>
      <c r="H28" s="42">
        <f t="shared" si="14"/>
        <v>30.927795000000003</v>
      </c>
      <c r="I28" s="42">
        <f t="shared" si="14"/>
        <v>155.48166666666663</v>
      </c>
      <c r="J28" s="42">
        <f t="shared" si="14"/>
        <v>65.656166666666664</v>
      </c>
      <c r="K28" s="42">
        <f t="shared" si="14"/>
        <v>74.108000000000004</v>
      </c>
      <c r="L28" s="42">
        <f t="shared" si="14"/>
        <v>118.64</v>
      </c>
      <c r="M28" s="42">
        <f t="shared" si="16"/>
        <v>444.81362833333327</v>
      </c>
      <c r="N28" s="56"/>
      <c r="O28" s="26">
        <v>1.6930000000000001</v>
      </c>
      <c r="P28" s="26">
        <v>1.79</v>
      </c>
      <c r="Q28" s="26">
        <v>3.1549999999999998</v>
      </c>
      <c r="R28" s="26">
        <v>39.896666666666668</v>
      </c>
      <c r="S28" s="26">
        <v>6.65</v>
      </c>
      <c r="T28" s="55">
        <v>6.7949999999999998E-3</v>
      </c>
      <c r="U28" s="26">
        <v>9.1999999999999993</v>
      </c>
      <c r="V28" s="26">
        <v>60.55</v>
      </c>
      <c r="W28" s="26">
        <v>56</v>
      </c>
      <c r="X28" s="26">
        <v>15.437000000000001</v>
      </c>
      <c r="Y28" s="26">
        <v>2.4500000000000002</v>
      </c>
      <c r="Z28" s="26">
        <v>1.61</v>
      </c>
      <c r="AA28" s="26">
        <v>1.1225000000000001</v>
      </c>
      <c r="AB28" s="26">
        <v>0</v>
      </c>
      <c r="AC28" s="26">
        <v>4.6399999999999997</v>
      </c>
      <c r="AD28" s="26">
        <v>21.2</v>
      </c>
      <c r="AE28" s="30">
        <v>1.2999999999999999E-2</v>
      </c>
      <c r="AF28" s="26">
        <v>4.9079999999999995</v>
      </c>
      <c r="AG28" s="26">
        <v>2.4500000000000002</v>
      </c>
      <c r="AH28" s="26">
        <v>0.6</v>
      </c>
      <c r="AI28" s="26">
        <v>86.85</v>
      </c>
      <c r="AJ28" s="26">
        <v>10.6</v>
      </c>
      <c r="AK28" s="26">
        <v>2.0630000000000002</v>
      </c>
      <c r="AL28" s="26">
        <v>1.24</v>
      </c>
      <c r="AM28" s="26">
        <v>55.866666666666667</v>
      </c>
      <c r="AN28" s="26">
        <v>1.3620000000000001</v>
      </c>
      <c r="AO28" s="26">
        <v>3.09</v>
      </c>
      <c r="AP28" s="26">
        <v>9.0399999999999991</v>
      </c>
      <c r="AQ28" s="26">
        <v>10.59</v>
      </c>
      <c r="AR28" s="26">
        <v>13.42</v>
      </c>
      <c r="AS28" s="26">
        <v>0.501</v>
      </c>
      <c r="AT28" s="26">
        <v>0.29899999999999999</v>
      </c>
      <c r="AU28" s="26">
        <v>9.3000000000000007</v>
      </c>
      <c r="AV28" s="26">
        <v>7.22</v>
      </c>
      <c r="AW28" s="1"/>
    </row>
    <row r="29" spans="2:49" x14ac:dyDescent="0.25">
      <c r="B29" s="1"/>
      <c r="C29" s="1"/>
      <c r="D29" s="1"/>
      <c r="E29" s="11">
        <v>5</v>
      </c>
      <c r="F29" s="11">
        <v>2013</v>
      </c>
      <c r="G29" s="11" t="str">
        <f t="shared" si="15"/>
        <v>5-2013</v>
      </c>
      <c r="H29" s="42">
        <f t="shared" si="14"/>
        <v>19.130551000000001</v>
      </c>
      <c r="I29" s="42">
        <f t="shared" si="14"/>
        <v>147.053</v>
      </c>
      <c r="J29" s="42">
        <f t="shared" si="14"/>
        <v>55.902333333333338</v>
      </c>
      <c r="K29" s="42">
        <f t="shared" si="14"/>
        <v>65.924999999999997</v>
      </c>
      <c r="L29" s="42">
        <f t="shared" si="14"/>
        <v>118.25</v>
      </c>
      <c r="M29" s="42">
        <f t="shared" si="16"/>
        <v>406.26088433333331</v>
      </c>
      <c r="N29" s="56"/>
      <c r="O29" s="26">
        <v>1.2</v>
      </c>
      <c r="P29" s="26">
        <v>2.0499999999999998</v>
      </c>
      <c r="Q29" s="26">
        <v>2.8679999999999999</v>
      </c>
      <c r="R29" s="26">
        <v>36.133333333333333</v>
      </c>
      <c r="S29" s="26">
        <v>5.3000000000000007</v>
      </c>
      <c r="T29" s="55">
        <v>5.5510000000000004E-3</v>
      </c>
      <c r="U29" s="26">
        <v>7.3000000000000007</v>
      </c>
      <c r="V29" s="26">
        <v>58.45</v>
      </c>
      <c r="W29" s="26">
        <v>50.5</v>
      </c>
      <c r="X29" s="26">
        <v>11.309999999999999</v>
      </c>
      <c r="Y29" s="26">
        <v>0</v>
      </c>
      <c r="Z29" s="26">
        <v>1.58</v>
      </c>
      <c r="AA29" s="26">
        <v>1.159</v>
      </c>
      <c r="AB29" s="26">
        <v>0</v>
      </c>
      <c r="AC29" s="26">
        <v>4.0299999999999994</v>
      </c>
      <c r="AD29" s="26">
        <v>24.064999999999998</v>
      </c>
      <c r="AE29" s="30">
        <v>1.4999999999999999E-2</v>
      </c>
      <c r="AF29" s="26">
        <v>0</v>
      </c>
      <c r="AG29" s="26">
        <v>2.4700000000000002</v>
      </c>
      <c r="AH29" s="26">
        <v>0.57999999999999996</v>
      </c>
      <c r="AI29" s="26">
        <v>87.15</v>
      </c>
      <c r="AJ29" s="26">
        <v>10.4</v>
      </c>
      <c r="AK29" s="26">
        <v>1.925</v>
      </c>
      <c r="AL29" s="26">
        <v>1.17</v>
      </c>
      <c r="AM29" s="26">
        <v>52.3</v>
      </c>
      <c r="AN29" s="26">
        <v>1.2649999999999999</v>
      </c>
      <c r="AO29" s="26">
        <v>0</v>
      </c>
      <c r="AP29" s="26">
        <v>8.2750000000000004</v>
      </c>
      <c r="AQ29" s="26">
        <v>7.0350000000000001</v>
      </c>
      <c r="AR29" s="26">
        <v>12.010000000000002</v>
      </c>
      <c r="AS29" s="26">
        <v>0.49299999999999999</v>
      </c>
      <c r="AT29" s="26">
        <v>0.27200000000000002</v>
      </c>
      <c r="AU29" s="26">
        <v>8.7949999999999999</v>
      </c>
      <c r="AV29" s="26">
        <v>6.1549999999999994</v>
      </c>
      <c r="AW29" s="1"/>
    </row>
    <row r="30" spans="2:49" x14ac:dyDescent="0.25">
      <c r="B30" s="1"/>
      <c r="C30" s="1"/>
      <c r="D30" s="1"/>
      <c r="E30" s="11">
        <v>6</v>
      </c>
      <c r="F30" s="11">
        <v>2013</v>
      </c>
      <c r="G30" s="11" t="str">
        <f t="shared" si="15"/>
        <v>6-2013</v>
      </c>
      <c r="H30" s="42">
        <f t="shared" si="14"/>
        <v>14.424052</v>
      </c>
      <c r="I30" s="42">
        <f t="shared" si="14"/>
        <v>142.684</v>
      </c>
      <c r="J30" s="42">
        <f t="shared" si="14"/>
        <v>52.545499999999997</v>
      </c>
      <c r="K30" s="42">
        <f t="shared" si="14"/>
        <v>68.018000000000001</v>
      </c>
      <c r="L30" s="42">
        <f t="shared" si="14"/>
        <v>120.58000000000001</v>
      </c>
      <c r="M30" s="42">
        <f t="shared" si="16"/>
        <v>398.25155200000006</v>
      </c>
      <c r="N30" s="56"/>
      <c r="O30" s="26">
        <v>1.2</v>
      </c>
      <c r="P30" s="26">
        <v>1.54</v>
      </c>
      <c r="Q30" s="26">
        <v>2.8039999999999998</v>
      </c>
      <c r="R30" s="26">
        <v>34.384</v>
      </c>
      <c r="S30" s="26">
        <v>5.7</v>
      </c>
      <c r="T30" s="55">
        <v>4.052E-3</v>
      </c>
      <c r="U30" s="26">
        <v>7.8999999999999995</v>
      </c>
      <c r="V30" s="26">
        <v>54.45</v>
      </c>
      <c r="W30" s="26">
        <v>50.5</v>
      </c>
      <c r="X30" s="26">
        <v>9.1454999999999984</v>
      </c>
      <c r="Y30" s="26">
        <v>0</v>
      </c>
      <c r="Z30" s="26">
        <v>1.28</v>
      </c>
      <c r="AA30" s="26">
        <v>1.1160000000000001</v>
      </c>
      <c r="AB30" s="26">
        <v>0</v>
      </c>
      <c r="AC30" s="26">
        <v>0</v>
      </c>
      <c r="AD30" s="26">
        <v>23.884999999999998</v>
      </c>
      <c r="AE30" s="30">
        <v>1.4E-2</v>
      </c>
      <c r="AF30" s="26">
        <v>0</v>
      </c>
      <c r="AG30" s="26">
        <v>2.48</v>
      </c>
      <c r="AH30" s="26">
        <v>0.56999999999999995</v>
      </c>
      <c r="AI30" s="26">
        <v>87.45</v>
      </c>
      <c r="AJ30" s="26">
        <v>10.1</v>
      </c>
      <c r="AK30" s="26">
        <v>1.9770000000000001</v>
      </c>
      <c r="AL30" s="26">
        <v>0.95</v>
      </c>
      <c r="AM30" s="26">
        <v>52.55</v>
      </c>
      <c r="AN30" s="26">
        <v>1.2110000000000001</v>
      </c>
      <c r="AO30" s="26">
        <v>0</v>
      </c>
      <c r="AP30" s="26">
        <v>8.43</v>
      </c>
      <c r="AQ30" s="26">
        <v>9.245000000000001</v>
      </c>
      <c r="AR30" s="26">
        <v>12.120000000000001</v>
      </c>
      <c r="AS30" s="26">
        <v>0.53700000000000003</v>
      </c>
      <c r="AT30" s="26">
        <v>0.314</v>
      </c>
      <c r="AU30" s="26">
        <v>8.629999999999999</v>
      </c>
      <c r="AV30" s="26">
        <v>7.7649999999999997</v>
      </c>
      <c r="AW30" s="1"/>
    </row>
    <row r="31" spans="2:49" x14ac:dyDescent="0.25">
      <c r="B31" s="1"/>
      <c r="C31" s="1"/>
      <c r="D31" s="1"/>
      <c r="E31" s="11">
        <v>7</v>
      </c>
      <c r="F31" s="11">
        <v>2013</v>
      </c>
      <c r="G31" s="11" t="str">
        <f t="shared" si="15"/>
        <v>7-2013</v>
      </c>
      <c r="H31" s="42">
        <f t="shared" si="14"/>
        <v>15.389966000000001</v>
      </c>
      <c r="I31" s="42">
        <f t="shared" si="14"/>
        <v>142.66</v>
      </c>
      <c r="J31" s="42">
        <f t="shared" si="14"/>
        <v>49.498333333333335</v>
      </c>
      <c r="K31" s="42">
        <f t="shared" si="14"/>
        <v>64.825309374999989</v>
      </c>
      <c r="L31" s="42">
        <f t="shared" si="14"/>
        <v>107.745</v>
      </c>
      <c r="M31" s="42">
        <f t="shared" si="16"/>
        <v>380.11860870833334</v>
      </c>
      <c r="N31" s="56"/>
      <c r="O31" s="26">
        <v>1.1000000000000001</v>
      </c>
      <c r="P31" s="26">
        <v>2.17</v>
      </c>
      <c r="Q31" s="26">
        <v>2.7949999999999999</v>
      </c>
      <c r="R31" s="26">
        <v>33.913333333333334</v>
      </c>
      <c r="S31" s="26">
        <v>5.55</v>
      </c>
      <c r="T31" s="55">
        <v>4.9659999999999999E-3</v>
      </c>
      <c r="U31" s="26">
        <v>4.0999999999999996</v>
      </c>
      <c r="V31" s="26">
        <v>53.3</v>
      </c>
      <c r="W31" s="26">
        <v>49</v>
      </c>
      <c r="X31" s="26">
        <v>10.41</v>
      </c>
      <c r="Y31" s="26">
        <v>0</v>
      </c>
      <c r="Z31" s="26">
        <v>1.64</v>
      </c>
      <c r="AA31" s="26">
        <v>1.075</v>
      </c>
      <c r="AB31" s="26">
        <v>0</v>
      </c>
      <c r="AC31" s="26">
        <v>0</v>
      </c>
      <c r="AD31" s="26">
        <v>22.259999999999998</v>
      </c>
      <c r="AE31" s="31">
        <v>1.3309375000000003E-2</v>
      </c>
      <c r="AF31" s="28">
        <v>0</v>
      </c>
      <c r="AG31" s="26">
        <v>2.5099999999999998</v>
      </c>
      <c r="AH31" s="26">
        <v>0.56999999999999995</v>
      </c>
      <c r="AI31" s="26">
        <v>78.3</v>
      </c>
      <c r="AJ31" s="26">
        <v>10</v>
      </c>
      <c r="AK31" s="26">
        <v>1.901</v>
      </c>
      <c r="AL31" s="26">
        <v>0.87</v>
      </c>
      <c r="AM31" s="26">
        <v>54.3</v>
      </c>
      <c r="AN31" s="26">
        <v>1.23</v>
      </c>
      <c r="AO31" s="26">
        <v>0</v>
      </c>
      <c r="AP31" s="26">
        <v>8.504999999999999</v>
      </c>
      <c r="AQ31" s="26">
        <v>7.1849999999999996</v>
      </c>
      <c r="AR31" s="29">
        <v>11.25</v>
      </c>
      <c r="AS31" s="27">
        <v>0.55000000000000004</v>
      </c>
      <c r="AT31" s="26">
        <v>0.22600000000000001</v>
      </c>
      <c r="AU31" s="26">
        <v>9.0350000000000001</v>
      </c>
      <c r="AV31" s="26">
        <v>6.3550000000000004</v>
      </c>
      <c r="AW31" s="1"/>
    </row>
    <row r="32" spans="2:49" x14ac:dyDescent="0.25">
      <c r="B32" s="1"/>
      <c r="C32" s="1"/>
      <c r="D32" s="1"/>
      <c r="E32" s="11">
        <v>8</v>
      </c>
      <c r="F32" s="11">
        <v>2013</v>
      </c>
      <c r="G32" s="11" t="str">
        <f t="shared" si="15"/>
        <v>8-2013</v>
      </c>
      <c r="H32" s="42">
        <f t="shared" si="14"/>
        <v>15.077832999999998</v>
      </c>
      <c r="I32" s="42">
        <f t="shared" si="14"/>
        <v>144.755</v>
      </c>
      <c r="J32" s="42">
        <f t="shared" si="14"/>
        <v>49.74</v>
      </c>
      <c r="K32" s="42">
        <f t="shared" si="14"/>
        <v>66.971926562500002</v>
      </c>
      <c r="L32" s="42">
        <f t="shared" si="14"/>
        <v>112.855</v>
      </c>
      <c r="M32" s="42">
        <f t="shared" si="16"/>
        <v>389.39975956250004</v>
      </c>
      <c r="N32" s="56"/>
      <c r="O32" s="26">
        <v>1.2529999999999999</v>
      </c>
      <c r="P32" s="26">
        <v>2.09</v>
      </c>
      <c r="Q32" s="26">
        <v>2.9550000000000001</v>
      </c>
      <c r="R32" s="26">
        <v>32.555000000000007</v>
      </c>
      <c r="S32" s="26">
        <v>5.6999999999999993</v>
      </c>
      <c r="T32" s="55">
        <v>4.8329999999999996E-3</v>
      </c>
      <c r="U32" s="26">
        <v>6</v>
      </c>
      <c r="V32" s="26">
        <v>54.5</v>
      </c>
      <c r="W32" s="26">
        <v>51</v>
      </c>
      <c r="X32" s="26">
        <v>10.08</v>
      </c>
      <c r="Y32" s="26">
        <v>0</v>
      </c>
      <c r="Z32" s="26">
        <v>1.53</v>
      </c>
      <c r="AA32" s="26">
        <v>1.105</v>
      </c>
      <c r="AB32" s="26">
        <v>0</v>
      </c>
      <c r="AC32" s="26">
        <v>0</v>
      </c>
      <c r="AD32" s="26">
        <v>21.225000000000001</v>
      </c>
      <c r="AE32" s="31">
        <v>1.3926562500000001E-2</v>
      </c>
      <c r="AF32" s="28">
        <v>0</v>
      </c>
      <c r="AG32" s="26">
        <v>2.52</v>
      </c>
      <c r="AH32" s="26">
        <v>0.56000000000000005</v>
      </c>
      <c r="AI32" s="26">
        <v>82.4</v>
      </c>
      <c r="AJ32" s="26">
        <v>10</v>
      </c>
      <c r="AK32" s="26">
        <v>2.02</v>
      </c>
      <c r="AL32" s="26">
        <v>1.24</v>
      </c>
      <c r="AM32" s="26">
        <v>54</v>
      </c>
      <c r="AN32" s="26">
        <v>1.19</v>
      </c>
      <c r="AO32" s="26">
        <v>0</v>
      </c>
      <c r="AP32" s="26">
        <v>8.58</v>
      </c>
      <c r="AQ32" s="26">
        <v>9.23</v>
      </c>
      <c r="AR32" s="29">
        <v>11.95</v>
      </c>
      <c r="AS32" s="27">
        <v>0.54</v>
      </c>
      <c r="AT32" s="26">
        <v>0.28299999999999997</v>
      </c>
      <c r="AU32" s="26">
        <v>8.6499999999999986</v>
      </c>
      <c r="AV32" s="26">
        <v>6.2249999999999996</v>
      </c>
      <c r="AW32" s="1"/>
    </row>
    <row r="33" spans="2:49" x14ac:dyDescent="0.25">
      <c r="B33" s="1"/>
      <c r="C33" s="1"/>
      <c r="D33" s="1"/>
      <c r="E33" s="11">
        <v>9</v>
      </c>
      <c r="F33" s="11">
        <v>2013</v>
      </c>
      <c r="G33" s="11" t="str">
        <f t="shared" si="15"/>
        <v>9-2013</v>
      </c>
      <c r="H33" s="42">
        <f t="shared" si="14"/>
        <v>15.025383000000001</v>
      </c>
      <c r="I33" s="42">
        <f t="shared" si="14"/>
        <v>145.68999999999997</v>
      </c>
      <c r="J33" s="42">
        <f t="shared" si="14"/>
        <v>50.848999999999997</v>
      </c>
      <c r="K33" s="42">
        <f t="shared" si="14"/>
        <v>64.946713870967741</v>
      </c>
      <c r="L33" s="42">
        <f t="shared" si="14"/>
        <v>116.02</v>
      </c>
      <c r="M33" s="42">
        <f t="shared" si="16"/>
        <v>392.5310968709677</v>
      </c>
      <c r="N33" s="56"/>
      <c r="O33" s="26">
        <v>1.2</v>
      </c>
      <c r="P33" s="26">
        <v>2.08</v>
      </c>
      <c r="Q33" s="26">
        <v>2.66</v>
      </c>
      <c r="R33" s="26">
        <v>33.409999999999997</v>
      </c>
      <c r="S33" s="26">
        <v>5.6999999999999993</v>
      </c>
      <c r="T33" s="55">
        <v>5.3829999999999998E-3</v>
      </c>
      <c r="U33" s="26">
        <v>5.65</v>
      </c>
      <c r="V33" s="26">
        <v>57.45</v>
      </c>
      <c r="W33" s="26">
        <v>49</v>
      </c>
      <c r="X33" s="26">
        <v>10.565000000000001</v>
      </c>
      <c r="Y33" s="26">
        <v>0</v>
      </c>
      <c r="Z33" s="26">
        <v>1.6</v>
      </c>
      <c r="AA33" s="26">
        <v>1.224</v>
      </c>
      <c r="AB33" s="26">
        <v>0</v>
      </c>
      <c r="AC33" s="26">
        <v>0</v>
      </c>
      <c r="AD33" s="26">
        <v>21.064999999999998</v>
      </c>
      <c r="AE33" s="31">
        <v>1.3713870967741938E-2</v>
      </c>
      <c r="AF33" s="28">
        <v>0</v>
      </c>
      <c r="AG33" s="26">
        <v>2.5099999999999998</v>
      </c>
      <c r="AH33" s="26">
        <v>0.57999999999999996</v>
      </c>
      <c r="AI33" s="26">
        <v>82.55</v>
      </c>
      <c r="AJ33" s="26">
        <v>9.6999999999999993</v>
      </c>
      <c r="AK33" s="26">
        <v>1.94</v>
      </c>
      <c r="AL33" s="26">
        <v>1.1299999999999999</v>
      </c>
      <c r="AM33" s="26">
        <v>53.35</v>
      </c>
      <c r="AN33" s="26">
        <v>1.206</v>
      </c>
      <c r="AO33" s="26">
        <v>0</v>
      </c>
      <c r="AP33" s="26">
        <v>8.35</v>
      </c>
      <c r="AQ33" s="26">
        <v>12.405000000000001</v>
      </c>
      <c r="AR33" s="29">
        <v>11.45</v>
      </c>
      <c r="AS33" s="27">
        <v>0.54</v>
      </c>
      <c r="AT33" s="26">
        <v>0.312</v>
      </c>
      <c r="AU33" s="26">
        <v>8.65</v>
      </c>
      <c r="AV33" s="26">
        <v>6.2349999999999994</v>
      </c>
      <c r="AW33" s="1"/>
    </row>
    <row r="34" spans="2:49" x14ac:dyDescent="0.25">
      <c r="B34" s="1"/>
      <c r="C34" s="1"/>
      <c r="D34" s="1"/>
      <c r="E34" s="11">
        <v>10</v>
      </c>
      <c r="F34" s="11">
        <v>2013</v>
      </c>
      <c r="G34" s="11" t="str">
        <f t="shared" si="15"/>
        <v>10-2013</v>
      </c>
      <c r="H34" s="42">
        <f t="shared" si="14"/>
        <v>26.159728999999999</v>
      </c>
      <c r="I34" s="42">
        <f t="shared" si="14"/>
        <v>146.19799999999998</v>
      </c>
      <c r="J34" s="42">
        <f t="shared" si="14"/>
        <v>51.994500000000002</v>
      </c>
      <c r="K34" s="42">
        <f t="shared" si="14"/>
        <v>63.193382812500005</v>
      </c>
      <c r="L34" s="42">
        <f t="shared" si="14"/>
        <v>120.59</v>
      </c>
      <c r="M34" s="42">
        <f t="shared" si="16"/>
        <v>408.13561181249997</v>
      </c>
      <c r="N34" s="56"/>
      <c r="O34" s="26">
        <v>1.3</v>
      </c>
      <c r="P34" s="26">
        <v>1.93</v>
      </c>
      <c r="Q34" s="26">
        <v>2.7679999999999998</v>
      </c>
      <c r="R34" s="26">
        <v>33.33</v>
      </c>
      <c r="S34" s="26">
        <v>5.5</v>
      </c>
      <c r="T34" s="55">
        <v>4.7289999999999997E-3</v>
      </c>
      <c r="U34" s="26">
        <v>6.4</v>
      </c>
      <c r="V34" s="26">
        <v>53.4</v>
      </c>
      <c r="W34" s="26">
        <v>47</v>
      </c>
      <c r="X34" s="26">
        <v>11.064500000000001</v>
      </c>
      <c r="Y34" s="26">
        <v>0</v>
      </c>
      <c r="Z34" s="26">
        <v>1.43</v>
      </c>
      <c r="AA34" s="26">
        <v>1.2</v>
      </c>
      <c r="AB34" s="26">
        <v>0</v>
      </c>
      <c r="AC34" s="26">
        <v>4.3249999999999993</v>
      </c>
      <c r="AD34" s="26">
        <v>21.774999999999999</v>
      </c>
      <c r="AE34" s="31">
        <v>1.43828125E-2</v>
      </c>
      <c r="AF34" s="28">
        <v>7.1050000000000004</v>
      </c>
      <c r="AG34" s="26">
        <v>2.4300000000000002</v>
      </c>
      <c r="AH34" s="26">
        <v>0.57999999999999996</v>
      </c>
      <c r="AI34" s="26">
        <v>86.75</v>
      </c>
      <c r="AJ34" s="26">
        <v>9.4</v>
      </c>
      <c r="AK34" s="26">
        <v>1.93</v>
      </c>
      <c r="AL34" s="26">
        <v>1</v>
      </c>
      <c r="AM34" s="26">
        <v>58.4</v>
      </c>
      <c r="AN34" s="26">
        <v>1.36</v>
      </c>
      <c r="AO34" s="26">
        <v>0</v>
      </c>
      <c r="AP34" s="26">
        <v>8.11</v>
      </c>
      <c r="AQ34" s="26">
        <v>12.065</v>
      </c>
      <c r="AR34" s="29">
        <v>11.690000000000001</v>
      </c>
      <c r="AS34" s="27">
        <v>0.51</v>
      </c>
      <c r="AT34" s="26">
        <v>0.27900000000000003</v>
      </c>
      <c r="AU34" s="26">
        <v>8.4849999999999994</v>
      </c>
      <c r="AV34" s="26">
        <v>6.6</v>
      </c>
      <c r="AW34" s="1"/>
    </row>
    <row r="35" spans="2:49" x14ac:dyDescent="0.25">
      <c r="B35" s="1"/>
      <c r="C35" s="1"/>
      <c r="D35" s="1"/>
      <c r="E35" s="11">
        <v>11</v>
      </c>
      <c r="F35" s="11">
        <v>2013</v>
      </c>
      <c r="G35" s="11" t="str">
        <f t="shared" si="15"/>
        <v>11-2013</v>
      </c>
      <c r="H35" s="42">
        <f t="shared" ref="H35:L50" si="17">SUMIFS($O35:$AV35,$O$5:$AV$5,H$6,$O35:$AV35,"&lt;&gt;#N/A")</f>
        <v>33.789881999999999</v>
      </c>
      <c r="I35" s="42">
        <f t="shared" si="17"/>
        <v>163.16333333333333</v>
      </c>
      <c r="J35" s="42">
        <f t="shared" si="17"/>
        <v>54.150333333333336</v>
      </c>
      <c r="K35" s="42">
        <f t="shared" si="17"/>
        <v>83.080301935483874</v>
      </c>
      <c r="L35" s="42">
        <f t="shared" si="17"/>
        <v>122.83500000000002</v>
      </c>
      <c r="M35" s="42">
        <f t="shared" si="16"/>
        <v>457.01885060215056</v>
      </c>
      <c r="N35" s="56"/>
      <c r="O35" s="26">
        <v>1.2030000000000001</v>
      </c>
      <c r="P35" s="26">
        <v>2.3449999999999998</v>
      </c>
      <c r="Q35" s="26">
        <v>3.2749999999999999</v>
      </c>
      <c r="R35" s="26">
        <v>34.03</v>
      </c>
      <c r="S35" s="26">
        <v>6.1</v>
      </c>
      <c r="T35" s="55">
        <v>6.8820000000000001E-3</v>
      </c>
      <c r="U35" s="26">
        <v>7.1</v>
      </c>
      <c r="V35" s="26">
        <v>66.5</v>
      </c>
      <c r="W35" s="26">
        <v>65.5</v>
      </c>
      <c r="X35" s="26">
        <v>11.670333333333332</v>
      </c>
      <c r="Y35" s="26">
        <v>2.29</v>
      </c>
      <c r="Z35" s="26">
        <v>1.52</v>
      </c>
      <c r="AA35" s="26">
        <v>1.35</v>
      </c>
      <c r="AB35" s="26">
        <v>6.6099999999999994</v>
      </c>
      <c r="AC35" s="26">
        <v>4.0649999999999995</v>
      </c>
      <c r="AD35" s="26">
        <v>20.234999999999999</v>
      </c>
      <c r="AE35" s="31">
        <v>1.4301935483870966E-2</v>
      </c>
      <c r="AF35" s="28">
        <v>5.01</v>
      </c>
      <c r="AG35" s="26">
        <v>2.41</v>
      </c>
      <c r="AH35" s="26">
        <v>0.54</v>
      </c>
      <c r="AI35" s="26">
        <v>90.40000000000002</v>
      </c>
      <c r="AJ35" s="26">
        <v>9.6</v>
      </c>
      <c r="AK35" s="26">
        <v>1.94</v>
      </c>
      <c r="AL35" s="26">
        <v>1.1200000000000001</v>
      </c>
      <c r="AM35" s="26">
        <v>59.099999999999994</v>
      </c>
      <c r="AN35" s="26">
        <v>1.25</v>
      </c>
      <c r="AO35" s="26">
        <v>0</v>
      </c>
      <c r="AP35" s="26">
        <v>9.2933333333333348</v>
      </c>
      <c r="AQ35" s="26">
        <v>12.2</v>
      </c>
      <c r="AR35" s="29">
        <v>12.754999999999999</v>
      </c>
      <c r="AS35" s="27">
        <v>0.53</v>
      </c>
      <c r="AT35" s="26">
        <v>0.33100000000000002</v>
      </c>
      <c r="AU35" s="26">
        <v>9.31</v>
      </c>
      <c r="AV35" s="26">
        <v>7.415</v>
      </c>
      <c r="AW35" s="1"/>
    </row>
    <row r="36" spans="2:49" x14ac:dyDescent="0.25">
      <c r="B36" s="1"/>
      <c r="C36" s="1"/>
      <c r="D36" s="1"/>
      <c r="E36" s="11">
        <v>12</v>
      </c>
      <c r="F36" s="11">
        <v>2013</v>
      </c>
      <c r="G36" s="11" t="str">
        <f t="shared" si="15"/>
        <v>12-2013</v>
      </c>
      <c r="H36" s="42">
        <f t="shared" si="17"/>
        <v>34.436312000000001</v>
      </c>
      <c r="I36" s="42">
        <f t="shared" si="17"/>
        <v>162.87533333333334</v>
      </c>
      <c r="J36" s="42">
        <f t="shared" si="17"/>
        <v>56.853999999999999</v>
      </c>
      <c r="K36" s="42">
        <f t="shared" si="17"/>
        <v>67.246087187500009</v>
      </c>
      <c r="L36" s="42">
        <f t="shared" si="17"/>
        <v>117.545</v>
      </c>
      <c r="M36" s="42">
        <f t="shared" si="16"/>
        <v>438.95673252083333</v>
      </c>
      <c r="N36" s="56"/>
      <c r="O36" s="26">
        <v>1.41</v>
      </c>
      <c r="P36" s="26">
        <v>2.27</v>
      </c>
      <c r="Q36" s="26">
        <v>2.9169999999999998</v>
      </c>
      <c r="R36" s="26">
        <v>36.325000000000003</v>
      </c>
      <c r="S36" s="26">
        <v>5.9</v>
      </c>
      <c r="T36" s="55">
        <v>6.3119999999999999E-3</v>
      </c>
      <c r="U36" s="26">
        <v>6.5</v>
      </c>
      <c r="V36" s="26">
        <v>70.733333333333334</v>
      </c>
      <c r="W36" s="26">
        <v>50.5</v>
      </c>
      <c r="X36" s="26">
        <v>12.728999999999999</v>
      </c>
      <c r="Y36" s="26">
        <v>2.16</v>
      </c>
      <c r="Z36" s="26">
        <v>1.41</v>
      </c>
      <c r="AA36" s="26">
        <v>1.3</v>
      </c>
      <c r="AB36" s="26">
        <v>6.0749999999999993</v>
      </c>
      <c r="AC36" s="26">
        <v>4.1399999999999997</v>
      </c>
      <c r="AD36" s="26">
        <v>17.18</v>
      </c>
      <c r="AE36" s="31">
        <v>1.4087187499999999E-2</v>
      </c>
      <c r="AF36" s="28">
        <v>6.7200000000000006</v>
      </c>
      <c r="AG36" s="26">
        <v>2.58</v>
      </c>
      <c r="AH36" s="26">
        <v>0.56000000000000005</v>
      </c>
      <c r="AI36" s="26">
        <v>92.25</v>
      </c>
      <c r="AJ36" s="26">
        <v>9.5</v>
      </c>
      <c r="AK36" s="26">
        <v>1.96</v>
      </c>
      <c r="AL36" s="26">
        <v>0.96</v>
      </c>
      <c r="AM36" s="26">
        <v>57.05</v>
      </c>
      <c r="AN36" s="26">
        <v>1.03</v>
      </c>
      <c r="AO36" s="26">
        <v>0</v>
      </c>
      <c r="AP36" s="26">
        <v>7.6449999999999996</v>
      </c>
      <c r="AQ36" s="26">
        <v>8.1150000000000002</v>
      </c>
      <c r="AR36" s="29">
        <v>12.66</v>
      </c>
      <c r="AS36" s="27">
        <v>0.56000000000000005</v>
      </c>
      <c r="AT36" s="26">
        <v>0.35699999999999998</v>
      </c>
      <c r="AU36" s="26">
        <v>8.5150000000000006</v>
      </c>
      <c r="AV36" s="26">
        <v>6.9250000000000007</v>
      </c>
      <c r="AW36" s="1"/>
    </row>
    <row r="37" spans="2:49" x14ac:dyDescent="0.25">
      <c r="B37" s="1"/>
      <c r="C37" s="1"/>
      <c r="D37" s="1"/>
      <c r="E37" s="11">
        <v>1</v>
      </c>
      <c r="F37" s="11">
        <v>2014</v>
      </c>
      <c r="G37" s="11" t="str">
        <f t="shared" si="15"/>
        <v>1-2014</v>
      </c>
      <c r="H37" s="42">
        <f t="shared" si="17"/>
        <v>35.645203999999993</v>
      </c>
      <c r="I37" s="42">
        <f t="shared" si="17"/>
        <v>151.06133333333332</v>
      </c>
      <c r="J37" s="42">
        <f t="shared" si="17"/>
        <v>50.483500000000006</v>
      </c>
      <c r="K37" s="42">
        <f t="shared" si="17"/>
        <v>65.171708125000009</v>
      </c>
      <c r="L37" s="42">
        <f t="shared" si="17"/>
        <v>119.33000000000001</v>
      </c>
      <c r="M37" s="42">
        <f t="shared" si="16"/>
        <v>421.69174545833334</v>
      </c>
      <c r="N37" s="56"/>
      <c r="O37" s="26">
        <v>1.0580000000000001</v>
      </c>
      <c r="P37" s="26">
        <v>2.0299999999999998</v>
      </c>
      <c r="Q37" s="26">
        <v>2.8580000000000001</v>
      </c>
      <c r="R37" s="26">
        <v>33.965000000000003</v>
      </c>
      <c r="S37" s="26">
        <v>5.65</v>
      </c>
      <c r="T37" s="55">
        <v>7.2040000000000003E-3</v>
      </c>
      <c r="U37" s="26">
        <v>5.2</v>
      </c>
      <c r="V37" s="26">
        <v>60.55</v>
      </c>
      <c r="W37" s="26">
        <v>46.5</v>
      </c>
      <c r="X37" s="26">
        <v>10.253499999999999</v>
      </c>
      <c r="Y37" s="26">
        <v>2.2400000000000002</v>
      </c>
      <c r="Z37" s="26">
        <v>1.53</v>
      </c>
      <c r="AA37" s="26">
        <v>1.0649999999999999</v>
      </c>
      <c r="AB37" s="26">
        <v>5.85</v>
      </c>
      <c r="AC37" s="26">
        <v>4.3</v>
      </c>
      <c r="AD37" s="26">
        <v>18.14</v>
      </c>
      <c r="AE37" s="31">
        <v>1.2708125000000002E-2</v>
      </c>
      <c r="AF37" s="28">
        <v>7.0049999999999999</v>
      </c>
      <c r="AG37" s="26">
        <v>2.4</v>
      </c>
      <c r="AH37" s="26">
        <v>0.56999999999999995</v>
      </c>
      <c r="AI37" s="26">
        <v>89.866666666666674</v>
      </c>
      <c r="AJ37" s="26">
        <v>9.1999999999999993</v>
      </c>
      <c r="AK37" s="26">
        <v>1.9850000000000001</v>
      </c>
      <c r="AL37" s="26">
        <v>1.17</v>
      </c>
      <c r="AM37" s="26">
        <v>54.5</v>
      </c>
      <c r="AN37" s="26">
        <v>1.1200000000000001</v>
      </c>
      <c r="AO37" s="26">
        <v>1.68</v>
      </c>
      <c r="AP37" s="26">
        <v>8.2133333333333329</v>
      </c>
      <c r="AQ37" s="26">
        <v>11.323333333333332</v>
      </c>
      <c r="AR37" s="29">
        <v>13.04</v>
      </c>
      <c r="AS37" s="27">
        <v>0.54</v>
      </c>
      <c r="AT37" s="26">
        <v>0.27900000000000003</v>
      </c>
      <c r="AU37" s="26">
        <v>8.504999999999999</v>
      </c>
      <c r="AV37" s="26">
        <v>9.0850000000000009</v>
      </c>
      <c r="AW37" s="1"/>
    </row>
    <row r="38" spans="2:49" x14ac:dyDescent="0.25">
      <c r="B38" s="1"/>
      <c r="C38" s="1"/>
      <c r="D38" s="1"/>
      <c r="E38" s="11">
        <v>2</v>
      </c>
      <c r="F38" s="11">
        <v>2014</v>
      </c>
      <c r="G38" s="11" t="str">
        <f t="shared" si="15"/>
        <v>2-2014</v>
      </c>
      <c r="H38" s="42">
        <f t="shared" si="17"/>
        <v>55.984531666666669</v>
      </c>
      <c r="I38" s="42">
        <f t="shared" si="17"/>
        <v>199.49999999999997</v>
      </c>
      <c r="J38" s="42">
        <f t="shared" si="17"/>
        <v>67.448999999999998</v>
      </c>
      <c r="K38" s="42">
        <f t="shared" si="17"/>
        <v>123.1587467816092</v>
      </c>
      <c r="L38" s="42">
        <f t="shared" si="17"/>
        <v>118.68</v>
      </c>
      <c r="M38" s="42">
        <f t="shared" si="16"/>
        <v>564.77227844827576</v>
      </c>
      <c r="N38" s="56"/>
      <c r="O38" s="26">
        <v>1.4550000000000001</v>
      </c>
      <c r="P38" s="26">
        <v>2.4649999999999999</v>
      </c>
      <c r="Q38" s="26">
        <v>4.3</v>
      </c>
      <c r="R38" s="26">
        <v>42.917999999999999</v>
      </c>
      <c r="S38" s="26">
        <v>6.25</v>
      </c>
      <c r="T38" s="55">
        <v>1.7864999999999999E-2</v>
      </c>
      <c r="U38" s="26">
        <v>6.8999999999999995</v>
      </c>
      <c r="V38" s="26">
        <v>70.849999999999994</v>
      </c>
      <c r="W38" s="26">
        <v>86.5</v>
      </c>
      <c r="X38" s="26">
        <v>16.122</v>
      </c>
      <c r="Y38" s="26">
        <v>3.41</v>
      </c>
      <c r="Z38" s="26">
        <v>3.0049999999999999</v>
      </c>
      <c r="AA38" s="26">
        <v>1.5089999999999999</v>
      </c>
      <c r="AB38" s="26">
        <v>9.0850000000000009</v>
      </c>
      <c r="AC38" s="26">
        <v>4.57</v>
      </c>
      <c r="AD38" s="26">
        <v>18.763333333333332</v>
      </c>
      <c r="AE38" s="31">
        <v>1.4913448275862069E-2</v>
      </c>
      <c r="AF38" s="28">
        <v>8.0250000000000004</v>
      </c>
      <c r="AG38" s="26">
        <v>4.46</v>
      </c>
      <c r="AH38" s="26">
        <v>0.7</v>
      </c>
      <c r="AI38" s="26">
        <v>86.65</v>
      </c>
      <c r="AJ38" s="26">
        <v>11.6</v>
      </c>
      <c r="AK38" s="26">
        <v>8.59</v>
      </c>
      <c r="AL38" s="26">
        <v>1.34</v>
      </c>
      <c r="AM38" s="26">
        <v>83.2</v>
      </c>
      <c r="AN38" s="26">
        <v>1.8149999999999999</v>
      </c>
      <c r="AO38" s="26">
        <v>11.1</v>
      </c>
      <c r="AP38" s="26">
        <v>11.319999999999999</v>
      </c>
      <c r="AQ38" s="26">
        <v>13.266666666666666</v>
      </c>
      <c r="AR38" s="29">
        <v>13.885000000000002</v>
      </c>
      <c r="AS38" s="27">
        <v>0.86</v>
      </c>
      <c r="AT38" s="26">
        <v>0.44133333333333336</v>
      </c>
      <c r="AU38" s="26">
        <v>10.696666666666667</v>
      </c>
      <c r="AV38" s="26">
        <v>18.6875</v>
      </c>
      <c r="AW38" s="1"/>
    </row>
    <row r="39" spans="2:49" x14ac:dyDescent="0.25">
      <c r="B39" s="1"/>
      <c r="C39" s="1"/>
      <c r="D39" s="1"/>
      <c r="E39" s="11">
        <v>3</v>
      </c>
      <c r="F39" s="11">
        <v>2014</v>
      </c>
      <c r="G39" s="11" t="str">
        <f t="shared" si="15"/>
        <v>3-2014</v>
      </c>
      <c r="H39" s="42">
        <f t="shared" si="17"/>
        <v>45.542442999999999</v>
      </c>
      <c r="I39" s="42">
        <f t="shared" si="17"/>
        <v>158.298</v>
      </c>
      <c r="J39" s="42">
        <f t="shared" si="17"/>
        <v>65.010666666666665</v>
      </c>
      <c r="K39" s="42">
        <f t="shared" si="17"/>
        <v>96.83315552083333</v>
      </c>
      <c r="L39" s="42">
        <f t="shared" si="17"/>
        <v>121.83166666666666</v>
      </c>
      <c r="M39" s="42">
        <f t="shared" si="16"/>
        <v>487.51593185416664</v>
      </c>
      <c r="N39" s="56"/>
      <c r="O39" s="26">
        <v>1.976</v>
      </c>
      <c r="P39" s="26">
        <v>2.4</v>
      </c>
      <c r="Q39" s="26">
        <v>3.2530000000000001</v>
      </c>
      <c r="R39" s="26">
        <v>39.195</v>
      </c>
      <c r="S39" s="26">
        <v>7.9</v>
      </c>
      <c r="T39" s="55">
        <v>6.4429999999999999E-3</v>
      </c>
      <c r="U39" s="26">
        <v>6.666666666666667</v>
      </c>
      <c r="V39" s="26">
        <v>62.3</v>
      </c>
      <c r="W39" s="26">
        <v>68.5</v>
      </c>
      <c r="X39" s="26">
        <v>17.808999999999997</v>
      </c>
      <c r="Y39" s="26">
        <v>1.31</v>
      </c>
      <c r="Z39" s="26">
        <v>1.72</v>
      </c>
      <c r="AA39" s="26">
        <v>1.34</v>
      </c>
      <c r="AB39" s="26">
        <v>9.6</v>
      </c>
      <c r="AC39" s="26">
        <v>4.6999999999999993</v>
      </c>
      <c r="AD39" s="26">
        <v>18.676666666666666</v>
      </c>
      <c r="AE39" s="31">
        <v>1.3822187500000001E-2</v>
      </c>
      <c r="AF39" s="28">
        <v>8.98</v>
      </c>
      <c r="AG39" s="26">
        <v>2.77</v>
      </c>
      <c r="AH39" s="26">
        <v>0.69</v>
      </c>
      <c r="AI39" s="26">
        <v>91.45</v>
      </c>
      <c r="AJ39" s="26">
        <v>10.8</v>
      </c>
      <c r="AK39" s="26">
        <v>4.46</v>
      </c>
      <c r="AL39" s="26">
        <v>1.22</v>
      </c>
      <c r="AM39" s="26">
        <v>56.4</v>
      </c>
      <c r="AN39" s="26">
        <v>1.79</v>
      </c>
      <c r="AO39" s="26">
        <v>2.68</v>
      </c>
      <c r="AP39" s="26">
        <v>9.3049999999999997</v>
      </c>
      <c r="AQ39" s="26">
        <v>11.705</v>
      </c>
      <c r="AR39" s="29">
        <v>13.3</v>
      </c>
      <c r="AS39" s="27">
        <v>0.72</v>
      </c>
      <c r="AT39" s="26">
        <v>0.33600000000000002</v>
      </c>
      <c r="AU39" s="26">
        <v>10.43</v>
      </c>
      <c r="AV39" s="26">
        <v>13.113333333333332</v>
      </c>
      <c r="AW39" s="1"/>
    </row>
    <row r="40" spans="2:49" x14ac:dyDescent="0.25">
      <c r="B40" s="1"/>
      <c r="C40" s="1"/>
      <c r="D40" s="1"/>
      <c r="E40" s="11">
        <v>4</v>
      </c>
      <c r="F40" s="11">
        <v>2014</v>
      </c>
      <c r="G40" s="11" t="str">
        <f t="shared" si="15"/>
        <v>4-2014</v>
      </c>
      <c r="H40" s="42">
        <f t="shared" si="17"/>
        <v>45.722216000000003</v>
      </c>
      <c r="I40" s="42">
        <f t="shared" si="17"/>
        <v>162.02000000000001</v>
      </c>
      <c r="J40" s="42">
        <f t="shared" si="17"/>
        <v>68.547333333333341</v>
      </c>
      <c r="K40" s="42">
        <f t="shared" si="17"/>
        <v>94.17351775268817</v>
      </c>
      <c r="L40" s="42">
        <f t="shared" si="17"/>
        <v>121.37</v>
      </c>
      <c r="M40" s="42">
        <f t="shared" si="16"/>
        <v>491.83306708602152</v>
      </c>
      <c r="N40" s="56"/>
      <c r="O40" s="26">
        <v>1.9690000000000001</v>
      </c>
      <c r="P40" s="26">
        <v>1.71</v>
      </c>
      <c r="Q40" s="26">
        <v>2.81</v>
      </c>
      <c r="R40" s="26">
        <v>43.015000000000001</v>
      </c>
      <c r="S40" s="26">
        <v>7.8949999999999996</v>
      </c>
      <c r="T40" s="55">
        <v>6.2160000000000002E-3</v>
      </c>
      <c r="U40" s="26">
        <v>6</v>
      </c>
      <c r="V40" s="26">
        <v>63.5</v>
      </c>
      <c r="W40" s="26">
        <v>75</v>
      </c>
      <c r="X40" s="26">
        <v>18.062333333333335</v>
      </c>
      <c r="Y40" s="26">
        <v>2.847</v>
      </c>
      <c r="Z40" s="26">
        <v>2.98</v>
      </c>
      <c r="AA40" s="26">
        <v>1.47</v>
      </c>
      <c r="AB40" s="26">
        <v>12.01</v>
      </c>
      <c r="AC40" s="26">
        <v>4.88</v>
      </c>
      <c r="AD40" s="26">
        <v>17.170000000000002</v>
      </c>
      <c r="AE40" s="31">
        <v>1.6184419354838709E-2</v>
      </c>
      <c r="AF40" s="28">
        <v>8.9350000000000005</v>
      </c>
      <c r="AG40" s="26">
        <v>2.56</v>
      </c>
      <c r="AH40" s="26">
        <v>0.72</v>
      </c>
      <c r="AI40" s="26">
        <v>88.4</v>
      </c>
      <c r="AJ40" s="26">
        <v>10.7</v>
      </c>
      <c r="AK40" s="26">
        <v>2.0499999999999998</v>
      </c>
      <c r="AL40" s="26">
        <v>1.57</v>
      </c>
      <c r="AM40" s="26">
        <v>58.15</v>
      </c>
      <c r="AN40" s="26">
        <v>1.28</v>
      </c>
      <c r="AO40" s="26">
        <v>0</v>
      </c>
      <c r="AP40" s="26">
        <v>8.56</v>
      </c>
      <c r="AQ40" s="26">
        <v>15.799999999999999</v>
      </c>
      <c r="AR40" s="29">
        <v>13.75</v>
      </c>
      <c r="AS40" s="27">
        <v>0.67</v>
      </c>
      <c r="AT40" s="26">
        <v>0.36899999999999999</v>
      </c>
      <c r="AU40" s="26">
        <v>10.085000000000001</v>
      </c>
      <c r="AV40" s="26">
        <v>6.8933333333333335</v>
      </c>
      <c r="AW40" s="1"/>
    </row>
    <row r="41" spans="2:49" x14ac:dyDescent="0.25">
      <c r="B41" s="1"/>
      <c r="C41" s="1"/>
      <c r="D41" s="1"/>
      <c r="E41" s="11">
        <v>5</v>
      </c>
      <c r="F41" s="11">
        <v>2014</v>
      </c>
      <c r="G41" s="11" t="str">
        <f t="shared" si="15"/>
        <v>5-2014</v>
      </c>
      <c r="H41" s="42">
        <f t="shared" si="17"/>
        <v>21.752424333333334</v>
      </c>
      <c r="I41" s="42">
        <f t="shared" si="17"/>
        <v>143.19500000000002</v>
      </c>
      <c r="J41" s="42">
        <f t="shared" si="17"/>
        <v>54.79</v>
      </c>
      <c r="K41" s="42">
        <f t="shared" si="17"/>
        <v>64.9102321875</v>
      </c>
      <c r="L41" s="42">
        <f t="shared" si="17"/>
        <v>110.54999999999998</v>
      </c>
      <c r="M41" s="42">
        <f t="shared" si="16"/>
        <v>395.19765652083333</v>
      </c>
      <c r="N41" s="56"/>
      <c r="O41" s="26">
        <v>1.3</v>
      </c>
      <c r="P41" s="26">
        <v>2.11</v>
      </c>
      <c r="Q41" s="26">
        <v>2.58</v>
      </c>
      <c r="R41" s="26">
        <v>36.26</v>
      </c>
      <c r="S41" s="26">
        <v>5.61</v>
      </c>
      <c r="T41" s="55">
        <v>4.091E-3</v>
      </c>
      <c r="U41" s="26">
        <v>5.65</v>
      </c>
      <c r="V41" s="26">
        <v>50.3</v>
      </c>
      <c r="W41" s="26">
        <v>49</v>
      </c>
      <c r="X41" s="26">
        <v>11.59</v>
      </c>
      <c r="Y41" s="26">
        <v>0</v>
      </c>
      <c r="Z41" s="26">
        <v>1.3</v>
      </c>
      <c r="AA41" s="26">
        <v>1.29</v>
      </c>
      <c r="AB41" s="26">
        <v>3.3</v>
      </c>
      <c r="AC41" s="26">
        <v>3.7133333333333334</v>
      </c>
      <c r="AD41" s="26">
        <v>19.100000000000001</v>
      </c>
      <c r="AE41" s="31">
        <v>1.3232187500000001E-2</v>
      </c>
      <c r="AF41" s="28">
        <v>0</v>
      </c>
      <c r="AG41" s="26">
        <v>2.3199999999999998</v>
      </c>
      <c r="AH41" s="26">
        <v>0.57999999999999996</v>
      </c>
      <c r="AI41" s="26">
        <v>77.599999999999994</v>
      </c>
      <c r="AJ41" s="26">
        <v>9.8000000000000007</v>
      </c>
      <c r="AK41" s="26">
        <v>1.982</v>
      </c>
      <c r="AL41" s="26">
        <v>1.26</v>
      </c>
      <c r="AM41" s="26">
        <v>57.650000000000006</v>
      </c>
      <c r="AN41" s="26">
        <v>1.08</v>
      </c>
      <c r="AO41" s="26">
        <v>0</v>
      </c>
      <c r="AP41" s="26">
        <v>8.5300000000000011</v>
      </c>
      <c r="AQ41" s="26">
        <v>13.85</v>
      </c>
      <c r="AR41" s="29">
        <v>11.775</v>
      </c>
      <c r="AS41" s="27">
        <v>0.55000000000000004</v>
      </c>
      <c r="AT41" s="26">
        <v>0.30499999999999999</v>
      </c>
      <c r="AU41" s="26">
        <v>8.4250000000000007</v>
      </c>
      <c r="AV41" s="26">
        <v>6.37</v>
      </c>
      <c r="AW41" s="1"/>
    </row>
    <row r="42" spans="2:49" x14ac:dyDescent="0.25">
      <c r="B42" s="1"/>
      <c r="C42" s="1"/>
      <c r="D42" s="1"/>
      <c r="E42" s="11">
        <v>6</v>
      </c>
      <c r="F42" s="11">
        <v>2014</v>
      </c>
      <c r="G42" s="11" t="str">
        <f t="shared" si="15"/>
        <v>6-2014</v>
      </c>
      <c r="H42" s="42">
        <f t="shared" si="17"/>
        <v>17.359559000000001</v>
      </c>
      <c r="I42" s="42">
        <f t="shared" si="17"/>
        <v>142.19333333333336</v>
      </c>
      <c r="J42" s="42">
        <f t="shared" si="17"/>
        <v>53.661999999999999</v>
      </c>
      <c r="K42" s="42">
        <f t="shared" si="17"/>
        <v>63.328211935483878</v>
      </c>
      <c r="L42" s="42">
        <f t="shared" si="17"/>
        <v>103.05000000000001</v>
      </c>
      <c r="M42" s="42">
        <f t="shared" si="16"/>
        <v>379.59310426881723</v>
      </c>
      <c r="N42" s="56"/>
      <c r="O42" s="26">
        <v>1.2</v>
      </c>
      <c r="P42" s="26">
        <v>1.67</v>
      </c>
      <c r="Q42" s="26">
        <v>2.5</v>
      </c>
      <c r="R42" s="26">
        <v>34.954999999999998</v>
      </c>
      <c r="S42" s="26">
        <v>5.0299999999999994</v>
      </c>
      <c r="T42" s="55">
        <v>4.5589999999999997E-3</v>
      </c>
      <c r="U42" s="26">
        <v>7</v>
      </c>
      <c r="V42" s="26">
        <v>51.233333333333327</v>
      </c>
      <c r="W42" s="26">
        <v>48.5</v>
      </c>
      <c r="X42" s="26">
        <v>10.487</v>
      </c>
      <c r="Y42" s="26">
        <v>0</v>
      </c>
      <c r="Z42" s="26">
        <v>1.24</v>
      </c>
      <c r="AA42" s="26">
        <v>1.22</v>
      </c>
      <c r="AB42" s="26">
        <v>2.7</v>
      </c>
      <c r="AC42" s="26">
        <v>0</v>
      </c>
      <c r="AD42" s="26">
        <v>17.84</v>
      </c>
      <c r="AE42" s="31">
        <v>1.3211935483870965E-2</v>
      </c>
      <c r="AF42" s="28">
        <v>0</v>
      </c>
      <c r="AG42" s="26">
        <v>2.3199999999999998</v>
      </c>
      <c r="AH42" s="26">
        <v>0.55000000000000004</v>
      </c>
      <c r="AI42" s="26">
        <v>80.150000000000006</v>
      </c>
      <c r="AJ42" s="26">
        <v>9.4</v>
      </c>
      <c r="AK42" s="26">
        <v>1.8319999999999999</v>
      </c>
      <c r="AL42" s="26">
        <v>1.04</v>
      </c>
      <c r="AM42" s="26">
        <v>56.900000000000006</v>
      </c>
      <c r="AN42" s="26">
        <v>1.03</v>
      </c>
      <c r="AO42" s="26">
        <v>0</v>
      </c>
      <c r="AP42" s="26">
        <v>8.5500000000000007</v>
      </c>
      <c r="AQ42" s="26">
        <v>5.0599999999999996</v>
      </c>
      <c r="AR42" s="29">
        <v>11.33</v>
      </c>
      <c r="AS42" s="27">
        <v>0.55000000000000004</v>
      </c>
      <c r="AT42" s="26">
        <v>0.29799999999999999</v>
      </c>
      <c r="AU42" s="26">
        <v>8.9149999999999991</v>
      </c>
      <c r="AV42" s="26">
        <v>6.0749999999999993</v>
      </c>
      <c r="AW42" s="1"/>
    </row>
    <row r="43" spans="2:49" x14ac:dyDescent="0.25">
      <c r="B43" s="1"/>
      <c r="C43" s="1"/>
      <c r="D43" s="1"/>
      <c r="E43" s="11">
        <v>7</v>
      </c>
      <c r="F43" s="11">
        <v>2014</v>
      </c>
      <c r="G43" s="11" t="str">
        <f t="shared" si="15"/>
        <v>7-2014</v>
      </c>
      <c r="H43" s="42">
        <f t="shared" si="17"/>
        <v>14.593537000000001</v>
      </c>
      <c r="I43" s="42">
        <f t="shared" si="17"/>
        <v>137.580625</v>
      </c>
      <c r="J43" s="42">
        <f t="shared" si="17"/>
        <v>47.295504032258066</v>
      </c>
      <c r="K43" s="42">
        <f t="shared" si="17"/>
        <v>60.966215586117514</v>
      </c>
      <c r="L43" s="42">
        <f t="shared" si="17"/>
        <v>103.39677419354837</v>
      </c>
      <c r="M43" s="42">
        <f t="shared" si="16"/>
        <v>363.83265581192393</v>
      </c>
      <c r="N43" s="56"/>
      <c r="O43" s="26">
        <v>1.08</v>
      </c>
      <c r="P43" s="26">
        <v>1.85</v>
      </c>
      <c r="Q43" s="26">
        <v>2.46</v>
      </c>
      <c r="R43" s="26">
        <v>30.89</v>
      </c>
      <c r="S43" s="26">
        <v>4.7984999999999998</v>
      </c>
      <c r="T43" s="55">
        <v>3.5370000000000002E-3</v>
      </c>
      <c r="U43" s="26">
        <v>5.34</v>
      </c>
      <c r="V43" s="26">
        <v>50.66</v>
      </c>
      <c r="W43" s="26">
        <v>46.12903225806452</v>
      </c>
      <c r="X43" s="26">
        <v>9.880129032258063</v>
      </c>
      <c r="Y43" s="26">
        <v>0</v>
      </c>
      <c r="Z43" s="26">
        <v>1.22</v>
      </c>
      <c r="AA43" s="26">
        <v>1.1853750000000003</v>
      </c>
      <c r="AB43" s="26">
        <v>0</v>
      </c>
      <c r="AC43" s="26">
        <v>0</v>
      </c>
      <c r="AD43" s="26">
        <v>22.369999999999997</v>
      </c>
      <c r="AE43" s="31">
        <v>1.2112187500000001E-2</v>
      </c>
      <c r="AF43" s="28">
        <v>0</v>
      </c>
      <c r="AG43" s="26">
        <v>2.35</v>
      </c>
      <c r="AH43" s="26">
        <v>0.54</v>
      </c>
      <c r="AI43" s="26">
        <v>74.90290322580644</v>
      </c>
      <c r="AJ43" s="26">
        <v>9.0518750000000026</v>
      </c>
      <c r="AK43" s="26">
        <v>1.8234375000000003</v>
      </c>
      <c r="AL43" s="26">
        <v>1.0787499999999999</v>
      </c>
      <c r="AM43" s="26">
        <v>54.2</v>
      </c>
      <c r="AN43" s="26">
        <v>1.06</v>
      </c>
      <c r="AO43" s="26">
        <v>0</v>
      </c>
      <c r="AP43" s="26">
        <v>8.2200000000000006</v>
      </c>
      <c r="AQ43" s="26">
        <v>6.1238709677419347</v>
      </c>
      <c r="AR43" s="29">
        <v>10.69</v>
      </c>
      <c r="AS43" s="27">
        <v>0.53</v>
      </c>
      <c r="AT43" s="26">
        <v>0.28571428571428575</v>
      </c>
      <c r="AU43" s="26">
        <v>8.77</v>
      </c>
      <c r="AV43" s="26">
        <v>6.3274193548387085</v>
      </c>
      <c r="AW43" s="1"/>
    </row>
    <row r="44" spans="2:49" x14ac:dyDescent="0.25">
      <c r="B44" s="1"/>
      <c r="C44" s="1"/>
      <c r="D44" s="1"/>
      <c r="E44" s="11">
        <v>8</v>
      </c>
      <c r="F44" s="11">
        <v>2014</v>
      </c>
      <c r="G44" s="11" t="str">
        <f t="shared" si="15"/>
        <v>8-2014</v>
      </c>
      <c r="H44" s="42">
        <f t="shared" si="17"/>
        <v>14.564187</v>
      </c>
      <c r="I44" s="42">
        <f t="shared" si="17"/>
        <v>137.80281249999999</v>
      </c>
      <c r="J44" s="42">
        <f t="shared" si="17"/>
        <v>46.188457661290329</v>
      </c>
      <c r="K44" s="42">
        <f t="shared" si="17"/>
        <v>59.448869065806882</v>
      </c>
      <c r="L44" s="42">
        <f t="shared" si="17"/>
        <v>104.56096774193549</v>
      </c>
      <c r="M44" s="42">
        <f t="shared" si="16"/>
        <v>362.56529396903267</v>
      </c>
      <c r="N44" s="56"/>
      <c r="O44" s="26">
        <v>1.1499999999999999</v>
      </c>
      <c r="P44" s="26">
        <v>1.82</v>
      </c>
      <c r="Q44" s="26">
        <v>2.59</v>
      </c>
      <c r="R44" s="26">
        <v>30.37</v>
      </c>
      <c r="S44" s="26">
        <v>4.5489999999999995</v>
      </c>
      <c r="T44" s="55">
        <v>4.1869999999999997E-3</v>
      </c>
      <c r="U44" s="26">
        <v>4.97</v>
      </c>
      <c r="V44" s="26">
        <v>50.19</v>
      </c>
      <c r="W44" s="26">
        <v>45.225806451612904</v>
      </c>
      <c r="X44" s="26">
        <v>9.6736451612903274</v>
      </c>
      <c r="Y44" s="26">
        <v>0</v>
      </c>
      <c r="Z44" s="26">
        <v>1.22</v>
      </c>
      <c r="AA44" s="26">
        <v>1.1748125</v>
      </c>
      <c r="AB44" s="26">
        <v>0</v>
      </c>
      <c r="AC44" s="26">
        <v>0</v>
      </c>
      <c r="AD44" s="26">
        <v>18.130000000000003</v>
      </c>
      <c r="AE44" s="31">
        <v>1.2812187500000002E-2</v>
      </c>
      <c r="AF44" s="28">
        <v>0</v>
      </c>
      <c r="AG44" s="26">
        <v>2.33</v>
      </c>
      <c r="AH44" s="26">
        <v>0.53</v>
      </c>
      <c r="AI44" s="26">
        <v>75.586129032258071</v>
      </c>
      <c r="AJ44" s="26">
        <v>8.7603124999999977</v>
      </c>
      <c r="AK44" s="26">
        <v>1.7887500000000005</v>
      </c>
      <c r="AL44" s="26">
        <v>1.2224999999999999</v>
      </c>
      <c r="AM44" s="26">
        <v>55.2</v>
      </c>
      <c r="AN44" s="26">
        <v>1.07</v>
      </c>
      <c r="AO44" s="26">
        <v>0</v>
      </c>
      <c r="AP44" s="26">
        <v>8.1300000000000008</v>
      </c>
      <c r="AQ44" s="26">
        <v>10.844838709677422</v>
      </c>
      <c r="AR44" s="29">
        <v>10.49</v>
      </c>
      <c r="AS44" s="27">
        <v>0.54</v>
      </c>
      <c r="AT44" s="26">
        <v>0.27830687830687834</v>
      </c>
      <c r="AU44" s="26">
        <v>8.73</v>
      </c>
      <c r="AV44" s="26">
        <v>5.9841935483870961</v>
      </c>
      <c r="AW44" s="1"/>
    </row>
    <row r="45" spans="2:49" x14ac:dyDescent="0.25">
      <c r="B45" s="1"/>
      <c r="C45" s="1"/>
      <c r="D45" s="1"/>
      <c r="E45" s="11">
        <v>9</v>
      </c>
      <c r="F45" s="11">
        <v>2014</v>
      </c>
      <c r="G45" s="11" t="str">
        <f t="shared" si="15"/>
        <v>9-2014</v>
      </c>
      <c r="H45" s="42">
        <f t="shared" si="17"/>
        <v>14.663607000000001</v>
      </c>
      <c r="I45" s="42">
        <f t="shared" si="17"/>
        <v>140.24387096774194</v>
      </c>
      <c r="J45" s="42">
        <f t="shared" si="17"/>
        <v>46.841548387096779</v>
      </c>
      <c r="K45" s="42">
        <f t="shared" si="17"/>
        <v>60.95550711213518</v>
      </c>
      <c r="L45" s="42">
        <f t="shared" si="17"/>
        <v>106.79733333333333</v>
      </c>
      <c r="M45" s="42">
        <f t="shared" si="16"/>
        <v>369.50186680030725</v>
      </c>
      <c r="N45" s="56"/>
      <c r="O45" s="26">
        <v>1.17</v>
      </c>
      <c r="P45" s="26">
        <v>1.82</v>
      </c>
      <c r="Q45" s="26">
        <v>2.63</v>
      </c>
      <c r="R45" s="26">
        <v>30.51</v>
      </c>
      <c r="S45" s="26">
        <v>4.8585000000000003</v>
      </c>
      <c r="T45" s="55">
        <v>3.607E-3</v>
      </c>
      <c r="U45" s="26">
        <v>5.66</v>
      </c>
      <c r="V45" s="26">
        <v>51.5</v>
      </c>
      <c r="W45" s="26">
        <v>46.5</v>
      </c>
      <c r="X45" s="26">
        <v>9.5</v>
      </c>
      <c r="Y45" s="26">
        <v>0</v>
      </c>
      <c r="Z45" s="26">
        <v>1.25</v>
      </c>
      <c r="AA45" s="26">
        <v>1.171548387096774</v>
      </c>
      <c r="AB45" s="26">
        <v>0</v>
      </c>
      <c r="AC45" s="26">
        <v>0</v>
      </c>
      <c r="AD45" s="26">
        <v>20.47</v>
      </c>
      <c r="AE45" s="31">
        <v>1.3678387096774191E-2</v>
      </c>
      <c r="AF45" s="28">
        <v>0</v>
      </c>
      <c r="AG45" s="26">
        <v>2.31</v>
      </c>
      <c r="AH45" s="26">
        <v>0.55000000000000004</v>
      </c>
      <c r="AI45" s="26">
        <v>77.519333333333336</v>
      </c>
      <c r="AJ45" s="26">
        <v>8.8887096774193548</v>
      </c>
      <c r="AK45" s="26">
        <v>1.9387096774193546</v>
      </c>
      <c r="AL45" s="26">
        <v>1.0551612903225804</v>
      </c>
      <c r="AM45" s="26">
        <v>55.9</v>
      </c>
      <c r="AN45" s="26">
        <v>1.08</v>
      </c>
      <c r="AO45" s="26">
        <v>0</v>
      </c>
      <c r="AP45" s="26">
        <v>8.2799999999999994</v>
      </c>
      <c r="AQ45" s="26">
        <v>8.8079999999999981</v>
      </c>
      <c r="AR45" s="29">
        <v>10.74</v>
      </c>
      <c r="AS45" s="27">
        <v>0.54</v>
      </c>
      <c r="AT45" s="26">
        <v>0.31428571428571433</v>
      </c>
      <c r="AU45" s="26">
        <v>8.81</v>
      </c>
      <c r="AV45" s="26">
        <v>5.7103333333333355</v>
      </c>
      <c r="AW45" s="1"/>
    </row>
    <row r="46" spans="2:49" x14ac:dyDescent="0.25">
      <c r="B46" s="1"/>
      <c r="C46" s="1"/>
      <c r="D46" s="1"/>
      <c r="E46" s="11">
        <v>10</v>
      </c>
      <c r="F46" s="11">
        <v>2014</v>
      </c>
      <c r="G46" s="11" t="str">
        <f t="shared" si="15"/>
        <v>10-2014</v>
      </c>
      <c r="H46" s="42">
        <f t="shared" si="17"/>
        <v>17.655426032258063</v>
      </c>
      <c r="I46" s="42">
        <f t="shared" si="17"/>
        <v>140.8878125</v>
      </c>
      <c r="J46" s="42">
        <f t="shared" si="17"/>
        <v>49.686156250000003</v>
      </c>
      <c r="K46" s="42">
        <f t="shared" si="17"/>
        <v>61.248447837194917</v>
      </c>
      <c r="L46" s="42">
        <f t="shared" si="17"/>
        <v>109.44577419354839</v>
      </c>
      <c r="M46" s="42">
        <f t="shared" si="16"/>
        <v>378.92361681300139</v>
      </c>
      <c r="N46" s="56"/>
      <c r="O46" s="26">
        <v>1.22</v>
      </c>
      <c r="P46" s="26">
        <v>1.8</v>
      </c>
      <c r="Q46" s="26">
        <v>2.65</v>
      </c>
      <c r="R46" s="26">
        <v>30.19</v>
      </c>
      <c r="S46" s="26">
        <v>4.8884999999999996</v>
      </c>
      <c r="T46" s="55">
        <v>4.2969999999999996E-3</v>
      </c>
      <c r="U46" s="26">
        <v>7.32</v>
      </c>
      <c r="V46" s="26">
        <v>50.58</v>
      </c>
      <c r="W46" s="26">
        <v>46.741935483870968</v>
      </c>
      <c r="X46" s="26">
        <v>11.029</v>
      </c>
      <c r="Y46" s="26">
        <v>0</v>
      </c>
      <c r="Z46" s="26">
        <v>1.23</v>
      </c>
      <c r="AA46" s="26">
        <v>1.1471562500000001</v>
      </c>
      <c r="AB46" s="26">
        <v>0</v>
      </c>
      <c r="AC46" s="26">
        <v>3.3161290322580643</v>
      </c>
      <c r="AD46" s="26">
        <v>18.679000000000002</v>
      </c>
      <c r="AE46" s="31">
        <v>1.3309375000000002E-2</v>
      </c>
      <c r="AF46" s="28">
        <v>0</v>
      </c>
      <c r="AG46" s="26">
        <v>2.27</v>
      </c>
      <c r="AH46" s="26">
        <v>0.55499999999999994</v>
      </c>
      <c r="AI46" s="26">
        <v>79.111290322580643</v>
      </c>
      <c r="AJ46" s="26">
        <v>8.9474999999999998</v>
      </c>
      <c r="AK46" s="26">
        <v>1.8602500000000002</v>
      </c>
      <c r="AL46" s="26">
        <v>1.0503125000000002</v>
      </c>
      <c r="AM46" s="26">
        <v>57.3</v>
      </c>
      <c r="AN46" s="26">
        <v>1.02</v>
      </c>
      <c r="AO46" s="26">
        <v>0</v>
      </c>
      <c r="AP46" s="26">
        <v>8.2200000000000006</v>
      </c>
      <c r="AQ46" s="26">
        <v>11.655483870967741</v>
      </c>
      <c r="AR46" s="29">
        <v>10.91</v>
      </c>
      <c r="AS46" s="27">
        <v>0.53</v>
      </c>
      <c r="AT46" s="26">
        <v>0.31058201058201057</v>
      </c>
      <c r="AU46" s="26">
        <v>8.49</v>
      </c>
      <c r="AV46" s="26">
        <v>5.8838709677419345</v>
      </c>
      <c r="AW46" s="1"/>
    </row>
    <row r="47" spans="2:49" x14ac:dyDescent="0.25">
      <c r="B47" s="1"/>
      <c r="C47" s="1"/>
      <c r="D47" s="1"/>
      <c r="E47" s="11">
        <v>11</v>
      </c>
      <c r="F47" s="11">
        <v>2014</v>
      </c>
      <c r="G47" s="11" t="str">
        <f t="shared" si="15"/>
        <v>11-2014</v>
      </c>
      <c r="H47" s="42">
        <f t="shared" si="17"/>
        <v>37.215306494623654</v>
      </c>
      <c r="I47" s="42">
        <f t="shared" si="17"/>
        <v>149.90290322580648</v>
      </c>
      <c r="J47" s="42">
        <f t="shared" si="17"/>
        <v>52.02712903225806</v>
      </c>
      <c r="K47" s="42">
        <f t="shared" si="17"/>
        <v>65.514584125277352</v>
      </c>
      <c r="L47" s="42">
        <f t="shared" si="17"/>
        <v>113.50133333333333</v>
      </c>
      <c r="M47" s="42">
        <f t="shared" si="16"/>
        <v>418.16125621129885</v>
      </c>
      <c r="N47" s="56"/>
      <c r="O47" s="26">
        <v>1.37</v>
      </c>
      <c r="P47" s="26">
        <v>1.83</v>
      </c>
      <c r="Q47" s="26">
        <v>2.92</v>
      </c>
      <c r="R47" s="26">
        <v>31.66</v>
      </c>
      <c r="S47" s="26">
        <v>5.99</v>
      </c>
      <c r="T47" s="55">
        <v>4.3280000000000002E-3</v>
      </c>
      <c r="U47" s="26">
        <v>6.94</v>
      </c>
      <c r="V47" s="26">
        <v>60.7</v>
      </c>
      <c r="W47" s="26">
        <v>48.7</v>
      </c>
      <c r="X47" s="26">
        <v>12.23</v>
      </c>
      <c r="Y47" s="26">
        <v>2.1</v>
      </c>
      <c r="Z47" s="26">
        <v>1.2</v>
      </c>
      <c r="AA47" s="26">
        <v>1.1971290322580646</v>
      </c>
      <c r="AB47" s="26">
        <v>9.5345161290322586</v>
      </c>
      <c r="AC47" s="26">
        <v>3.8003333333333331</v>
      </c>
      <c r="AD47" s="26">
        <v>19.16</v>
      </c>
      <c r="AE47" s="31">
        <v>1.3564838709677418E-2</v>
      </c>
      <c r="AF47" s="28">
        <v>6.7</v>
      </c>
      <c r="AG47" s="26">
        <v>2.35</v>
      </c>
      <c r="AH47" s="26">
        <v>0.55612903225806454</v>
      </c>
      <c r="AI47" s="26">
        <v>84.941333333333333</v>
      </c>
      <c r="AJ47" s="26">
        <v>9.0725806451612883</v>
      </c>
      <c r="AK47" s="26">
        <v>2.455548387096774</v>
      </c>
      <c r="AL47" s="26">
        <v>1.0903225806451615</v>
      </c>
      <c r="AM47" s="26">
        <v>55.1</v>
      </c>
      <c r="AN47" s="26">
        <v>1.08</v>
      </c>
      <c r="AO47" s="26">
        <v>0</v>
      </c>
      <c r="AP47" s="26">
        <v>8.43</v>
      </c>
      <c r="AQ47" s="26">
        <v>9.4</v>
      </c>
      <c r="AR47" s="29">
        <v>11.39</v>
      </c>
      <c r="AS47" s="27">
        <v>0.61</v>
      </c>
      <c r="AT47" s="26">
        <v>0.2994708994708995</v>
      </c>
      <c r="AU47" s="26">
        <v>8.9700000000000006</v>
      </c>
      <c r="AV47" s="26">
        <v>6.3659999999999997</v>
      </c>
      <c r="AW47" s="1"/>
    </row>
    <row r="48" spans="2:49" x14ac:dyDescent="0.25">
      <c r="B48" s="1"/>
      <c r="C48" s="1"/>
      <c r="D48" s="1"/>
      <c r="E48" s="11">
        <v>12</v>
      </c>
      <c r="F48" s="11">
        <v>2014</v>
      </c>
      <c r="G48" s="11" t="str">
        <f t="shared" si="15"/>
        <v>12-2014</v>
      </c>
      <c r="H48" s="42">
        <f t="shared" si="17"/>
        <v>83.981448935483868</v>
      </c>
      <c r="I48" s="42">
        <f t="shared" si="17"/>
        <v>208.8725</v>
      </c>
      <c r="J48" s="42">
        <f t="shared" si="17"/>
        <v>81.236750000000001</v>
      </c>
      <c r="K48" s="42">
        <f t="shared" si="17"/>
        <v>149.037329958344</v>
      </c>
      <c r="L48" s="42">
        <f t="shared" si="17"/>
        <v>147.50790322580644</v>
      </c>
      <c r="M48" s="42">
        <f t="shared" si="16"/>
        <v>670.63593211963428</v>
      </c>
      <c r="N48" s="56"/>
      <c r="O48" s="26">
        <v>2.63</v>
      </c>
      <c r="P48" s="26">
        <v>3.52</v>
      </c>
      <c r="Q48" s="26">
        <v>5.04</v>
      </c>
      <c r="R48" s="26">
        <v>47.32</v>
      </c>
      <c r="S48" s="26">
        <v>21.72</v>
      </c>
      <c r="T48" s="55">
        <v>1.1082E-2</v>
      </c>
      <c r="U48" s="26">
        <v>9.56</v>
      </c>
      <c r="V48" s="26">
        <v>84.86</v>
      </c>
      <c r="W48" s="26">
        <v>96.193548387096769</v>
      </c>
      <c r="X48" s="26">
        <v>22.446000000000002</v>
      </c>
      <c r="Y48" s="26">
        <v>5.4</v>
      </c>
      <c r="Z48" s="26">
        <v>2.3199999999999998</v>
      </c>
      <c r="AA48" s="26">
        <v>1.9107500000000002</v>
      </c>
      <c r="AB48" s="26">
        <v>19.405625000000004</v>
      </c>
      <c r="AC48" s="26">
        <v>11.080322580645161</v>
      </c>
      <c r="AD48" s="26">
        <v>25.515000000000001</v>
      </c>
      <c r="AE48" s="31">
        <v>2.0155312500000005E-2</v>
      </c>
      <c r="AF48" s="28">
        <v>11.16741935483871</v>
      </c>
      <c r="AG48" s="26">
        <v>3.91</v>
      </c>
      <c r="AH48" s="26">
        <v>1.2200000000000002</v>
      </c>
      <c r="AI48" s="26">
        <v>103.70290322580645</v>
      </c>
      <c r="AJ48" s="26">
        <v>18.942812500000006</v>
      </c>
      <c r="AK48" s="26">
        <v>6.7787499999999987</v>
      </c>
      <c r="AL48" s="26">
        <v>1.1996875000000002</v>
      </c>
      <c r="AM48" s="26">
        <v>64.099999999999994</v>
      </c>
      <c r="AN48" s="26">
        <v>2.48</v>
      </c>
      <c r="AO48" s="26">
        <v>3.8</v>
      </c>
      <c r="AP48" s="26">
        <v>13.27</v>
      </c>
      <c r="AQ48" s="26">
        <v>18.29</v>
      </c>
      <c r="AR48" s="29">
        <v>19.14</v>
      </c>
      <c r="AS48" s="27">
        <v>1.48</v>
      </c>
      <c r="AT48" s="26">
        <v>0.59100529100529098</v>
      </c>
      <c r="AU48" s="26">
        <v>21.837</v>
      </c>
      <c r="AV48" s="26">
        <v>19.773870967741932</v>
      </c>
      <c r="AW48" s="1"/>
    </row>
    <row r="49" spans="2:49" x14ac:dyDescent="0.25">
      <c r="B49" s="1"/>
      <c r="C49" s="1"/>
      <c r="D49" s="1"/>
      <c r="E49" s="11">
        <v>1</v>
      </c>
      <c r="F49" s="11">
        <v>2015</v>
      </c>
      <c r="G49" s="11" t="str">
        <f t="shared" si="15"/>
        <v>1-2015</v>
      </c>
      <c r="H49" s="42">
        <f t="shared" si="17"/>
        <v>42.05958187096774</v>
      </c>
      <c r="I49" s="42">
        <f t="shared" si="17"/>
        <v>159.42093749999998</v>
      </c>
      <c r="J49" s="42">
        <f t="shared" si="17"/>
        <v>58.841156249999997</v>
      </c>
      <c r="K49" s="42">
        <f t="shared" si="17"/>
        <v>70.245710559235789</v>
      </c>
      <c r="L49" s="42">
        <f t="shared" si="17"/>
        <v>121.79741935483872</v>
      </c>
      <c r="M49" s="42">
        <f t="shared" si="16"/>
        <v>452.36480553504219</v>
      </c>
      <c r="N49" s="56"/>
      <c r="O49" s="26">
        <v>1.66</v>
      </c>
      <c r="P49" s="26">
        <v>2.09</v>
      </c>
      <c r="Q49" s="26">
        <v>2.92</v>
      </c>
      <c r="R49" s="26">
        <v>35.69</v>
      </c>
      <c r="S49" s="26">
        <v>6.59</v>
      </c>
      <c r="T49" s="55">
        <v>1.5348000000000001E-2</v>
      </c>
      <c r="U49" s="26">
        <v>7.44</v>
      </c>
      <c r="V49" s="26">
        <v>65.900000000000006</v>
      </c>
      <c r="W49" s="26">
        <v>51.516129032258064</v>
      </c>
      <c r="X49" s="26">
        <v>14.47</v>
      </c>
      <c r="Y49" s="26">
        <v>2.2999999999999998</v>
      </c>
      <c r="Z49" s="26">
        <v>1.33</v>
      </c>
      <c r="AA49" s="26">
        <v>1.2411562500000002</v>
      </c>
      <c r="AB49" s="26">
        <v>11.457812499999998</v>
      </c>
      <c r="AC49" s="26">
        <v>4.3838709677419354</v>
      </c>
      <c r="AD49" s="26">
        <v>19.57</v>
      </c>
      <c r="AE49" s="31">
        <v>1.2402187499999997E-2</v>
      </c>
      <c r="AF49" s="28">
        <v>7.2716129032258063</v>
      </c>
      <c r="AG49" s="26">
        <v>2.42</v>
      </c>
      <c r="AH49" s="26">
        <v>0.63093749999999982</v>
      </c>
      <c r="AI49" s="26">
        <v>89.017419354838708</v>
      </c>
      <c r="AJ49" s="26">
        <v>11.95</v>
      </c>
      <c r="AK49" s="26">
        <v>2.0312500000000004</v>
      </c>
      <c r="AL49" s="26">
        <v>1.0109375</v>
      </c>
      <c r="AM49" s="26">
        <v>55.3</v>
      </c>
      <c r="AN49" s="26">
        <v>1.1599999999999999</v>
      </c>
      <c r="AO49" s="26">
        <v>0</v>
      </c>
      <c r="AP49" s="26">
        <v>8.4499999999999993</v>
      </c>
      <c r="AQ49" s="26">
        <v>13.21</v>
      </c>
      <c r="AR49" s="29">
        <v>12.56</v>
      </c>
      <c r="AS49" s="27">
        <v>0.65</v>
      </c>
      <c r="AT49" s="26">
        <v>0.35238095238095241</v>
      </c>
      <c r="AU49" s="26">
        <v>9.83</v>
      </c>
      <c r="AV49" s="26">
        <v>7.9335483870967742</v>
      </c>
      <c r="AW49" s="1"/>
    </row>
    <row r="50" spans="2:49" x14ac:dyDescent="0.25">
      <c r="B50" s="1"/>
      <c r="C50" s="1"/>
      <c r="D50" s="1"/>
      <c r="E50" s="11">
        <v>2</v>
      </c>
      <c r="F50" s="11">
        <v>2015</v>
      </c>
      <c r="G50" s="11" t="str">
        <f t="shared" si="15"/>
        <v>2-2015</v>
      </c>
      <c r="H50" s="42">
        <f t="shared" si="17"/>
        <v>44.935635694581279</v>
      </c>
      <c r="I50" s="42">
        <f t="shared" si="17"/>
        <v>168.73517241379312</v>
      </c>
      <c r="J50" s="42">
        <f t="shared" si="17"/>
        <v>67.260758620689671</v>
      </c>
      <c r="K50" s="42">
        <f t="shared" si="17"/>
        <v>81.454030925013683</v>
      </c>
      <c r="L50" s="42">
        <f t="shared" si="17"/>
        <v>124.56142857142856</v>
      </c>
      <c r="M50" s="42">
        <f t="shared" si="16"/>
        <v>486.94702622550631</v>
      </c>
      <c r="N50" s="56"/>
      <c r="O50" s="26">
        <v>1.85</v>
      </c>
      <c r="P50" s="26">
        <v>2.29</v>
      </c>
      <c r="Q50" s="26">
        <v>3.33</v>
      </c>
      <c r="R50" s="26">
        <v>40.74</v>
      </c>
      <c r="S50" s="26">
        <v>8.8895</v>
      </c>
      <c r="T50" s="55">
        <v>2.5881999999999999E-2</v>
      </c>
      <c r="U50" s="26">
        <v>9.91</v>
      </c>
      <c r="V50" s="26">
        <v>70.400000000000006</v>
      </c>
      <c r="W50" s="26">
        <v>59.071428571428569</v>
      </c>
      <c r="X50" s="26">
        <v>15.085000000000001</v>
      </c>
      <c r="Y50" s="26">
        <v>3</v>
      </c>
      <c r="Z50" s="26">
        <v>1.54</v>
      </c>
      <c r="AA50" s="26">
        <v>1.5257586206896554</v>
      </c>
      <c r="AB50" s="26">
        <v>10.756206896551724</v>
      </c>
      <c r="AC50" s="26">
        <v>5.7771428571428576</v>
      </c>
      <c r="AD50" s="26">
        <v>18.175000000000001</v>
      </c>
      <c r="AE50" s="31">
        <v>1.2448275862068961E-2</v>
      </c>
      <c r="AF50" s="28">
        <v>6.0157142857142869</v>
      </c>
      <c r="AG50" s="26">
        <v>2.72</v>
      </c>
      <c r="AH50" s="26">
        <v>0.7406896551724137</v>
      </c>
      <c r="AI50" s="26">
        <v>93.33642857142857</v>
      </c>
      <c r="AJ50" s="26">
        <v>11.882068965517245</v>
      </c>
      <c r="AK50" s="26">
        <v>2.4072413793103444</v>
      </c>
      <c r="AL50" s="26">
        <v>1.1831034482758622</v>
      </c>
      <c r="AM50" s="26">
        <v>55.8</v>
      </c>
      <c r="AN50" s="26">
        <v>1.22</v>
      </c>
      <c r="AO50" s="26">
        <v>0</v>
      </c>
      <c r="AP50" s="26">
        <v>9.11</v>
      </c>
      <c r="AQ50" s="26">
        <v>13.05</v>
      </c>
      <c r="AR50" s="29">
        <v>15.49</v>
      </c>
      <c r="AS50" s="27">
        <v>0.65</v>
      </c>
      <c r="AT50" s="26">
        <v>0.35555555555555551</v>
      </c>
      <c r="AU50" s="26">
        <v>11.76</v>
      </c>
      <c r="AV50" s="26">
        <v>8.8478571428571442</v>
      </c>
      <c r="AW50" s="1"/>
    </row>
    <row r="51" spans="2:49" x14ac:dyDescent="0.25">
      <c r="B51" s="1"/>
      <c r="C51" s="1"/>
      <c r="D51" s="1"/>
      <c r="E51" s="11">
        <v>3</v>
      </c>
      <c r="F51" s="11">
        <v>2015</v>
      </c>
      <c r="G51" s="11" t="str">
        <f t="shared" si="15"/>
        <v>3-2015</v>
      </c>
      <c r="H51" s="42">
        <f t="shared" ref="H51:L66" si="18">SUMIFS($O51:$AV51,$O$5:$AV$5,H$6,$O51:$AV51,"&lt;&gt;#N/A")</f>
        <v>31.446643693548388</v>
      </c>
      <c r="I51" s="42">
        <f t="shared" si="18"/>
        <v>154.5428125</v>
      </c>
      <c r="J51" s="42">
        <f t="shared" si="18"/>
        <v>58.376250000000006</v>
      </c>
      <c r="K51" s="42">
        <f t="shared" si="18"/>
        <v>64.80893810979903</v>
      </c>
      <c r="L51" s="42">
        <f t="shared" si="18"/>
        <v>111.31499999999998</v>
      </c>
      <c r="M51" s="42">
        <f t="shared" si="16"/>
        <v>420.4896443033474</v>
      </c>
      <c r="N51" s="56"/>
      <c r="O51" s="26">
        <v>1.53</v>
      </c>
      <c r="P51" s="26">
        <v>1.97</v>
      </c>
      <c r="Q51" s="26">
        <v>2.85</v>
      </c>
      <c r="R51" s="26">
        <v>34.97</v>
      </c>
      <c r="S51" s="26">
        <v>6.0310000000000006</v>
      </c>
      <c r="T51" s="55">
        <v>1.0807000000000001E-2</v>
      </c>
      <c r="U51" s="26">
        <v>9.5</v>
      </c>
      <c r="V51" s="26">
        <v>62.8</v>
      </c>
      <c r="W51" s="26">
        <v>48.967741935483872</v>
      </c>
      <c r="X51" s="26">
        <v>12.608000000000001</v>
      </c>
      <c r="Y51" s="26">
        <v>2.2000000000000002</v>
      </c>
      <c r="Z51" s="26">
        <v>1.37</v>
      </c>
      <c r="AA51" s="26">
        <v>1.2982499999999997</v>
      </c>
      <c r="AB51" s="26">
        <v>5.42</v>
      </c>
      <c r="AC51" s="26">
        <v>4.0467741935483872</v>
      </c>
      <c r="AD51" s="26">
        <v>17.315000000000001</v>
      </c>
      <c r="AE51" s="31">
        <v>1.3683437499999998E-2</v>
      </c>
      <c r="AF51" s="28">
        <v>4.0999999999999996</v>
      </c>
      <c r="AG51" s="26">
        <v>2.34</v>
      </c>
      <c r="AH51" s="26">
        <v>0.54906250000000001</v>
      </c>
      <c r="AI51" s="26">
        <v>85.47999999999999</v>
      </c>
      <c r="AJ51" s="26">
        <v>9.9268750000000008</v>
      </c>
      <c r="AK51" s="26">
        <v>1.9393750000000001</v>
      </c>
      <c r="AL51" s="26">
        <v>0.90593750000000017</v>
      </c>
      <c r="AM51" s="26">
        <v>56.1</v>
      </c>
      <c r="AN51" s="26">
        <v>1.02</v>
      </c>
      <c r="AO51" s="26">
        <v>0</v>
      </c>
      <c r="AP51" s="26">
        <v>8.26</v>
      </c>
      <c r="AQ51" s="26">
        <v>8.52</v>
      </c>
      <c r="AR51" s="29">
        <v>12.33</v>
      </c>
      <c r="AS51" s="27">
        <v>0.54</v>
      </c>
      <c r="AT51" s="26">
        <v>0.31746031746031744</v>
      </c>
      <c r="AU51" s="26">
        <v>9.2799999999999994</v>
      </c>
      <c r="AV51" s="26">
        <v>5.9796774193548394</v>
      </c>
      <c r="AW51" s="1"/>
    </row>
    <row r="52" spans="2:49" x14ac:dyDescent="0.25">
      <c r="B52" s="1"/>
      <c r="C52" s="1"/>
      <c r="D52" s="1"/>
      <c r="E52" s="11">
        <v>4</v>
      </c>
      <c r="F52" s="11">
        <v>2015</v>
      </c>
      <c r="G52" s="11" t="str">
        <f t="shared" si="15"/>
        <v>4-2015</v>
      </c>
      <c r="H52" s="42">
        <f t="shared" si="18"/>
        <v>28.85070955913978</v>
      </c>
      <c r="I52" s="42">
        <f t="shared" si="18"/>
        <v>148.71635483870966</v>
      </c>
      <c r="J52" s="42">
        <f t="shared" si="18"/>
        <v>53.619031249999999</v>
      </c>
      <c r="K52" s="42">
        <f t="shared" si="18"/>
        <v>64.654575602521319</v>
      </c>
      <c r="L52" s="42">
        <f t="shared" si="18"/>
        <v>104.80499999999999</v>
      </c>
      <c r="M52" s="42">
        <f t="shared" si="16"/>
        <v>400.64567125037075</v>
      </c>
      <c r="N52" s="56"/>
      <c r="O52" s="26">
        <v>1.45</v>
      </c>
      <c r="P52" s="26">
        <v>1.83</v>
      </c>
      <c r="Q52" s="26">
        <v>2.97</v>
      </c>
      <c r="R52" s="26">
        <v>32.56</v>
      </c>
      <c r="S52" s="26">
        <v>5.9314999999999998</v>
      </c>
      <c r="T52" s="55">
        <v>7.4729999999999996E-3</v>
      </c>
      <c r="U52" s="26">
        <v>8.4</v>
      </c>
      <c r="V52" s="26">
        <v>58</v>
      </c>
      <c r="W52" s="26">
        <v>48.9</v>
      </c>
      <c r="X52" s="26">
        <v>11.456</v>
      </c>
      <c r="Y52" s="26">
        <v>0</v>
      </c>
      <c r="Z52" s="26">
        <v>1.32</v>
      </c>
      <c r="AA52" s="26">
        <v>1.20303125</v>
      </c>
      <c r="AB52" s="26">
        <v>6.9980645161290331</v>
      </c>
      <c r="AC52" s="26">
        <v>3.8803333333333332</v>
      </c>
      <c r="AD52" s="26">
        <v>15.46</v>
      </c>
      <c r="AE52" s="31">
        <v>1.1796774193548387E-2</v>
      </c>
      <c r="AF52" s="28">
        <v>2.9</v>
      </c>
      <c r="AG52" s="26">
        <v>2.25</v>
      </c>
      <c r="AH52" s="26">
        <v>0.5248387096774193</v>
      </c>
      <c r="AI52" s="26">
        <v>79.35499999999999</v>
      </c>
      <c r="AJ52" s="26">
        <v>9.6196774193548364</v>
      </c>
      <c r="AK52" s="26">
        <v>1.9712903225806453</v>
      </c>
      <c r="AL52" s="26">
        <v>1.0566774193548387</v>
      </c>
      <c r="AM52" s="26">
        <v>55.8</v>
      </c>
      <c r="AN52" s="26">
        <v>1.08</v>
      </c>
      <c r="AO52" s="26">
        <v>0</v>
      </c>
      <c r="AP52" s="26">
        <v>8.09</v>
      </c>
      <c r="AQ52" s="26">
        <v>9.99</v>
      </c>
      <c r="AR52" s="29">
        <v>11.86</v>
      </c>
      <c r="AS52" s="27">
        <v>0.56000000000000005</v>
      </c>
      <c r="AT52" s="26">
        <v>0.29165517241379313</v>
      </c>
      <c r="AU52" s="26">
        <v>9.01</v>
      </c>
      <c r="AV52" s="26">
        <v>5.9083333333333332</v>
      </c>
      <c r="AW52" s="1"/>
    </row>
    <row r="53" spans="2:49" x14ac:dyDescent="0.25">
      <c r="B53" s="1"/>
      <c r="C53" s="1"/>
      <c r="D53" s="1"/>
      <c r="E53" s="11">
        <v>5</v>
      </c>
      <c r="F53" s="11">
        <v>2015</v>
      </c>
      <c r="G53" s="11" t="str">
        <f t="shared" si="15"/>
        <v>5-2015</v>
      </c>
      <c r="H53" s="42">
        <f t="shared" si="18"/>
        <v>17.870973177419355</v>
      </c>
      <c r="I53" s="42">
        <f t="shared" si="18"/>
        <v>140.93281250000001</v>
      </c>
      <c r="J53" s="42">
        <f t="shared" si="18"/>
        <v>49.344848484848484</v>
      </c>
      <c r="K53" s="42">
        <f t="shared" si="18"/>
        <v>59.24886123991935</v>
      </c>
      <c r="L53" s="42">
        <f t="shared" si="18"/>
        <v>106.20112903225804</v>
      </c>
      <c r="M53" s="42">
        <f t="shared" si="16"/>
        <v>373.59862443444524</v>
      </c>
      <c r="N53" s="56"/>
      <c r="O53" s="26">
        <v>1.3</v>
      </c>
      <c r="P53" s="26">
        <v>1.74</v>
      </c>
      <c r="Q53" s="26">
        <v>2.79</v>
      </c>
      <c r="R53" s="26">
        <v>30.29</v>
      </c>
      <c r="S53" s="26">
        <v>5.1080000000000005</v>
      </c>
      <c r="T53" s="55">
        <v>6.9509999999999997E-3</v>
      </c>
      <c r="U53" s="26">
        <v>7.97</v>
      </c>
      <c r="V53" s="26">
        <v>55.2</v>
      </c>
      <c r="W53" s="26">
        <v>44.838709677419352</v>
      </c>
      <c r="X53" s="26">
        <v>9.9540000000000006</v>
      </c>
      <c r="Y53" s="26">
        <v>0</v>
      </c>
      <c r="Z53" s="26">
        <v>1.23</v>
      </c>
      <c r="AA53" s="26">
        <v>1.1308484848484843</v>
      </c>
      <c r="AB53" s="26">
        <v>0</v>
      </c>
      <c r="AC53" s="26">
        <v>3.6787096774193553</v>
      </c>
      <c r="AD53" s="26">
        <v>18.555</v>
      </c>
      <c r="AE53" s="31">
        <v>1.2839062500000002E-2</v>
      </c>
      <c r="AF53" s="28">
        <v>0</v>
      </c>
      <c r="AG53" s="26">
        <v>2.13</v>
      </c>
      <c r="AH53" s="26">
        <v>0.4853125000000002</v>
      </c>
      <c r="AI53" s="26">
        <v>78.65612903225805</v>
      </c>
      <c r="AJ53" s="26">
        <v>9.2984375000000004</v>
      </c>
      <c r="AK53" s="26">
        <v>1.798125</v>
      </c>
      <c r="AL53" s="26">
        <v>1.014375</v>
      </c>
      <c r="AM53" s="26">
        <v>52.9</v>
      </c>
      <c r="AN53" s="26">
        <v>1.07</v>
      </c>
      <c r="AO53" s="26">
        <v>0</v>
      </c>
      <c r="AP53" s="26">
        <v>7.39</v>
      </c>
      <c r="AQ53" s="26">
        <v>8.99</v>
      </c>
      <c r="AR53" s="29">
        <v>11.11</v>
      </c>
      <c r="AS53" s="27">
        <v>0.55000000000000004</v>
      </c>
      <c r="AT53" s="26">
        <v>0.27118749999999997</v>
      </c>
      <c r="AU53" s="26">
        <v>8.5299999999999994</v>
      </c>
      <c r="AV53" s="26">
        <v>5.6</v>
      </c>
      <c r="AW53" s="1"/>
    </row>
    <row r="54" spans="2:49" x14ac:dyDescent="0.25">
      <c r="B54" s="1"/>
      <c r="C54" s="1"/>
      <c r="D54" s="1"/>
      <c r="E54" s="11">
        <v>6</v>
      </c>
      <c r="F54" s="11">
        <v>2015</v>
      </c>
      <c r="G54" s="11" t="str">
        <f t="shared" si="15"/>
        <v>6-2015</v>
      </c>
      <c r="H54" s="42">
        <f t="shared" si="18"/>
        <v>13.814515413793105</v>
      </c>
      <c r="I54" s="42">
        <f t="shared" si="18"/>
        <v>138.68064516129033</v>
      </c>
      <c r="J54" s="42">
        <f t="shared" si="18"/>
        <v>44.311232480533924</v>
      </c>
      <c r="K54" s="42">
        <f t="shared" si="18"/>
        <v>58.119379784946233</v>
      </c>
      <c r="L54" s="42">
        <f t="shared" si="18"/>
        <v>101.08566666666668</v>
      </c>
      <c r="M54" s="42">
        <f t="shared" si="16"/>
        <v>356.01143950723031</v>
      </c>
      <c r="N54" s="56"/>
      <c r="O54" s="26">
        <v>1.23</v>
      </c>
      <c r="P54" s="26">
        <v>1.66</v>
      </c>
      <c r="Q54" s="26">
        <v>2.8</v>
      </c>
      <c r="R54" s="26">
        <v>28.713103448275859</v>
      </c>
      <c r="S54" s="26">
        <v>4.7415000000000003</v>
      </c>
      <c r="T54" s="55">
        <v>1.0343E-2</v>
      </c>
      <c r="U54" s="26">
        <v>5.13</v>
      </c>
      <c r="V54" s="26">
        <v>51.900000000000006</v>
      </c>
      <c r="W54" s="26">
        <v>44.166666666666664</v>
      </c>
      <c r="X54" s="26">
        <v>9.3490000000000002</v>
      </c>
      <c r="Y54" s="26">
        <v>0</v>
      </c>
      <c r="Z54" s="26">
        <v>1.21</v>
      </c>
      <c r="AA54" s="26">
        <v>1.1191290322580645</v>
      </c>
      <c r="AB54" s="26">
        <v>0</v>
      </c>
      <c r="AC54" s="26">
        <v>0</v>
      </c>
      <c r="AD54" s="26">
        <v>19.75</v>
      </c>
      <c r="AE54" s="31">
        <v>1.2836774193548388E-2</v>
      </c>
      <c r="AF54" s="28">
        <v>0</v>
      </c>
      <c r="AG54" s="26">
        <v>2.1</v>
      </c>
      <c r="AH54" s="26">
        <v>0.49517241379310356</v>
      </c>
      <c r="AI54" s="26">
        <v>74.935666666666677</v>
      </c>
      <c r="AJ54" s="26">
        <v>8.750322580645161</v>
      </c>
      <c r="AK54" s="26">
        <v>1.7587096774193549</v>
      </c>
      <c r="AL54" s="26">
        <v>1.0003225806451614</v>
      </c>
      <c r="AM54" s="26">
        <v>53.7</v>
      </c>
      <c r="AN54" s="26">
        <v>1.04</v>
      </c>
      <c r="AO54" s="26">
        <v>0</v>
      </c>
      <c r="AP54" s="26">
        <v>7.52</v>
      </c>
      <c r="AQ54" s="26">
        <v>6.4</v>
      </c>
      <c r="AR54" s="29">
        <v>11.8</v>
      </c>
      <c r="AS54" s="27">
        <v>0.55000000000000004</v>
      </c>
      <c r="AT54" s="26">
        <v>0.28200000000000008</v>
      </c>
      <c r="AU54" s="26">
        <v>8.3190000000000008</v>
      </c>
      <c r="AV54" s="26">
        <v>5.5676666666666659</v>
      </c>
      <c r="AW54" s="1"/>
    </row>
    <row r="55" spans="2:49" x14ac:dyDescent="0.25">
      <c r="B55" s="1"/>
      <c r="C55" s="1"/>
      <c r="D55" s="1"/>
      <c r="E55" s="11">
        <v>7</v>
      </c>
      <c r="F55" s="11">
        <v>2015</v>
      </c>
      <c r="G55" s="11" t="str">
        <f t="shared" si="15"/>
        <v>7-2015</v>
      </c>
      <c r="H55" s="42">
        <f t="shared" si="18"/>
        <v>13.706399451612901</v>
      </c>
      <c r="I55" s="42">
        <f t="shared" si="18"/>
        <v>133.96174193548384</v>
      </c>
      <c r="J55" s="42">
        <f t="shared" si="18"/>
        <v>41.945741935483873</v>
      </c>
      <c r="K55" s="42">
        <f t="shared" si="18"/>
        <v>56.128806451612896</v>
      </c>
      <c r="L55" s="42">
        <f t="shared" si="18"/>
        <v>90.127048712315712</v>
      </c>
      <c r="M55" s="42">
        <f t="shared" si="16"/>
        <v>335.86973848650922</v>
      </c>
      <c r="N55" s="56"/>
      <c r="O55" s="26">
        <v>1.252</v>
      </c>
      <c r="P55" s="26">
        <v>1.6316129032258071</v>
      </c>
      <c r="Q55" s="26">
        <v>2.5109677419354841</v>
      </c>
      <c r="R55" s="26">
        <v>26.971290322580643</v>
      </c>
      <c r="S55" s="26">
        <v>4.580000000000001</v>
      </c>
      <c r="T55" s="55">
        <v>8.2929999999999966E-3</v>
      </c>
      <c r="U55" s="26">
        <v>5.2193548387096769</v>
      </c>
      <c r="V55" s="26">
        <v>48.838709677419352</v>
      </c>
      <c r="W55" s="26">
        <v>42.935483870967744</v>
      </c>
      <c r="X55" s="26">
        <v>8.6280967741935477</v>
      </c>
      <c r="Y55" s="26">
        <v>0</v>
      </c>
      <c r="Z55" s="26">
        <v>1.180967741935484</v>
      </c>
      <c r="AA55" s="26">
        <v>1.127</v>
      </c>
      <c r="AB55" s="26">
        <v>0</v>
      </c>
      <c r="AC55" s="26">
        <v>0</v>
      </c>
      <c r="AD55" s="26">
        <v>15.164999999999997</v>
      </c>
      <c r="AE55" s="30" t="s">
        <v>91</v>
      </c>
      <c r="AF55" s="26">
        <v>0</v>
      </c>
      <c r="AG55" s="26">
        <v>2.0728806451612907</v>
      </c>
      <c r="AH55" s="26">
        <v>0.46419354838709698</v>
      </c>
      <c r="AI55" s="26">
        <v>68.633870647799597</v>
      </c>
      <c r="AJ55" s="26">
        <v>8.2835483870967757</v>
      </c>
      <c r="AK55" s="26">
        <v>1.6883870967741936</v>
      </c>
      <c r="AL55" s="26">
        <v>0.92967741935483883</v>
      </c>
      <c r="AM55" s="26">
        <v>52.561290322580632</v>
      </c>
      <c r="AN55" s="26">
        <v>0.99580645161290327</v>
      </c>
      <c r="AO55" s="26">
        <v>0</v>
      </c>
      <c r="AP55" s="26">
        <v>7.5433548387096776</v>
      </c>
      <c r="AQ55" s="26">
        <v>6.3281780645161279</v>
      </c>
      <c r="AR55" s="26">
        <v>12.113225806451613</v>
      </c>
      <c r="AS55" s="26" t="s">
        <v>91</v>
      </c>
      <c r="AT55" s="26">
        <v>0.27138709677419354</v>
      </c>
      <c r="AU55" s="26">
        <v>8.2774193548387061</v>
      </c>
      <c r="AV55" s="26">
        <v>5.6577419354838723</v>
      </c>
      <c r="AW55" s="1"/>
    </row>
    <row r="56" spans="2:49" x14ac:dyDescent="0.25">
      <c r="B56" s="1"/>
      <c r="C56" s="1"/>
      <c r="D56" s="1"/>
      <c r="E56" s="11">
        <v>8</v>
      </c>
      <c r="F56" s="11">
        <v>2015</v>
      </c>
      <c r="G56" s="11" t="str">
        <f t="shared" si="15"/>
        <v>8-2015</v>
      </c>
      <c r="H56" s="42">
        <f t="shared" si="18"/>
        <v>13.114744258064515</v>
      </c>
      <c r="I56" s="42">
        <f t="shared" si="18"/>
        <v>136.49606451612902</v>
      </c>
      <c r="J56" s="42">
        <f t="shared" si="18"/>
        <v>43.009709677419352</v>
      </c>
      <c r="K56" s="42">
        <f t="shared" si="18"/>
        <v>55.847296774193545</v>
      </c>
      <c r="L56" s="42">
        <f t="shared" si="18"/>
        <v>94.222383480550576</v>
      </c>
      <c r="M56" s="42">
        <f t="shared" si="16"/>
        <v>342.69019870635702</v>
      </c>
      <c r="N56" s="56"/>
      <c r="O56" s="26">
        <v>0.879</v>
      </c>
      <c r="P56" s="26">
        <v>1.69</v>
      </c>
      <c r="Q56" s="26">
        <v>2.3796774193548389</v>
      </c>
      <c r="R56" s="26">
        <v>27.164516129032251</v>
      </c>
      <c r="S56" s="26">
        <v>4.5651612903225809</v>
      </c>
      <c r="T56" s="55">
        <v>9.4119999999999985E-3</v>
      </c>
      <c r="U56" s="26">
        <v>5.9967741935483874</v>
      </c>
      <c r="V56" s="26">
        <v>49.977419354838716</v>
      </c>
      <c r="W56" s="26">
        <v>42.70967741935484</v>
      </c>
      <c r="X56" s="26">
        <v>8.7174193548387091</v>
      </c>
      <c r="Y56" s="26">
        <v>0</v>
      </c>
      <c r="Z56" s="26">
        <v>1.1822580645161287</v>
      </c>
      <c r="AA56" s="26">
        <v>1.131</v>
      </c>
      <c r="AB56" s="26">
        <v>0</v>
      </c>
      <c r="AC56" s="26">
        <v>0</v>
      </c>
      <c r="AD56" s="26">
        <v>17.824999999999999</v>
      </c>
      <c r="AE56" s="30">
        <v>1.2200000000000001E-2</v>
      </c>
      <c r="AF56" s="26">
        <v>0</v>
      </c>
      <c r="AG56" s="26">
        <v>2.0934290322580642</v>
      </c>
      <c r="AH56" s="26">
        <v>0.45516129032258068</v>
      </c>
      <c r="AI56" s="26">
        <v>68.985161258328347</v>
      </c>
      <c r="AJ56" s="26">
        <v>8.2084838709677435</v>
      </c>
      <c r="AK56" s="26">
        <v>1.6887096774193548</v>
      </c>
      <c r="AL56" s="26">
        <v>0.93032258064516116</v>
      </c>
      <c r="AM56" s="26">
        <v>53.903225806451601</v>
      </c>
      <c r="AN56" s="26">
        <v>1.0058064516129033</v>
      </c>
      <c r="AO56" s="26">
        <v>0</v>
      </c>
      <c r="AP56" s="26">
        <v>7.4098387096774196</v>
      </c>
      <c r="AQ56" s="26">
        <v>7.4122222222222227</v>
      </c>
      <c r="AR56" s="26">
        <v>12.50483870967742</v>
      </c>
      <c r="AS56" s="26" t="s">
        <v>91</v>
      </c>
      <c r="AT56" s="26">
        <v>0.28541935483870967</v>
      </c>
      <c r="AU56" s="26">
        <v>7.9877419354838706</v>
      </c>
      <c r="AV56" s="26">
        <v>5.5803225806451611</v>
      </c>
      <c r="AW56" s="1"/>
    </row>
    <row r="57" spans="2:49" x14ac:dyDescent="0.25">
      <c r="B57" s="1"/>
      <c r="C57" s="1"/>
      <c r="D57" s="1"/>
      <c r="E57" s="11">
        <v>9</v>
      </c>
      <c r="F57" s="11">
        <v>2015</v>
      </c>
      <c r="G57" s="11" t="str">
        <f t="shared" si="15"/>
        <v>9-2015</v>
      </c>
      <c r="H57" s="42">
        <f t="shared" si="18"/>
        <v>13.147359999999999</v>
      </c>
      <c r="I57" s="42">
        <f t="shared" si="18"/>
        <v>133.19426923076924</v>
      </c>
      <c r="J57" s="42">
        <f t="shared" si="18"/>
        <v>42.569366666666674</v>
      </c>
      <c r="K57" s="42">
        <f t="shared" si="18"/>
        <v>56.945599999999992</v>
      </c>
      <c r="L57" s="42">
        <f t="shared" si="18"/>
        <v>99.716402648864744</v>
      </c>
      <c r="M57" s="42">
        <f t="shared" si="16"/>
        <v>345.5729985463006</v>
      </c>
      <c r="N57" s="56"/>
      <c r="O57" s="26">
        <v>1.0349999999999999</v>
      </c>
      <c r="P57" s="26">
        <v>1.6799999999999995</v>
      </c>
      <c r="Q57" s="26">
        <v>2.3566666666666669</v>
      </c>
      <c r="R57" s="26">
        <v>27.208000000000006</v>
      </c>
      <c r="S57" s="26">
        <v>4.5779999999999994</v>
      </c>
      <c r="T57" s="55">
        <v>8.3800000000000003E-3</v>
      </c>
      <c r="U57" s="26">
        <v>5.1500000000000012</v>
      </c>
      <c r="V57" s="26">
        <v>50.34</v>
      </c>
      <c r="W57" s="26">
        <v>43.06666666666667</v>
      </c>
      <c r="X57" s="26">
        <v>9.1353666666666662</v>
      </c>
      <c r="Y57" s="26">
        <v>0</v>
      </c>
      <c r="Z57" s="26">
        <v>1.1423333333333334</v>
      </c>
      <c r="AA57" s="26">
        <v>1.0760000000000001</v>
      </c>
      <c r="AB57" s="26">
        <v>0</v>
      </c>
      <c r="AC57" s="26">
        <v>0</v>
      </c>
      <c r="AD57" s="26">
        <v>21.130000000000003</v>
      </c>
      <c r="AE57" s="30" t="s">
        <v>91</v>
      </c>
      <c r="AF57" s="26">
        <v>0</v>
      </c>
      <c r="AG57" s="26">
        <v>2.0409800000000002</v>
      </c>
      <c r="AH57" s="26">
        <v>0.45500000000000002</v>
      </c>
      <c r="AI57" s="26">
        <v>69.151999982198078</v>
      </c>
      <c r="AJ57" s="26">
        <v>8.0733333333333324</v>
      </c>
      <c r="AK57" s="26">
        <v>1.7886666666666668</v>
      </c>
      <c r="AL57" s="26">
        <v>0.8680000000000001</v>
      </c>
      <c r="AM57" s="26">
        <v>50.830769230769221</v>
      </c>
      <c r="AN57" s="26">
        <v>1.0523333333333331</v>
      </c>
      <c r="AO57" s="26">
        <v>0</v>
      </c>
      <c r="AP57" s="26">
        <v>7.4154999999999989</v>
      </c>
      <c r="AQ57" s="26">
        <v>9.4344026666666672</v>
      </c>
      <c r="AR57" s="26">
        <v>12.167666666666666</v>
      </c>
      <c r="AS57" s="26">
        <v>0.53400000000000003</v>
      </c>
      <c r="AT57" s="26">
        <v>0.2632666666666667</v>
      </c>
      <c r="AU57" s="26">
        <v>7.9279999999999999</v>
      </c>
      <c r="AV57" s="26">
        <v>5.6626666666666665</v>
      </c>
      <c r="AW57" s="1"/>
    </row>
    <row r="58" spans="2:49" x14ac:dyDescent="0.25">
      <c r="B58" s="1"/>
      <c r="C58" s="1"/>
      <c r="D58" s="1"/>
      <c r="E58" s="11">
        <v>10</v>
      </c>
      <c r="F58" s="11">
        <v>2015</v>
      </c>
      <c r="G58" s="11" t="str">
        <f t="shared" si="15"/>
        <v>10-2015</v>
      </c>
      <c r="H58" s="42">
        <f t="shared" si="18"/>
        <v>14.401299838709676</v>
      </c>
      <c r="I58" s="42">
        <f t="shared" si="18"/>
        <v>137.32714238042269</v>
      </c>
      <c r="J58" s="42">
        <f t="shared" si="18"/>
        <v>44.812290322580637</v>
      </c>
      <c r="K58" s="42">
        <f t="shared" si="18"/>
        <v>56.807645161290324</v>
      </c>
      <c r="L58" s="42">
        <f t="shared" si="18"/>
        <v>103.3124439521649</v>
      </c>
      <c r="M58" s="42">
        <f t="shared" si="16"/>
        <v>356.66082165516821</v>
      </c>
      <c r="N58" s="56"/>
      <c r="O58" s="26">
        <v>0.99299999999999999</v>
      </c>
      <c r="P58" s="26">
        <v>1.6848387096774196</v>
      </c>
      <c r="Q58" s="26">
        <v>2.419354838709677</v>
      </c>
      <c r="R58" s="26">
        <v>27.841935483870966</v>
      </c>
      <c r="S58" s="26">
        <v>4.5635483870967741</v>
      </c>
      <c r="T58" s="55">
        <v>7.645000000000006E-3</v>
      </c>
      <c r="U58" s="26">
        <v>4.993548387096773</v>
      </c>
      <c r="V58" s="26">
        <v>52.793548387096777</v>
      </c>
      <c r="W58" s="26">
        <v>43</v>
      </c>
      <c r="X58" s="26">
        <v>10.905806451612902</v>
      </c>
      <c r="Y58" s="26">
        <v>0</v>
      </c>
      <c r="Z58" s="26">
        <v>1.1690322580645163</v>
      </c>
      <c r="AA58" s="26">
        <v>1.071</v>
      </c>
      <c r="AB58" s="26">
        <v>0</v>
      </c>
      <c r="AC58" s="26">
        <v>0</v>
      </c>
      <c r="AD58" s="26">
        <v>21.25</v>
      </c>
      <c r="AE58" s="30" t="s">
        <v>91</v>
      </c>
      <c r="AF58" s="26">
        <v>1.544516129032258</v>
      </c>
      <c r="AG58" s="26">
        <v>2.0664612903225801</v>
      </c>
      <c r="AH58" s="26">
        <v>0.45709677419354849</v>
      </c>
      <c r="AI58" s="26">
        <v>73.77225826632592</v>
      </c>
      <c r="AJ58" s="26">
        <v>8.3828064516129039</v>
      </c>
      <c r="AK58" s="26">
        <v>1.7393548387096776</v>
      </c>
      <c r="AL58" s="26">
        <v>0.84064516129032263</v>
      </c>
      <c r="AM58" s="26">
        <v>51.38620689655172</v>
      </c>
      <c r="AN58" s="26">
        <v>1.0616129032258064</v>
      </c>
      <c r="AO58" s="26">
        <v>0</v>
      </c>
      <c r="AP58" s="26">
        <v>7.516193548387097</v>
      </c>
      <c r="AQ58" s="26">
        <v>8.2901856858389724</v>
      </c>
      <c r="AR58" s="26">
        <v>12.819354838709675</v>
      </c>
      <c r="AS58" s="26" t="s">
        <v>91</v>
      </c>
      <c r="AT58" s="26">
        <v>0.29667741935483866</v>
      </c>
      <c r="AU58" s="26">
        <v>7.6477419354838707</v>
      </c>
      <c r="AV58" s="26">
        <v>6.1464516129032258</v>
      </c>
      <c r="AW58" s="1"/>
    </row>
    <row r="59" spans="2:49" x14ac:dyDescent="0.25">
      <c r="B59" s="1"/>
      <c r="C59" s="1"/>
      <c r="D59" s="1"/>
      <c r="E59" s="11">
        <v>11</v>
      </c>
      <c r="F59" s="11">
        <v>2015</v>
      </c>
      <c r="G59" s="11" t="str">
        <f t="shared" si="15"/>
        <v>11-2015</v>
      </c>
      <c r="H59" s="42">
        <f t="shared" si="18"/>
        <v>34.825629666666664</v>
      </c>
      <c r="I59" s="42">
        <f t="shared" si="18"/>
        <v>149.94989259259265</v>
      </c>
      <c r="J59" s="42">
        <f t="shared" si="18"/>
        <v>49.569766666666673</v>
      </c>
      <c r="K59" s="42">
        <f t="shared" si="18"/>
        <v>58.89873333333334</v>
      </c>
      <c r="L59" s="42">
        <f t="shared" si="18"/>
        <v>116.44853360290527</v>
      </c>
      <c r="M59" s="42">
        <f t="shared" si="16"/>
        <v>409.69255586216462</v>
      </c>
      <c r="N59" s="56"/>
      <c r="O59" s="26">
        <v>1.1910000000000001</v>
      </c>
      <c r="P59" s="26">
        <v>1.7946666666666664</v>
      </c>
      <c r="Q59" s="26">
        <v>2.4053333333333335</v>
      </c>
      <c r="R59" s="26">
        <v>29.553333333333338</v>
      </c>
      <c r="S59" s="26">
        <v>4.7556666666666674</v>
      </c>
      <c r="T59" s="55">
        <v>1.5853000000000003E-2</v>
      </c>
      <c r="U59" s="26">
        <v>7.133333333333332</v>
      </c>
      <c r="V59" s="26">
        <v>61.210000000000015</v>
      </c>
      <c r="W59" s="26">
        <v>44.56666666666667</v>
      </c>
      <c r="X59" s="26">
        <v>11.774100000000002</v>
      </c>
      <c r="Y59" s="26">
        <v>2.4799999999999995</v>
      </c>
      <c r="Z59" s="26">
        <v>1.2243333333333333</v>
      </c>
      <c r="AA59" s="26">
        <v>1.109</v>
      </c>
      <c r="AB59" s="26">
        <v>11.369666666666665</v>
      </c>
      <c r="AC59" s="26">
        <v>3.4573333333333336</v>
      </c>
      <c r="AD59" s="26">
        <v>21.97</v>
      </c>
      <c r="AE59" s="30" t="s">
        <v>91</v>
      </c>
      <c r="AF59" s="26">
        <v>3.9966666666666653</v>
      </c>
      <c r="AG59" s="26">
        <v>2.1207766666666665</v>
      </c>
      <c r="AH59" s="26">
        <v>0.48033333333333333</v>
      </c>
      <c r="AI59" s="26">
        <v>82.067333602905265</v>
      </c>
      <c r="AJ59" s="26">
        <v>8.801166666666667</v>
      </c>
      <c r="AK59" s="26">
        <v>1.868333333333333</v>
      </c>
      <c r="AL59" s="26">
        <v>1.0716666666666665</v>
      </c>
      <c r="AM59" s="26">
        <v>54.792592592592598</v>
      </c>
      <c r="AN59" s="26">
        <v>1.034</v>
      </c>
      <c r="AO59" s="26">
        <v>0</v>
      </c>
      <c r="AP59" s="26">
        <v>7.6441333333333326</v>
      </c>
      <c r="AQ59" s="26">
        <v>12.411200000000003</v>
      </c>
      <c r="AR59" s="26">
        <v>12.800666666666666</v>
      </c>
      <c r="AS59" s="26" t="s">
        <v>91</v>
      </c>
      <c r="AT59" s="26">
        <v>0.26206666666666667</v>
      </c>
      <c r="AU59" s="26">
        <v>7.9193333333333316</v>
      </c>
      <c r="AV59" s="26">
        <v>6.4119999999999999</v>
      </c>
      <c r="AW59" s="1"/>
    </row>
    <row r="60" spans="2:49" x14ac:dyDescent="0.25">
      <c r="B60" s="1"/>
      <c r="C60" s="1"/>
      <c r="D60" s="1"/>
      <c r="E60" s="11">
        <v>12</v>
      </c>
      <c r="F60" s="11">
        <v>2015</v>
      </c>
      <c r="G60" s="11" t="str">
        <f t="shared" si="15"/>
        <v>12-2015</v>
      </c>
      <c r="H60" s="42">
        <f t="shared" si="18"/>
        <v>39.388117440860213</v>
      </c>
      <c r="I60" s="42">
        <f t="shared" si="18"/>
        <v>162.29731336405533</v>
      </c>
      <c r="J60" s="42">
        <f t="shared" si="18"/>
        <v>54.318612903225826</v>
      </c>
      <c r="K60" s="42">
        <f t="shared" si="18"/>
        <v>77.344387096774199</v>
      </c>
      <c r="L60" s="42">
        <f t="shared" si="18"/>
        <v>118.97946217608708</v>
      </c>
      <c r="M60" s="42">
        <f t="shared" si="16"/>
        <v>452.32789298100261</v>
      </c>
      <c r="N60" s="56"/>
      <c r="O60" s="26">
        <v>1.468</v>
      </c>
      <c r="P60" s="26">
        <v>1.9229032258064516</v>
      </c>
      <c r="Q60" s="26">
        <v>2.9874193548387091</v>
      </c>
      <c r="R60" s="26">
        <v>32.364516129032275</v>
      </c>
      <c r="S60" s="26">
        <v>7.4277419354838727</v>
      </c>
      <c r="T60" s="55">
        <v>1.1753999999999992E-2</v>
      </c>
      <c r="U60" s="26">
        <v>7.0677419354838715</v>
      </c>
      <c r="V60" s="26">
        <v>66.077419354838725</v>
      </c>
      <c r="W60" s="26">
        <v>55.774193548387096</v>
      </c>
      <c r="X60" s="26">
        <v>13.923354838709677</v>
      </c>
      <c r="Y60" s="26">
        <v>2.8709677419354835</v>
      </c>
      <c r="Z60" s="26">
        <v>1.5129032258064516</v>
      </c>
      <c r="AA60" s="26">
        <v>0.96299999999999997</v>
      </c>
      <c r="AB60" s="26">
        <v>10.747741935483869</v>
      </c>
      <c r="AC60" s="26">
        <v>4.2383870967741935</v>
      </c>
      <c r="AD60" s="26">
        <v>22.495000000000001</v>
      </c>
      <c r="AE60" s="30" t="s">
        <v>91</v>
      </c>
      <c r="AF60" s="26">
        <v>6.369032258064518</v>
      </c>
      <c r="AG60" s="26">
        <v>2.3035774193548386</v>
      </c>
      <c r="AH60" s="26">
        <v>0.53736666666666666</v>
      </c>
      <c r="AI60" s="26">
        <v>82.376128842753744</v>
      </c>
      <c r="AJ60" s="26">
        <v>10.538483870967745</v>
      </c>
      <c r="AK60" s="26">
        <v>3.2609677419354837</v>
      </c>
      <c r="AL60" s="26">
        <v>1.1916129032258065</v>
      </c>
      <c r="AM60" s="26">
        <v>56.928571428571416</v>
      </c>
      <c r="AN60" s="26">
        <v>1.3222580645161288</v>
      </c>
      <c r="AO60" s="26">
        <v>0</v>
      </c>
      <c r="AP60" s="26">
        <v>8.8250967741935487</v>
      </c>
      <c r="AQ60" s="26">
        <v>14.108333333333331</v>
      </c>
      <c r="AR60" s="26">
        <v>14.235806451612904</v>
      </c>
      <c r="AS60" s="26" t="s">
        <v>91</v>
      </c>
      <c r="AT60" s="26">
        <v>0.3166451612903225</v>
      </c>
      <c r="AU60" s="26">
        <v>8.9183870967741932</v>
      </c>
      <c r="AV60" s="26">
        <v>9.2425806451612882</v>
      </c>
      <c r="AW60" s="1"/>
    </row>
    <row r="61" spans="2:49" x14ac:dyDescent="0.25">
      <c r="B61" s="1"/>
      <c r="C61" s="1"/>
      <c r="D61" s="1"/>
      <c r="E61" s="11">
        <v>1</v>
      </c>
      <c r="F61" s="11">
        <v>2016</v>
      </c>
      <c r="G61" s="11" t="str">
        <f t="shared" si="15"/>
        <v>1-2016</v>
      </c>
      <c r="H61" s="42">
        <f t="shared" si="18"/>
        <v>59.156188483870977</v>
      </c>
      <c r="I61" s="42">
        <f t="shared" si="18"/>
        <v>189.45422580645157</v>
      </c>
      <c r="J61" s="42">
        <f t="shared" si="18"/>
        <v>70.384451612903234</v>
      </c>
      <c r="K61" s="42">
        <f t="shared" si="18"/>
        <v>122.64094623655913</v>
      </c>
      <c r="L61" s="42">
        <f t="shared" si="18"/>
        <v>126.23049944846861</v>
      </c>
      <c r="M61" s="42">
        <f t="shared" si="16"/>
        <v>567.86631158825344</v>
      </c>
      <c r="N61" s="56"/>
      <c r="O61" s="26">
        <v>1.8320000000000001</v>
      </c>
      <c r="P61" s="26">
        <v>2.5358064516129035</v>
      </c>
      <c r="Q61" s="26">
        <v>3.8193548387096774</v>
      </c>
      <c r="R61" s="26">
        <v>40.738709677419351</v>
      </c>
      <c r="S61" s="26">
        <v>17.592333333333332</v>
      </c>
      <c r="T61" s="55">
        <v>1.5853000000000003E-2</v>
      </c>
      <c r="U61" s="26">
        <v>8.732258064516131</v>
      </c>
      <c r="V61" s="26">
        <v>74.43870967741934</v>
      </c>
      <c r="W61" s="26">
        <v>79.516129032258064</v>
      </c>
      <c r="X61" s="26">
        <v>19.508483870967744</v>
      </c>
      <c r="Y61" s="26">
        <v>4.4161290322580644</v>
      </c>
      <c r="Z61" s="26">
        <v>1.9641935483870969</v>
      </c>
      <c r="AA61" s="26">
        <v>1.405</v>
      </c>
      <c r="AB61" s="26">
        <v>14.770000000000001</v>
      </c>
      <c r="AC61" s="26">
        <v>7.3029032258064523</v>
      </c>
      <c r="AD61" s="26">
        <v>24.495000000000001</v>
      </c>
      <c r="AE61" s="30" t="s">
        <v>91</v>
      </c>
      <c r="AF61" s="26">
        <v>7.9183870967741923</v>
      </c>
      <c r="AG61" s="26">
        <v>3.0591741935483872</v>
      </c>
      <c r="AH61" s="26">
        <v>0.76467741935483879</v>
      </c>
      <c r="AI61" s="26">
        <v>89.755161290322576</v>
      </c>
      <c r="AJ61" s="26">
        <v>13.730258064516129</v>
      </c>
      <c r="AK61" s="26">
        <v>5.2777419354838724</v>
      </c>
      <c r="AL61" s="26">
        <v>1.1561290322580646</v>
      </c>
      <c r="AM61" s="26">
        <v>66.72</v>
      </c>
      <c r="AN61" s="26">
        <v>1.9864516129032259</v>
      </c>
      <c r="AO61" s="26">
        <v>2.6709354838709678</v>
      </c>
      <c r="AP61" s="26">
        <v>10.677516129032259</v>
      </c>
      <c r="AQ61" s="26">
        <v>11.980338158146028</v>
      </c>
      <c r="AR61" s="26">
        <v>16.948064516129033</v>
      </c>
      <c r="AS61" s="26" t="s">
        <v>91</v>
      </c>
      <c r="AT61" s="26">
        <v>0.48022580645161278</v>
      </c>
      <c r="AU61" s="26">
        <v>13.870322580645162</v>
      </c>
      <c r="AV61" s="26">
        <v>17.788064516129033</v>
      </c>
      <c r="AW61" s="1"/>
    </row>
    <row r="62" spans="2:49" x14ac:dyDescent="0.25">
      <c r="B62" s="1"/>
      <c r="C62" s="1"/>
      <c r="D62" s="1"/>
      <c r="E62" s="11">
        <v>2</v>
      </c>
      <c r="F62" s="11">
        <v>2016</v>
      </c>
      <c r="G62" s="11" t="str">
        <f t="shared" si="15"/>
        <v>2-2016</v>
      </c>
      <c r="H62" s="42">
        <f t="shared" si="18"/>
        <v>38.727231103448275</v>
      </c>
      <c r="I62" s="42">
        <f t="shared" si="18"/>
        <v>160.77941251596425</v>
      </c>
      <c r="J62" s="42">
        <f t="shared" si="18"/>
        <v>59.0418275862069</v>
      </c>
      <c r="K62" s="42">
        <f t="shared" si="18"/>
        <v>75.409931034482753</v>
      </c>
      <c r="L62" s="42">
        <f t="shared" si="18"/>
        <v>117.60656858747905</v>
      </c>
      <c r="M62" s="42">
        <f t="shared" si="16"/>
        <v>451.56497082758119</v>
      </c>
      <c r="N62" s="56"/>
      <c r="O62" s="26">
        <v>1.887</v>
      </c>
      <c r="P62" s="26">
        <v>2.0268965517241377</v>
      </c>
      <c r="Q62" s="26">
        <v>2.8168965517241382</v>
      </c>
      <c r="R62" s="26">
        <v>35.07</v>
      </c>
      <c r="S62" s="26">
        <v>8.5944827586206891</v>
      </c>
      <c r="T62" s="55">
        <v>1.3338000000000003E-2</v>
      </c>
      <c r="U62" s="26">
        <v>7.8310344827586214</v>
      </c>
      <c r="V62" s="26">
        <v>65.427586206896549</v>
      </c>
      <c r="W62" s="26">
        <v>52.379310344827587</v>
      </c>
      <c r="X62" s="26">
        <v>14.898793103448281</v>
      </c>
      <c r="Y62" s="26">
        <v>2.6586206896551721</v>
      </c>
      <c r="Z62" s="26">
        <v>1.415862068965517</v>
      </c>
      <c r="AA62" s="26">
        <v>1.242</v>
      </c>
      <c r="AB62" s="26">
        <v>10.558275862068967</v>
      </c>
      <c r="AC62" s="26">
        <v>4.5182758620689647</v>
      </c>
      <c r="AD62" s="26">
        <v>23.175000000000001</v>
      </c>
      <c r="AE62" s="30" t="s">
        <v>91</v>
      </c>
      <c r="AF62" s="26">
        <v>4.0744827586206904</v>
      </c>
      <c r="AG62" s="26">
        <v>2.3093758620689657</v>
      </c>
      <c r="AH62" s="26">
        <v>0.5742068965517243</v>
      </c>
      <c r="AI62" s="26">
        <v>83.848620689655178</v>
      </c>
      <c r="AJ62" s="26">
        <v>10.050103448275863</v>
      </c>
      <c r="AK62" s="26">
        <v>2.3893103448275861</v>
      </c>
      <c r="AL62" s="26">
        <v>1.1793103448275863</v>
      </c>
      <c r="AM62" s="26">
        <v>56.981481481481481</v>
      </c>
      <c r="AN62" s="26">
        <v>1.2665517241379314</v>
      </c>
      <c r="AO62" s="26">
        <v>0.33503448275862074</v>
      </c>
      <c r="AP62" s="26">
        <v>8.34955172413793</v>
      </c>
      <c r="AQ62" s="26">
        <v>10.582947897823876</v>
      </c>
      <c r="AR62" s="26">
        <v>14.55862068965517</v>
      </c>
      <c r="AS62" s="26" t="s">
        <v>91</v>
      </c>
      <c r="AT62" s="26">
        <v>0.34268965517241373</v>
      </c>
      <c r="AU62" s="26">
        <v>9.7717241379310344</v>
      </c>
      <c r="AV62" s="26">
        <v>10.437586206896551</v>
      </c>
      <c r="AW62" s="1"/>
    </row>
    <row r="63" spans="2:49" x14ac:dyDescent="0.25">
      <c r="B63" s="1"/>
      <c r="C63" s="1"/>
      <c r="D63" s="1"/>
      <c r="E63" s="11">
        <v>3</v>
      </c>
      <c r="F63" s="11">
        <v>2016</v>
      </c>
      <c r="G63" s="11" t="str">
        <f t="shared" si="15"/>
        <v>3-2016</v>
      </c>
      <c r="H63" s="42">
        <f t="shared" si="18"/>
        <v>65.30406041935484</v>
      </c>
      <c r="I63" s="42">
        <f t="shared" si="18"/>
        <v>196.23474193548387</v>
      </c>
      <c r="J63" s="42">
        <f t="shared" si="18"/>
        <v>84.191000000000003</v>
      </c>
      <c r="K63" s="42">
        <f t="shared" si="18"/>
        <v>128.0588064516129</v>
      </c>
      <c r="L63" s="42">
        <f t="shared" si="18"/>
        <v>131.13792838709674</v>
      </c>
      <c r="M63" s="42">
        <f t="shared" si="16"/>
        <v>604.92653719354837</v>
      </c>
      <c r="N63" s="56"/>
      <c r="O63" s="26">
        <v>3.1459999999999999</v>
      </c>
      <c r="P63" s="26">
        <v>2.7661290322580645</v>
      </c>
      <c r="Q63" s="26">
        <v>4.2577419354838701</v>
      </c>
      <c r="R63" s="26">
        <v>50.935483870967744</v>
      </c>
      <c r="S63" s="26">
        <v>17.574516129032258</v>
      </c>
      <c r="T63" s="55">
        <v>3.5883000000000012E-2</v>
      </c>
      <c r="U63" s="26">
        <v>11.396774193548387</v>
      </c>
      <c r="V63" s="26">
        <v>79.567741935483866</v>
      </c>
      <c r="W63" s="26">
        <v>84.967741935483872</v>
      </c>
      <c r="X63" s="26">
        <v>20.64374193548387</v>
      </c>
      <c r="Y63" s="26">
        <v>4.645161290322581</v>
      </c>
      <c r="Z63" s="26">
        <v>2.1387096774193552</v>
      </c>
      <c r="AA63" s="26">
        <v>1.2150000000000001</v>
      </c>
      <c r="AB63" s="26">
        <v>15.303548387096777</v>
      </c>
      <c r="AC63" s="26">
        <v>7.7458064516129008</v>
      </c>
      <c r="AD63" s="26">
        <v>24.85</v>
      </c>
      <c r="AE63" s="30" t="s">
        <v>91</v>
      </c>
      <c r="AF63" s="26">
        <v>6.8364516129032262</v>
      </c>
      <c r="AG63" s="26">
        <v>3.5516935483870968</v>
      </c>
      <c r="AH63" s="26">
        <v>0.92070967741935494</v>
      </c>
      <c r="AI63" s="26">
        <v>93.807419354838686</v>
      </c>
      <c r="AJ63" s="26">
        <v>16.225000000000001</v>
      </c>
      <c r="AK63" s="26">
        <v>4.3987096774193546</v>
      </c>
      <c r="AL63" s="26">
        <v>1.2767741935483869</v>
      </c>
      <c r="AM63" s="26">
        <v>61.5</v>
      </c>
      <c r="AN63" s="26">
        <v>1.9409677419354838</v>
      </c>
      <c r="AO63" s="26">
        <v>3.8007419354838707</v>
      </c>
      <c r="AP63" s="26">
        <v>10.926838709677419</v>
      </c>
      <c r="AQ63" s="26">
        <v>12.480509032258064</v>
      </c>
      <c r="AR63" s="26">
        <v>20.341935483870973</v>
      </c>
      <c r="AS63" s="26" t="s">
        <v>91</v>
      </c>
      <c r="AT63" s="26">
        <v>0.56880645161290333</v>
      </c>
      <c r="AU63" s="26">
        <v>16.551935483870963</v>
      </c>
      <c r="AV63" s="26">
        <v>18.60806451612903</v>
      </c>
      <c r="AW63" s="1"/>
    </row>
    <row r="64" spans="2:49" x14ac:dyDescent="0.25">
      <c r="B64" s="1"/>
      <c r="C64" s="1"/>
      <c r="D64" s="1"/>
      <c r="E64" s="11">
        <v>4</v>
      </c>
      <c r="F64" s="11">
        <v>2016</v>
      </c>
      <c r="G64" s="11" t="str">
        <f t="shared" si="15"/>
        <v>4-2016</v>
      </c>
      <c r="H64" s="42">
        <f t="shared" si="18"/>
        <v>36.384222540229885</v>
      </c>
      <c r="I64" s="42">
        <f t="shared" si="18"/>
        <v>162.09774285714283</v>
      </c>
      <c r="J64" s="42">
        <f t="shared" si="18"/>
        <v>60.130633333333336</v>
      </c>
      <c r="K64" s="42">
        <f t="shared" si="18"/>
        <v>73.857466666666681</v>
      </c>
      <c r="L64" s="42">
        <f t="shared" si="18"/>
        <v>119.85551851851852</v>
      </c>
      <c r="M64" s="42">
        <f t="shared" si="16"/>
        <v>452.32558391589129</v>
      </c>
      <c r="N64" s="56"/>
      <c r="O64" s="26">
        <v>1.5669999999999999</v>
      </c>
      <c r="P64" s="26">
        <v>2.0936666666666666</v>
      </c>
      <c r="Q64" s="26">
        <v>2.7216666666666667</v>
      </c>
      <c r="R64" s="26">
        <v>36.796666666666667</v>
      </c>
      <c r="S64" s="26">
        <v>7.5496666666666679</v>
      </c>
      <c r="T64" s="55">
        <v>1.966299999999999E-2</v>
      </c>
      <c r="U64" s="26">
        <v>8.2333333333333325</v>
      </c>
      <c r="V64" s="26">
        <v>65.766666666666666</v>
      </c>
      <c r="W64" s="26">
        <v>53.7</v>
      </c>
      <c r="X64" s="26">
        <v>13.799633333333333</v>
      </c>
      <c r="Y64" s="26">
        <v>2.8933333333333331</v>
      </c>
      <c r="Z64" s="26">
        <v>1.492666666666667</v>
      </c>
      <c r="AA64" s="26">
        <v>1.3009999999999999</v>
      </c>
      <c r="AB64" s="26">
        <v>9.7375862068965517</v>
      </c>
      <c r="AC64" s="26">
        <v>4.1776666666666653</v>
      </c>
      <c r="AD64" s="26">
        <v>22.29</v>
      </c>
      <c r="AE64" s="30" t="s">
        <v>91</v>
      </c>
      <c r="AF64" s="26">
        <v>3.244333333333334</v>
      </c>
      <c r="AG64" s="26">
        <v>2.3835733333333331</v>
      </c>
      <c r="AH64" s="26">
        <v>0.57639999999999991</v>
      </c>
      <c r="AI64" s="26">
        <v>84.656999999999996</v>
      </c>
      <c r="AJ64" s="26">
        <v>10.045233333333336</v>
      </c>
      <c r="AK64" s="26">
        <v>2.0640000000000001</v>
      </c>
      <c r="AL64" s="26">
        <v>1.22</v>
      </c>
      <c r="AM64" s="26">
        <v>58.332142857142848</v>
      </c>
      <c r="AN64" s="26">
        <v>1.1556666666666666</v>
      </c>
      <c r="AO64" s="26">
        <v>0</v>
      </c>
      <c r="AP64" s="26">
        <v>8.020366666666666</v>
      </c>
      <c r="AQ64" s="26">
        <v>12.908518518518518</v>
      </c>
      <c r="AR64" s="26">
        <v>14.499000000000002</v>
      </c>
      <c r="AS64" s="26" t="s">
        <v>91</v>
      </c>
      <c r="AT64" s="26">
        <v>0.33146666666666669</v>
      </c>
      <c r="AU64" s="26">
        <v>9.6910000000000007</v>
      </c>
      <c r="AV64" s="26">
        <v>9.0566666666666649</v>
      </c>
      <c r="AW64" s="1"/>
    </row>
    <row r="65" spans="2:49" x14ac:dyDescent="0.25">
      <c r="B65" s="1"/>
      <c r="C65" s="1"/>
      <c r="D65" s="1"/>
      <c r="E65" s="11">
        <v>5</v>
      </c>
      <c r="F65" s="11">
        <v>2016</v>
      </c>
      <c r="G65" s="11" t="str">
        <f t="shared" si="15"/>
        <v>5-2016</v>
      </c>
      <c r="H65" s="42">
        <f t="shared" si="18"/>
        <v>18.595726032258064</v>
      </c>
      <c r="I65" s="42">
        <f t="shared" si="18"/>
        <v>150.347064516129</v>
      </c>
      <c r="J65" s="42">
        <f t="shared" si="18"/>
        <v>54.106983870967746</v>
      </c>
      <c r="K65" s="42">
        <f t="shared" si="18"/>
        <v>65.649935483870962</v>
      </c>
      <c r="L65" s="42">
        <f t="shared" si="18"/>
        <v>110.69483870967743</v>
      </c>
      <c r="M65" s="42">
        <f t="shared" si="16"/>
        <v>399.39454861290318</v>
      </c>
      <c r="N65" s="56"/>
      <c r="O65" s="26">
        <v>1.21</v>
      </c>
      <c r="P65" s="26">
        <v>1.9329032258064516</v>
      </c>
      <c r="Q65" s="26">
        <v>2.5022580645161292</v>
      </c>
      <c r="R65" s="26">
        <v>33.12903225806452</v>
      </c>
      <c r="S65" s="26">
        <v>6.235806451612901</v>
      </c>
      <c r="T65" s="55">
        <v>1.4697000000000003E-2</v>
      </c>
      <c r="U65" s="26">
        <v>8.1774193548387082</v>
      </c>
      <c r="V65" s="26">
        <v>57.732258064516124</v>
      </c>
      <c r="W65" s="26">
        <v>47.258064516129032</v>
      </c>
      <c r="X65" s="26">
        <v>11.505032258064515</v>
      </c>
      <c r="Y65" s="26">
        <v>0</v>
      </c>
      <c r="Z65" s="26">
        <v>1.4270967741935485</v>
      </c>
      <c r="AA65" s="26">
        <v>1.2955000000000001</v>
      </c>
      <c r="AB65" s="26">
        <v>0</v>
      </c>
      <c r="AC65" s="26">
        <v>3.8174193548387096</v>
      </c>
      <c r="AD65" s="26">
        <v>22.560000000000002</v>
      </c>
      <c r="AE65" s="30" t="s">
        <v>91</v>
      </c>
      <c r="AF65" s="26">
        <v>0</v>
      </c>
      <c r="AG65" s="26">
        <v>2.2647064516129034</v>
      </c>
      <c r="AH65" s="26">
        <v>0.52051612903225808</v>
      </c>
      <c r="AI65" s="26">
        <v>80.051935483870977</v>
      </c>
      <c r="AJ65" s="26">
        <v>9.5115483870967754</v>
      </c>
      <c r="AK65" s="26">
        <v>1.8780645161290321</v>
      </c>
      <c r="AL65" s="26">
        <v>1.0280645161290323</v>
      </c>
      <c r="AM65" s="26">
        <v>57.067741935483852</v>
      </c>
      <c r="AN65" s="26">
        <v>1.1280645161290321</v>
      </c>
      <c r="AO65" s="26">
        <v>0</v>
      </c>
      <c r="AP65" s="26">
        <v>7.511645161290323</v>
      </c>
      <c r="AQ65" s="26">
        <v>8.0829032258064526</v>
      </c>
      <c r="AR65" s="26">
        <v>13.566451612903226</v>
      </c>
      <c r="AS65" s="26" t="s">
        <v>91</v>
      </c>
      <c r="AT65" s="26">
        <v>0.28316129032258058</v>
      </c>
      <c r="AU65" s="26">
        <v>8.8354838709677423</v>
      </c>
      <c r="AV65" s="26">
        <v>8.8667741935483875</v>
      </c>
      <c r="AW65" s="1"/>
    </row>
    <row r="66" spans="2:49" x14ac:dyDescent="0.25">
      <c r="B66" s="1"/>
      <c r="C66" s="1"/>
      <c r="D66" s="1"/>
      <c r="E66" s="11">
        <v>6</v>
      </c>
      <c r="F66" s="11">
        <v>2016</v>
      </c>
      <c r="G66" s="11" t="str">
        <f t="shared" si="15"/>
        <v>6-2016</v>
      </c>
      <c r="H66" s="42">
        <f t="shared" si="18"/>
        <v>14.230006333333332</v>
      </c>
      <c r="I66" s="42">
        <f t="shared" si="18"/>
        <v>142.54756666666668</v>
      </c>
      <c r="J66" s="42">
        <f t="shared" si="18"/>
        <v>47.168791666666685</v>
      </c>
      <c r="K66" s="42">
        <f t="shared" si="18"/>
        <v>63.239199999999997</v>
      </c>
      <c r="L66" s="42">
        <f t="shared" si="18"/>
        <v>103.37685714285716</v>
      </c>
      <c r="M66" s="42">
        <f t="shared" si="16"/>
        <v>370.56242180952387</v>
      </c>
      <c r="N66" s="56"/>
      <c r="O66" s="26">
        <v>1.095</v>
      </c>
      <c r="P66" s="26">
        <v>1.8519999999999999</v>
      </c>
      <c r="Q66" s="26">
        <v>2.4889999999999999</v>
      </c>
      <c r="R66" s="26">
        <v>30.451333333333341</v>
      </c>
      <c r="S66" s="26">
        <v>5.7613333333333339</v>
      </c>
      <c r="T66" s="55">
        <v>3.5883000000000005E-2</v>
      </c>
      <c r="U66" s="26">
        <v>5.6166666666666689</v>
      </c>
      <c r="V66" s="26">
        <v>53.449999999999996</v>
      </c>
      <c r="W66" s="26">
        <v>45.033333333333331</v>
      </c>
      <c r="X66" s="26">
        <v>9.8382916666666684</v>
      </c>
      <c r="Y66" s="26">
        <v>0</v>
      </c>
      <c r="Z66" s="26">
        <v>1.4110000000000003</v>
      </c>
      <c r="AA66" s="26">
        <v>1.2625</v>
      </c>
      <c r="AB66" s="26">
        <v>0</v>
      </c>
      <c r="AC66" s="26">
        <v>0</v>
      </c>
      <c r="AD66" s="26">
        <v>21.835000000000001</v>
      </c>
      <c r="AE66" s="30">
        <v>1.37E-2</v>
      </c>
      <c r="AF66" s="26">
        <v>0</v>
      </c>
      <c r="AG66" s="26">
        <v>2.2007699999999999</v>
      </c>
      <c r="AH66" s="26">
        <v>0.48902000000000001</v>
      </c>
      <c r="AI66" s="26">
        <v>74.104000000000013</v>
      </c>
      <c r="AJ66" s="26">
        <v>9.2683666666666635</v>
      </c>
      <c r="AK66" s="26">
        <v>1.7953333333333332</v>
      </c>
      <c r="AL66" s="26">
        <v>0.91266666666666652</v>
      </c>
      <c r="AM66" s="26">
        <v>54.970000000000006</v>
      </c>
      <c r="AN66" s="26">
        <v>1.0776666666666666</v>
      </c>
      <c r="AO66" s="26">
        <v>0</v>
      </c>
      <c r="AP66" s="26">
        <v>7.4441999999999986</v>
      </c>
      <c r="AQ66" s="26">
        <v>7.4378571428571432</v>
      </c>
      <c r="AR66" s="26">
        <v>12.602333333333336</v>
      </c>
      <c r="AS66" s="26">
        <v>0.55900000000000005</v>
      </c>
      <c r="AT66" s="26">
        <v>0.28883333333333339</v>
      </c>
      <c r="AU66" s="26">
        <v>8.5573333333333323</v>
      </c>
      <c r="AV66" s="26">
        <v>8.7099999999999991</v>
      </c>
      <c r="AW66" s="1"/>
    </row>
    <row r="67" spans="2:49" x14ac:dyDescent="0.25">
      <c r="B67" s="1"/>
      <c r="C67" s="1"/>
      <c r="D67" s="1"/>
      <c r="E67" s="1"/>
      <c r="F67" s="1"/>
      <c r="G67" s="1"/>
      <c r="H67" s="47"/>
      <c r="I67" s="47"/>
      <c r="J67" s="47"/>
      <c r="K67" s="47"/>
      <c r="L67" s="47"/>
      <c r="M67" s="38"/>
      <c r="N67" s="1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"/>
    </row>
    <row r="68" spans="2:49" x14ac:dyDescent="0.25">
      <c r="B68" s="1"/>
      <c r="C68" s="1"/>
      <c r="D68" s="1"/>
      <c r="E68" s="1"/>
      <c r="F68" s="1"/>
      <c r="G68" s="1"/>
      <c r="H68" s="47"/>
      <c r="I68" s="47"/>
      <c r="J68" s="47"/>
      <c r="K68" s="47"/>
      <c r="L68" s="47"/>
      <c r="M68" s="38"/>
      <c r="N68" s="1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"/>
    </row>
    <row r="69" spans="2:49" x14ac:dyDescent="0.25">
      <c r="B69" s="1"/>
      <c r="C69" s="1"/>
      <c r="D69" s="1"/>
      <c r="E69" s="1"/>
      <c r="F69" s="1"/>
      <c r="G69" s="1"/>
      <c r="H69" s="47"/>
      <c r="I69" s="47"/>
      <c r="J69" s="47"/>
      <c r="K69" s="47"/>
      <c r="L69" s="47"/>
      <c r="M69" s="38"/>
      <c r="N69" s="1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"/>
    </row>
    <row r="70" spans="2:49" x14ac:dyDescent="0.25">
      <c r="B70" s="1"/>
      <c r="C70" s="10" t="s">
        <v>82</v>
      </c>
      <c r="D70" s="10"/>
      <c r="E70" s="1"/>
      <c r="F70" s="10" t="s">
        <v>83</v>
      </c>
      <c r="G70" s="10"/>
      <c r="H70" s="43" t="s">
        <v>84</v>
      </c>
      <c r="I70" s="44" t="str">
        <f>$H70</f>
        <v>Ammonia, Total (as N)</v>
      </c>
      <c r="J70" s="44" t="str">
        <f>$H70</f>
        <v>Ammonia, Total (as N)</v>
      </c>
      <c r="K70" s="44" t="str">
        <f>$H70</f>
        <v>Ammonia, Total (as N)</v>
      </c>
      <c r="L70" s="44" t="str">
        <f>$H70</f>
        <v>Ammonia, Total (as N)</v>
      </c>
      <c r="M70" s="44" t="str">
        <f>L70</f>
        <v>Ammonia, Total (as N)</v>
      </c>
      <c r="N70" s="1"/>
      <c r="O70" s="11" t="s">
        <v>84</v>
      </c>
      <c r="P70" s="12" t="s">
        <v>84</v>
      </c>
      <c r="Q70" s="11" t="s">
        <v>84</v>
      </c>
      <c r="R70" s="11" t="s">
        <v>84</v>
      </c>
      <c r="S70" s="11" t="s">
        <v>84</v>
      </c>
      <c r="T70" s="11" t="s">
        <v>84</v>
      </c>
      <c r="U70" s="11" t="s">
        <v>84</v>
      </c>
      <c r="V70" s="11" t="s">
        <v>84</v>
      </c>
      <c r="W70" s="11" t="s">
        <v>84</v>
      </c>
      <c r="X70" s="11" t="s">
        <v>84</v>
      </c>
      <c r="Y70" s="11" t="s">
        <v>84</v>
      </c>
      <c r="Z70" s="11" t="s">
        <v>84</v>
      </c>
      <c r="AA70" s="11" t="s">
        <v>84</v>
      </c>
      <c r="AB70" s="11" t="s">
        <v>84</v>
      </c>
      <c r="AC70" s="11" t="s">
        <v>84</v>
      </c>
      <c r="AD70" s="11" t="s">
        <v>84</v>
      </c>
      <c r="AE70" s="11" t="s">
        <v>84</v>
      </c>
      <c r="AF70" s="11" t="s">
        <v>84</v>
      </c>
      <c r="AG70" s="11" t="s">
        <v>84</v>
      </c>
      <c r="AH70" s="11" t="s">
        <v>84</v>
      </c>
      <c r="AI70" s="11" t="s">
        <v>84</v>
      </c>
      <c r="AJ70" s="11" t="s">
        <v>84</v>
      </c>
      <c r="AK70" s="11" t="s">
        <v>84</v>
      </c>
      <c r="AL70" s="11" t="s">
        <v>84</v>
      </c>
      <c r="AM70" s="11" t="s">
        <v>84</v>
      </c>
      <c r="AN70" s="11" t="s">
        <v>84</v>
      </c>
      <c r="AO70" s="11" t="s">
        <v>84</v>
      </c>
      <c r="AP70" s="11" t="s">
        <v>84</v>
      </c>
      <c r="AQ70" s="11" t="s">
        <v>84</v>
      </c>
      <c r="AR70" s="11" t="s">
        <v>84</v>
      </c>
      <c r="AS70" s="11" t="s">
        <v>84</v>
      </c>
      <c r="AT70" s="11" t="s">
        <v>84</v>
      </c>
      <c r="AU70" s="11" t="s">
        <v>84</v>
      </c>
      <c r="AV70" s="11" t="s">
        <v>84</v>
      </c>
      <c r="AW70" s="1"/>
    </row>
    <row r="71" spans="2:49" x14ac:dyDescent="0.25">
      <c r="B71" s="1"/>
      <c r="C71" s="1"/>
      <c r="D71" s="1"/>
      <c r="E71" s="1"/>
      <c r="F71" s="1"/>
      <c r="G71" s="1"/>
      <c r="H71" s="45" t="str">
        <f>H$6</f>
        <v>San Pablo Bay</v>
      </c>
      <c r="I71" s="45" t="str">
        <f>I$6</f>
        <v>South Bay</v>
      </c>
      <c r="J71" s="45" t="str">
        <f>J$6</f>
        <v>Suisun Bay</v>
      </c>
      <c r="K71" s="46" t="str">
        <f>K$6</f>
        <v>Central Bay</v>
      </c>
      <c r="L71" s="45" t="str">
        <f>L$6</f>
        <v>Lower South Bay</v>
      </c>
      <c r="M71" s="45"/>
      <c r="N71" s="1"/>
      <c r="O71" s="13" t="s">
        <v>6</v>
      </c>
      <c r="P71" s="14" t="s">
        <v>7</v>
      </c>
      <c r="Q71" s="14" t="s">
        <v>8</v>
      </c>
      <c r="R71" s="14" t="s">
        <v>9</v>
      </c>
      <c r="S71" s="14" t="s">
        <v>10</v>
      </c>
      <c r="T71" s="14" t="s">
        <v>11</v>
      </c>
      <c r="U71" s="14" t="s">
        <v>12</v>
      </c>
      <c r="V71" s="14" t="s">
        <v>13</v>
      </c>
      <c r="W71" s="14" t="s">
        <v>14</v>
      </c>
      <c r="X71" s="14" t="s">
        <v>15</v>
      </c>
      <c r="Y71" s="14" t="s">
        <v>16</v>
      </c>
      <c r="Z71" s="14" t="s">
        <v>17</v>
      </c>
      <c r="AA71" s="14" t="s">
        <v>18</v>
      </c>
      <c r="AB71" s="14" t="s">
        <v>19</v>
      </c>
      <c r="AC71" s="14" t="s">
        <v>20</v>
      </c>
      <c r="AD71" s="14" t="s">
        <v>21</v>
      </c>
      <c r="AE71" s="14" t="s">
        <v>22</v>
      </c>
      <c r="AF71" s="14" t="s">
        <v>23</v>
      </c>
      <c r="AG71" s="14" t="s">
        <v>24</v>
      </c>
      <c r="AH71" s="14" t="s">
        <v>25</v>
      </c>
      <c r="AI71" s="14" t="s">
        <v>26</v>
      </c>
      <c r="AJ71" s="14" t="s">
        <v>27</v>
      </c>
      <c r="AK71" s="14" t="s">
        <v>28</v>
      </c>
      <c r="AL71" s="14" t="s">
        <v>29</v>
      </c>
      <c r="AM71" s="14" t="s">
        <v>30</v>
      </c>
      <c r="AN71" s="14" t="s">
        <v>31</v>
      </c>
      <c r="AO71" s="14" t="s">
        <v>32</v>
      </c>
      <c r="AP71" s="14" t="s">
        <v>33</v>
      </c>
      <c r="AQ71" s="14" t="s">
        <v>34</v>
      </c>
      <c r="AR71" s="14" t="s">
        <v>35</v>
      </c>
      <c r="AS71" s="14" t="s">
        <v>36</v>
      </c>
      <c r="AT71" s="14" t="s">
        <v>37</v>
      </c>
      <c r="AU71" s="14" t="s">
        <v>38</v>
      </c>
      <c r="AV71" s="14" t="s">
        <v>39</v>
      </c>
      <c r="AW71" s="1"/>
    </row>
    <row r="72" spans="2:49" ht="30" x14ac:dyDescent="0.25">
      <c r="B72" s="1"/>
      <c r="C72" s="1"/>
      <c r="D72" s="1"/>
      <c r="E72" s="1"/>
      <c r="F72" s="1"/>
      <c r="G72" s="1"/>
      <c r="H72" s="45" t="str">
        <f t="shared" ref="H72:L72" si="19">H71</f>
        <v>San Pablo Bay</v>
      </c>
      <c r="I72" s="45" t="str">
        <f t="shared" si="19"/>
        <v>South Bay</v>
      </c>
      <c r="J72" s="45" t="str">
        <f t="shared" si="19"/>
        <v>Suisun Bay</v>
      </c>
      <c r="K72" s="46" t="str">
        <f t="shared" si="19"/>
        <v>Central Bay</v>
      </c>
      <c r="L72" s="45" t="str">
        <f t="shared" si="19"/>
        <v>Lower South Bay</v>
      </c>
      <c r="M72" s="45" t="s">
        <v>40</v>
      </c>
      <c r="N72" s="1"/>
      <c r="O72" s="15" t="s">
        <v>41</v>
      </c>
      <c r="P72" s="16" t="s">
        <v>42</v>
      </c>
      <c r="Q72" s="16" t="s">
        <v>43</v>
      </c>
      <c r="R72" s="16" t="s">
        <v>44</v>
      </c>
      <c r="S72" s="16" t="s">
        <v>45</v>
      </c>
      <c r="T72" s="16" t="s">
        <v>11</v>
      </c>
      <c r="U72" s="16" t="s">
        <v>46</v>
      </c>
      <c r="V72" s="16" t="s">
        <v>47</v>
      </c>
      <c r="W72" s="16" t="s">
        <v>48</v>
      </c>
      <c r="X72" s="16" t="s">
        <v>49</v>
      </c>
      <c r="Y72" s="16" t="s">
        <v>50</v>
      </c>
      <c r="Z72" s="16" t="s">
        <v>51</v>
      </c>
      <c r="AA72" s="16" t="s">
        <v>52</v>
      </c>
      <c r="AB72" s="16" t="s">
        <v>53</v>
      </c>
      <c r="AC72" s="16" t="s">
        <v>54</v>
      </c>
      <c r="AD72" s="16" t="s">
        <v>55</v>
      </c>
      <c r="AE72" s="16" t="s">
        <v>22</v>
      </c>
      <c r="AF72" s="16" t="s">
        <v>56</v>
      </c>
      <c r="AG72" s="16" t="s">
        <v>57</v>
      </c>
      <c r="AH72" s="16" t="s">
        <v>58</v>
      </c>
      <c r="AI72" s="16" t="s">
        <v>59</v>
      </c>
      <c r="AJ72" s="16" t="s">
        <v>60</v>
      </c>
      <c r="AK72" s="16" t="s">
        <v>61</v>
      </c>
      <c r="AL72" s="16" t="s">
        <v>62</v>
      </c>
      <c r="AM72" s="16" t="s">
        <v>63</v>
      </c>
      <c r="AN72" s="16" t="s">
        <v>64</v>
      </c>
      <c r="AO72" s="16" t="s">
        <v>65</v>
      </c>
      <c r="AP72" s="16" t="s">
        <v>66</v>
      </c>
      <c r="AQ72" s="16" t="s">
        <v>67</v>
      </c>
      <c r="AR72" s="16" t="s">
        <v>68</v>
      </c>
      <c r="AS72" s="16" t="s">
        <v>36</v>
      </c>
      <c r="AT72" s="16" t="s">
        <v>69</v>
      </c>
      <c r="AU72" s="16" t="s">
        <v>70</v>
      </c>
      <c r="AV72" s="16" t="s">
        <v>71</v>
      </c>
      <c r="AW72" s="1"/>
    </row>
    <row r="73" spans="2:49" x14ac:dyDescent="0.25">
      <c r="B73" s="1"/>
      <c r="C73" s="1"/>
      <c r="D73" s="1"/>
      <c r="E73" s="11">
        <f>E19</f>
        <v>7</v>
      </c>
      <c r="F73" s="11">
        <f>F19</f>
        <v>2012</v>
      </c>
      <c r="G73" s="11" t="str">
        <f>G19</f>
        <v>7-2012</v>
      </c>
      <c r="H73" s="42">
        <f t="shared" ref="H73:L88" si="20">SUMIFS($O73:$AV73,$O$5:$AV$5,H$6,$O73:$AV73,"&lt;&gt;#N/A")</f>
        <v>805.73871609000003</v>
      </c>
      <c r="I73" s="42">
        <f t="shared" si="20"/>
        <v>17026.45291</v>
      </c>
      <c r="J73" s="42">
        <f t="shared" si="20"/>
        <v>3958.8972869333334</v>
      </c>
      <c r="K73" s="42">
        <f t="shared" si="20"/>
        <v>9869.6665620000022</v>
      </c>
      <c r="L73" s="42">
        <f t="shared" si="20"/>
        <v>179.6740753</v>
      </c>
      <c r="M73" s="42">
        <f>SUM(H73:L73)</f>
        <v>31840.429550323337</v>
      </c>
      <c r="N73" s="18"/>
      <c r="O73" s="32">
        <v>1.2001500000000001</v>
      </c>
      <c r="P73" s="32">
        <v>150.44399999999999</v>
      </c>
      <c r="Q73" s="32">
        <v>82</v>
      </c>
      <c r="R73" s="32">
        <v>3104.3333333333335</v>
      </c>
      <c r="S73" s="32">
        <v>752.03099999999995</v>
      </c>
      <c r="T73" s="32">
        <v>3.7858590000000004E-2</v>
      </c>
      <c r="U73" s="32">
        <v>852.95699999999999</v>
      </c>
      <c r="V73" s="32">
        <v>5023.0907999999999</v>
      </c>
      <c r="W73" s="57">
        <v>8383.473</v>
      </c>
      <c r="X73" s="32">
        <v>0.87620399999999998</v>
      </c>
      <c r="Y73" s="32">
        <v>0</v>
      </c>
      <c r="Z73" s="32">
        <v>220.07159999999999</v>
      </c>
      <c r="AA73" s="32">
        <v>0.7307496</v>
      </c>
      <c r="AB73" s="32">
        <v>0</v>
      </c>
      <c r="AC73" s="32">
        <v>0</v>
      </c>
      <c r="AD73" s="32">
        <v>14.166859500000001</v>
      </c>
      <c r="AE73" s="32">
        <v>1.112832</v>
      </c>
      <c r="AF73" s="32">
        <v>0</v>
      </c>
      <c r="AG73" s="32">
        <v>347.15519999999998</v>
      </c>
      <c r="AH73" s="32">
        <v>5.386499999999999</v>
      </c>
      <c r="AI73" s="32">
        <v>159.61000000000001</v>
      </c>
      <c r="AJ73" s="32">
        <v>1261.5183000000002</v>
      </c>
      <c r="AK73" s="32">
        <v>19.449611999999998</v>
      </c>
      <c r="AL73" s="32">
        <v>138.34800000000001</v>
      </c>
      <c r="AM73" s="32">
        <v>7811.6516099999999</v>
      </c>
      <c r="AN73" s="32">
        <v>54.885599999999997</v>
      </c>
      <c r="AO73" s="32">
        <v>0</v>
      </c>
      <c r="AP73" s="32">
        <v>956.98260000000005</v>
      </c>
      <c r="AQ73" s="32">
        <v>5.8972157999999997</v>
      </c>
      <c r="AR73" s="32">
        <v>1532.79</v>
      </c>
      <c r="AS73" s="32">
        <v>40.483800000000002</v>
      </c>
      <c r="AT73" s="32">
        <v>0.42751800000000001</v>
      </c>
      <c r="AU73" s="32">
        <v>301.51500750000002</v>
      </c>
      <c r="AV73" s="32">
        <v>617.80320000000006</v>
      </c>
      <c r="AW73" s="1"/>
    </row>
    <row r="74" spans="2:49" x14ac:dyDescent="0.25">
      <c r="B74" s="1"/>
      <c r="C74" s="1"/>
      <c r="D74" s="1"/>
      <c r="E74" s="11">
        <f t="shared" ref="E74:G89" si="21">E20</f>
        <v>8</v>
      </c>
      <c r="F74" s="11">
        <f t="shared" si="21"/>
        <v>2012</v>
      </c>
      <c r="G74" s="11" t="str">
        <f t="shared" si="21"/>
        <v>8-2012</v>
      </c>
      <c r="H74" s="42">
        <f t="shared" si="20"/>
        <v>918.76736699999992</v>
      </c>
      <c r="I74" s="42">
        <f t="shared" si="20"/>
        <v>18220.185260000002</v>
      </c>
      <c r="J74" s="42">
        <f t="shared" si="20"/>
        <v>3955.6603967999999</v>
      </c>
      <c r="K74" s="42">
        <f t="shared" si="20"/>
        <v>8732.0892569399984</v>
      </c>
      <c r="L74" s="42">
        <f t="shared" si="20"/>
        <v>161.94247489999998</v>
      </c>
      <c r="M74" s="42">
        <f t="shared" ref="M74:M120" si="22">SUM(H74:L74)</f>
        <v>31988.644755640002</v>
      </c>
      <c r="N74" s="18"/>
      <c r="O74" s="32" t="s">
        <v>91</v>
      </c>
      <c r="P74" s="32">
        <v>218.1438</v>
      </c>
      <c r="Q74" s="32">
        <v>305</v>
      </c>
      <c r="R74" s="32">
        <v>3381</v>
      </c>
      <c r="S74" s="32">
        <v>814.779</v>
      </c>
      <c r="T74" s="32" t="s">
        <v>91</v>
      </c>
      <c r="U74" s="32">
        <v>571.72500000000002</v>
      </c>
      <c r="V74" s="32">
        <v>6064.7264999999998</v>
      </c>
      <c r="W74" s="57">
        <v>7168.0140000000001</v>
      </c>
      <c r="X74" s="32">
        <v>1.4175755999999999</v>
      </c>
      <c r="Y74" s="32">
        <v>0</v>
      </c>
      <c r="Z74" s="32">
        <v>146.96639999999999</v>
      </c>
      <c r="AA74" s="32">
        <v>1.5178212</v>
      </c>
      <c r="AB74" s="32">
        <v>0</v>
      </c>
      <c r="AC74" s="32">
        <v>0</v>
      </c>
      <c r="AD74" s="32">
        <v>8.7120981000000022</v>
      </c>
      <c r="AE74" s="32">
        <v>2.8323540000000001E-2</v>
      </c>
      <c r="AF74" s="32">
        <v>0</v>
      </c>
      <c r="AG74" s="32">
        <v>288.82979999999998</v>
      </c>
      <c r="AH74" s="32">
        <v>9.5256000000000007</v>
      </c>
      <c r="AI74" s="32">
        <v>144.47</v>
      </c>
      <c r="AJ74" s="32">
        <v>986.10750000000007</v>
      </c>
      <c r="AK74" s="32">
        <v>16.946496</v>
      </c>
      <c r="AL74" s="32">
        <v>164.24100000000001</v>
      </c>
      <c r="AM74" s="32">
        <v>7999.4136600000002</v>
      </c>
      <c r="AN74" s="32">
        <v>46.116</v>
      </c>
      <c r="AO74" s="32">
        <v>0</v>
      </c>
      <c r="AP74" s="32">
        <v>1020.9402</v>
      </c>
      <c r="AQ74" s="32">
        <v>8.7603767999999995</v>
      </c>
      <c r="AR74" s="32">
        <v>1532.79</v>
      </c>
      <c r="AS74" s="32">
        <v>52.050600000000003</v>
      </c>
      <c r="AT74" s="32">
        <v>0.43783739999999999</v>
      </c>
      <c r="AU74" s="32">
        <v>402.26816699999995</v>
      </c>
      <c r="AV74" s="32">
        <v>633.71699999999998</v>
      </c>
      <c r="AW74" s="1"/>
    </row>
    <row r="75" spans="2:49" x14ac:dyDescent="0.25">
      <c r="B75" s="1"/>
      <c r="C75" s="1"/>
      <c r="D75" s="1"/>
      <c r="E75" s="11">
        <f t="shared" si="21"/>
        <v>9</v>
      </c>
      <c r="F75" s="11">
        <f t="shared" si="21"/>
        <v>2012</v>
      </c>
      <c r="G75" s="11" t="str">
        <f t="shared" si="21"/>
        <v>9-2012</v>
      </c>
      <c r="H75" s="42">
        <f t="shared" si="20"/>
        <v>942.48932400000001</v>
      </c>
      <c r="I75" s="42">
        <f t="shared" si="20"/>
        <v>18988.15999</v>
      </c>
      <c r="J75" s="42">
        <f t="shared" si="20"/>
        <v>3841.6044162200001</v>
      </c>
      <c r="K75" s="42">
        <f t="shared" si="20"/>
        <v>8660.3595120000009</v>
      </c>
      <c r="L75" s="42">
        <f t="shared" si="20"/>
        <v>223.67884660000004</v>
      </c>
      <c r="M75" s="42">
        <f t="shared" si="22"/>
        <v>32656.292088820002</v>
      </c>
      <c r="N75" s="18"/>
      <c r="O75" s="32" t="s">
        <v>91</v>
      </c>
      <c r="P75" s="32">
        <v>225.4392</v>
      </c>
      <c r="Q75" s="32">
        <v>278.5</v>
      </c>
      <c r="R75" s="32">
        <v>3366.5</v>
      </c>
      <c r="S75" s="32">
        <v>945.37799999999993</v>
      </c>
      <c r="T75" s="32" t="s">
        <v>91</v>
      </c>
      <c r="U75" s="32">
        <v>472.68899999999996</v>
      </c>
      <c r="V75" s="32">
        <v>6311.3526000000002</v>
      </c>
      <c r="W75" s="57">
        <v>6974.6670000000004</v>
      </c>
      <c r="X75" s="32">
        <v>1.9986183</v>
      </c>
      <c r="Y75" s="32">
        <v>0</v>
      </c>
      <c r="Z75" s="32">
        <v>255.8304</v>
      </c>
      <c r="AA75" s="32">
        <v>0.41679791999999999</v>
      </c>
      <c r="AB75" s="32">
        <v>0</v>
      </c>
      <c r="AC75" s="32">
        <v>0</v>
      </c>
      <c r="AD75" s="32">
        <v>8.4187296000000025</v>
      </c>
      <c r="AE75" s="32">
        <v>1.7198999999999999E-2</v>
      </c>
      <c r="AF75" s="32">
        <v>0</v>
      </c>
      <c r="AG75" s="32">
        <v>322.05599999999998</v>
      </c>
      <c r="AH75" s="32">
        <v>9.3139200000000013</v>
      </c>
      <c r="AI75" s="32">
        <v>163.10500000000002</v>
      </c>
      <c r="AJ75" s="32">
        <v>1228.20516</v>
      </c>
      <c r="AK75" s="32">
        <v>27.59778</v>
      </c>
      <c r="AL75" s="32">
        <v>178.416</v>
      </c>
      <c r="AM75" s="32">
        <v>7706.563830000001</v>
      </c>
      <c r="AN75" s="32">
        <v>50.727600000000002</v>
      </c>
      <c r="AO75" s="32">
        <v>0</v>
      </c>
      <c r="AP75" s="32">
        <v>961.57529999999997</v>
      </c>
      <c r="AQ75" s="32">
        <v>52.155117000000004</v>
      </c>
      <c r="AR75" s="32">
        <v>2067.7166999999999</v>
      </c>
      <c r="AS75" s="32">
        <v>34.700400000000002</v>
      </c>
      <c r="AT75" s="32">
        <v>0.16953299999999999</v>
      </c>
      <c r="AU75" s="32">
        <v>385.680204</v>
      </c>
      <c r="AV75" s="32">
        <v>627.10199999999998</v>
      </c>
      <c r="AW75" s="1"/>
    </row>
    <row r="76" spans="2:49" x14ac:dyDescent="0.25">
      <c r="B76" s="1"/>
      <c r="C76" s="1"/>
      <c r="D76" s="1"/>
      <c r="E76" s="11">
        <f t="shared" si="21"/>
        <v>10</v>
      </c>
      <c r="F76" s="11">
        <f t="shared" si="21"/>
        <v>2012</v>
      </c>
      <c r="G76" s="11" t="str">
        <f t="shared" si="21"/>
        <v>10-2012</v>
      </c>
      <c r="H76" s="42">
        <f t="shared" si="20"/>
        <v>862.35181200000011</v>
      </c>
      <c r="I76" s="42">
        <f t="shared" si="20"/>
        <v>15381.870458999998</v>
      </c>
      <c r="J76" s="42">
        <f t="shared" si="20"/>
        <v>3920.3727240399999</v>
      </c>
      <c r="K76" s="42">
        <f t="shared" si="20"/>
        <v>10190.261599560001</v>
      </c>
      <c r="L76" s="42">
        <f t="shared" si="20"/>
        <v>879.07380860000001</v>
      </c>
      <c r="M76" s="42">
        <f t="shared" si="22"/>
        <v>31233.9304032</v>
      </c>
      <c r="N76" s="18"/>
      <c r="O76" s="32" t="s">
        <v>91</v>
      </c>
      <c r="P76" s="32">
        <v>255.71700000000001</v>
      </c>
      <c r="Q76" s="32">
        <v>185.8</v>
      </c>
      <c r="R76" s="32">
        <v>3301</v>
      </c>
      <c r="S76" s="32">
        <v>1216.5930000000001</v>
      </c>
      <c r="T76" s="32" t="s">
        <v>91</v>
      </c>
      <c r="U76" s="32">
        <v>617.65200000000004</v>
      </c>
      <c r="V76" s="32">
        <v>6164.424</v>
      </c>
      <c r="W76" s="57">
        <v>8121.33</v>
      </c>
      <c r="X76" s="32">
        <v>1.2596849999999999</v>
      </c>
      <c r="Y76" s="32">
        <v>0</v>
      </c>
      <c r="Z76" s="32">
        <v>184.61519999999999</v>
      </c>
      <c r="AA76" s="32">
        <v>0.46103904000000001</v>
      </c>
      <c r="AB76" s="32">
        <v>0</v>
      </c>
      <c r="AC76" s="32" t="s">
        <v>92</v>
      </c>
      <c r="AD76" s="32">
        <v>8.3619485999999998</v>
      </c>
      <c r="AE76" s="32">
        <v>7.0761599999999997E-3</v>
      </c>
      <c r="AF76" s="32">
        <v>0</v>
      </c>
      <c r="AG76" s="32">
        <v>226.233</v>
      </c>
      <c r="AH76" s="32">
        <v>6.1387199999999993</v>
      </c>
      <c r="AI76" s="32">
        <v>156.53</v>
      </c>
      <c r="AJ76" s="32">
        <v>1133.9412590000002</v>
      </c>
      <c r="AK76" s="32">
        <v>25.814375999999999</v>
      </c>
      <c r="AL76" s="32">
        <v>98.998199999999997</v>
      </c>
      <c r="AM76" s="32">
        <v>4673.7620999999999</v>
      </c>
      <c r="AN76" s="32">
        <v>79.38</v>
      </c>
      <c r="AO76" s="32">
        <v>0</v>
      </c>
      <c r="AP76" s="32">
        <v>1013.0021999999999</v>
      </c>
      <c r="AQ76" s="32">
        <v>714.18186000000003</v>
      </c>
      <c r="AR76" s="32">
        <v>1927.3274999999999</v>
      </c>
      <c r="AS76" s="32">
        <v>64.562399999999997</v>
      </c>
      <c r="AT76" s="32">
        <v>0.75724740000000001</v>
      </c>
      <c r="AU76" s="32">
        <v>374.26309200000003</v>
      </c>
      <c r="AV76" s="32">
        <v>681.8175</v>
      </c>
      <c r="AW76" s="1"/>
    </row>
    <row r="77" spans="2:49" x14ac:dyDescent="0.25">
      <c r="B77" s="1"/>
      <c r="C77" s="1"/>
      <c r="D77" s="1"/>
      <c r="E77" s="11">
        <f t="shared" si="21"/>
        <v>11</v>
      </c>
      <c r="F77" s="11">
        <f t="shared" si="21"/>
        <v>2012</v>
      </c>
      <c r="G77" s="11" t="str">
        <f t="shared" si="21"/>
        <v>11-2012</v>
      </c>
      <c r="H77" s="42">
        <f t="shared" si="20"/>
        <v>1063.1978262</v>
      </c>
      <c r="I77" s="42">
        <f t="shared" si="20"/>
        <v>19997.5648</v>
      </c>
      <c r="J77" s="42">
        <f t="shared" si="20"/>
        <v>4208.8089223999996</v>
      </c>
      <c r="K77" s="42">
        <f t="shared" si="20"/>
        <v>11757.133206000002</v>
      </c>
      <c r="L77" s="42">
        <f t="shared" si="20"/>
        <v>1160.3482504666667</v>
      </c>
      <c r="M77" s="42">
        <f t="shared" si="22"/>
        <v>38187.053005066671</v>
      </c>
      <c r="N77" s="18"/>
      <c r="O77" s="32">
        <v>2.1273840000000002</v>
      </c>
      <c r="P77" s="32">
        <v>314.45820000000003</v>
      </c>
      <c r="Q77" s="32">
        <v>245.2</v>
      </c>
      <c r="R77" s="32">
        <v>3530</v>
      </c>
      <c r="S77" s="32">
        <v>741.82500000000005</v>
      </c>
      <c r="T77" s="32" t="s">
        <v>91</v>
      </c>
      <c r="U77" s="32">
        <v>676.80899999999997</v>
      </c>
      <c r="V77" s="32">
        <v>7898.4360000000006</v>
      </c>
      <c r="W77" s="57">
        <v>10037.128500000001</v>
      </c>
      <c r="X77" s="32">
        <v>1.8113760000000001</v>
      </c>
      <c r="Y77" s="32">
        <v>23.587199999999999</v>
      </c>
      <c r="Z77" s="32">
        <v>252.6174</v>
      </c>
      <c r="AA77" s="32">
        <v>0.1885464</v>
      </c>
      <c r="AB77" s="32">
        <v>0.26838000000000001</v>
      </c>
      <c r="AC77" s="32">
        <v>3.6312570000000002</v>
      </c>
      <c r="AD77" s="32">
        <v>7.7487138000000009</v>
      </c>
      <c r="AE77" s="32">
        <v>1.2383280000000001</v>
      </c>
      <c r="AF77" s="32">
        <v>6.9816599999999998</v>
      </c>
      <c r="AG77" s="32">
        <v>250.2</v>
      </c>
      <c r="AH77" s="32">
        <v>1.0130399999999999</v>
      </c>
      <c r="AI77" s="32">
        <v>433.48666666666668</v>
      </c>
      <c r="AJ77" s="32">
        <v>1183.9904999999999</v>
      </c>
      <c r="AK77" s="32">
        <v>49.327488000000002</v>
      </c>
      <c r="AL77" s="32">
        <v>153.846</v>
      </c>
      <c r="AM77" s="32">
        <v>7009.0460999999996</v>
      </c>
      <c r="AN77" s="32">
        <v>49.291200000000003</v>
      </c>
      <c r="AO77" s="32">
        <v>0</v>
      </c>
      <c r="AP77" s="32">
        <v>870.28830000000005</v>
      </c>
      <c r="AQ77" s="32">
        <v>719.11286999999993</v>
      </c>
      <c r="AR77" s="32">
        <v>2384.1405</v>
      </c>
      <c r="AS77" s="32">
        <v>53.184600000000003</v>
      </c>
      <c r="AT77" s="32">
        <v>1.00359</v>
      </c>
      <c r="AU77" s="32">
        <v>460.93070519999998</v>
      </c>
      <c r="AV77" s="32">
        <v>824.1345</v>
      </c>
      <c r="AW77" s="1"/>
    </row>
    <row r="78" spans="2:49" x14ac:dyDescent="0.25">
      <c r="B78" s="1"/>
      <c r="C78" s="1"/>
      <c r="D78" s="1"/>
      <c r="E78" s="11">
        <f t="shared" si="21"/>
        <v>12</v>
      </c>
      <c r="F78" s="11">
        <f t="shared" si="21"/>
        <v>2012</v>
      </c>
      <c r="G78" s="11" t="str">
        <f t="shared" si="21"/>
        <v>12-2012</v>
      </c>
      <c r="H78" s="42">
        <f t="shared" si="20"/>
        <v>875.70362680000005</v>
      </c>
      <c r="I78" s="42">
        <f t="shared" si="20"/>
        <v>18662.654759999998</v>
      </c>
      <c r="J78" s="42">
        <f t="shared" si="20"/>
        <v>4753.4121170666667</v>
      </c>
      <c r="K78" s="42">
        <f t="shared" si="20"/>
        <v>6770.890719179999</v>
      </c>
      <c r="L78" s="42">
        <f t="shared" si="20"/>
        <v>1271.493508</v>
      </c>
      <c r="M78" s="42">
        <f t="shared" si="22"/>
        <v>32334.154731046663</v>
      </c>
      <c r="N78" s="18"/>
      <c r="O78" s="32">
        <v>3.120768</v>
      </c>
      <c r="P78" s="32">
        <v>130.7124</v>
      </c>
      <c r="Q78" s="32">
        <v>298.5</v>
      </c>
      <c r="R78" s="32">
        <v>3854.6666666666665</v>
      </c>
      <c r="S78" s="32">
        <v>471.15809999999999</v>
      </c>
      <c r="T78" s="32" t="s">
        <v>91</v>
      </c>
      <c r="U78" s="32">
        <v>871.66800000000001</v>
      </c>
      <c r="V78" s="32">
        <v>6549.7950000000001</v>
      </c>
      <c r="W78" s="57">
        <v>5711.3909999999996</v>
      </c>
      <c r="X78" s="32">
        <v>2.7398447999999997</v>
      </c>
      <c r="Y78" s="32">
        <v>43.847999999999999</v>
      </c>
      <c r="Z78" s="32">
        <v>272.72699999999998</v>
      </c>
      <c r="AA78" s="32">
        <v>24.3376056</v>
      </c>
      <c r="AB78" s="32">
        <v>205.18596000000002</v>
      </c>
      <c r="AC78" s="32">
        <v>2.1591360000000002</v>
      </c>
      <c r="AD78" s="32">
        <v>23.942655000000002</v>
      </c>
      <c r="AE78" s="32">
        <v>2.1814380000000001E-2</v>
      </c>
      <c r="AF78" s="32">
        <v>6.1576199999999996</v>
      </c>
      <c r="AG78" s="32">
        <v>86.2</v>
      </c>
      <c r="AH78" s="32">
        <v>0.88451999999999986</v>
      </c>
      <c r="AI78" s="32">
        <v>523.34500000000003</v>
      </c>
      <c r="AJ78" s="32">
        <v>1157.5871999999999</v>
      </c>
      <c r="AK78" s="32">
        <v>37.493819999999999</v>
      </c>
      <c r="AL78" s="32">
        <v>194.7456</v>
      </c>
      <c r="AM78" s="32">
        <v>6938.8212599999997</v>
      </c>
      <c r="AN78" s="32">
        <v>32.727239999999995</v>
      </c>
      <c r="AO78" s="32">
        <v>6.1916399999999996</v>
      </c>
      <c r="AP78" s="32">
        <v>994.59359999999992</v>
      </c>
      <c r="AQ78" s="32">
        <v>724.20585299999993</v>
      </c>
      <c r="AR78" s="32">
        <v>2255.8851</v>
      </c>
      <c r="AS78" s="32">
        <v>48.232799999999997</v>
      </c>
      <c r="AT78" s="32">
        <v>0.29733480000000001</v>
      </c>
      <c r="AU78" s="32">
        <v>391.24358280000001</v>
      </c>
      <c r="AV78" s="32">
        <v>469.56860999999998</v>
      </c>
      <c r="AW78" s="1"/>
    </row>
    <row r="79" spans="2:49" x14ac:dyDescent="0.25">
      <c r="B79" s="1"/>
      <c r="C79" s="1"/>
      <c r="D79" s="1"/>
      <c r="E79" s="11">
        <f t="shared" si="21"/>
        <v>1</v>
      </c>
      <c r="F79" s="11">
        <f t="shared" si="21"/>
        <v>2013</v>
      </c>
      <c r="G79" s="11" t="str">
        <f t="shared" si="21"/>
        <v>1-2013</v>
      </c>
      <c r="H79" s="42">
        <f t="shared" si="20"/>
        <v>1201.352314968</v>
      </c>
      <c r="I79" s="42">
        <f t="shared" si="20"/>
        <v>19276.981040000002</v>
      </c>
      <c r="J79" s="42">
        <f t="shared" si="20"/>
        <v>4362.7446692666663</v>
      </c>
      <c r="K79" s="42">
        <f t="shared" si="20"/>
        <v>9752.4634662000008</v>
      </c>
      <c r="L79" s="42">
        <f t="shared" si="20"/>
        <v>1189.6348540000001</v>
      </c>
      <c r="M79" s="42">
        <f t="shared" si="22"/>
        <v>35783.176344434673</v>
      </c>
      <c r="N79" s="18"/>
      <c r="O79" s="32">
        <v>0.64259999999999995</v>
      </c>
      <c r="P79" s="32">
        <v>171.46080000000001</v>
      </c>
      <c r="Q79" s="32">
        <v>392.6</v>
      </c>
      <c r="R79" s="32">
        <v>3665.6666666666665</v>
      </c>
      <c r="S79" s="32">
        <v>659.61</v>
      </c>
      <c r="T79" s="32">
        <v>6.3562967999999997E-2</v>
      </c>
      <c r="U79" s="32">
        <v>694.197</v>
      </c>
      <c r="V79" s="32">
        <v>7903.5641999999998</v>
      </c>
      <c r="W79" s="57">
        <v>8291.0519999999997</v>
      </c>
      <c r="X79" s="32">
        <v>1.8992231999999998</v>
      </c>
      <c r="Y79" s="32">
        <v>17.992799999999999</v>
      </c>
      <c r="Z79" s="32">
        <v>282.74400000000003</v>
      </c>
      <c r="AA79" s="32">
        <v>0.98177939999999997</v>
      </c>
      <c r="AB79" s="32">
        <v>250.069806</v>
      </c>
      <c r="AC79" s="32">
        <v>2.3020199999999997</v>
      </c>
      <c r="AD79" s="32">
        <v>9.8798940000000002</v>
      </c>
      <c r="AE79" s="32">
        <v>1.0954440000000001</v>
      </c>
      <c r="AF79" s="32">
        <v>7.228116</v>
      </c>
      <c r="AG79" s="32">
        <v>203.4</v>
      </c>
      <c r="AH79" s="32">
        <v>5.6359799999999991</v>
      </c>
      <c r="AI79" s="32">
        <v>211.45</v>
      </c>
      <c r="AJ79" s="32">
        <v>1043.6579999999999</v>
      </c>
      <c r="AK79" s="32">
        <v>74.609639999999999</v>
      </c>
      <c r="AL79" s="32">
        <v>202.3056</v>
      </c>
      <c r="AM79" s="32">
        <v>7069.8020399999996</v>
      </c>
      <c r="AN79" s="32">
        <v>117.2556</v>
      </c>
      <c r="AO79" s="32">
        <v>3.6288</v>
      </c>
      <c r="AP79" s="32">
        <v>657.87120000000004</v>
      </c>
      <c r="AQ79" s="32">
        <v>968.30496000000005</v>
      </c>
      <c r="AR79" s="32">
        <v>1724.4360000000001</v>
      </c>
      <c r="AS79" s="32">
        <v>0.90606600000000004</v>
      </c>
      <c r="AT79" s="32">
        <v>0.60211619999999999</v>
      </c>
      <c r="AU79" s="32">
        <v>538.92782999999997</v>
      </c>
      <c r="AV79" s="32">
        <v>607.33259999999996</v>
      </c>
      <c r="AW79" s="1"/>
    </row>
    <row r="80" spans="2:49" x14ac:dyDescent="0.25">
      <c r="B80" s="1"/>
      <c r="C80" s="1"/>
      <c r="D80" s="1"/>
      <c r="E80" s="11">
        <f t="shared" si="21"/>
        <v>2</v>
      </c>
      <c r="F80" s="11">
        <f t="shared" si="21"/>
        <v>2013</v>
      </c>
      <c r="G80" s="11" t="str">
        <f t="shared" si="21"/>
        <v>2-2013</v>
      </c>
      <c r="H80" s="42">
        <f t="shared" si="20"/>
        <v>811.30206780000003</v>
      </c>
      <c r="I80" s="42">
        <f t="shared" si="20"/>
        <v>20591.597911666668</v>
      </c>
      <c r="J80" s="42">
        <f t="shared" si="20"/>
        <v>4642.8916197333338</v>
      </c>
      <c r="K80" s="42">
        <f t="shared" si="20"/>
        <v>9124.5622230000008</v>
      </c>
      <c r="L80" s="42">
        <f t="shared" si="20"/>
        <v>598.52638348999994</v>
      </c>
      <c r="M80" s="42">
        <f t="shared" si="22"/>
        <v>35768.880205690009</v>
      </c>
      <c r="N80" s="18"/>
      <c r="O80" s="32">
        <v>1.3961808</v>
      </c>
      <c r="P80" s="32">
        <v>146.286</v>
      </c>
      <c r="Q80" s="32">
        <v>262.5</v>
      </c>
      <c r="R80" s="32">
        <v>3879.3333333333335</v>
      </c>
      <c r="S80" s="32">
        <v>690.60599999999999</v>
      </c>
      <c r="T80" s="32" t="s">
        <v>91</v>
      </c>
      <c r="U80" s="32">
        <v>759.654</v>
      </c>
      <c r="V80" s="32">
        <v>7490.8827000000001</v>
      </c>
      <c r="W80" s="57">
        <v>7640.7029999999995</v>
      </c>
      <c r="X80" s="32">
        <v>1.6024931999999998</v>
      </c>
      <c r="Y80" s="32">
        <v>9.2080800000000007</v>
      </c>
      <c r="Z80" s="32">
        <v>236.17439999999999</v>
      </c>
      <c r="AA80" s="32">
        <v>2.3017932000000001</v>
      </c>
      <c r="AB80" s="32">
        <v>0.113274</v>
      </c>
      <c r="AC80" s="32">
        <v>27.339984000000001</v>
      </c>
      <c r="AD80" s="32">
        <v>15.290555490000003</v>
      </c>
      <c r="AE80" s="32">
        <v>1.511622</v>
      </c>
      <c r="AF80" s="32">
        <v>4.6492110000000002</v>
      </c>
      <c r="AG80" s="32">
        <v>113.4</v>
      </c>
      <c r="AH80" s="32">
        <v>12.681899999999999</v>
      </c>
      <c r="AI80" s="32">
        <v>247.31</v>
      </c>
      <c r="AJ80" s="32">
        <v>1107.3510000000001</v>
      </c>
      <c r="AK80" s="32">
        <v>49.454307</v>
      </c>
      <c r="AL80" s="32">
        <v>229.9374</v>
      </c>
      <c r="AM80" s="32">
        <v>8683.2468449999997</v>
      </c>
      <c r="AN80" s="32">
        <v>0</v>
      </c>
      <c r="AO80" s="32">
        <v>4.2456959999999997</v>
      </c>
      <c r="AP80" s="32">
        <v>636.94889999999998</v>
      </c>
      <c r="AQ80" s="32">
        <v>335.92582799999997</v>
      </c>
      <c r="AR80" s="32">
        <v>1944.5566666666666</v>
      </c>
      <c r="AS80" s="32">
        <v>55.641599999999997</v>
      </c>
      <c r="AT80" s="32">
        <v>0.38669399999999998</v>
      </c>
      <c r="AU80" s="32">
        <v>491.981742</v>
      </c>
      <c r="AV80" s="32">
        <v>686.25900000000001</v>
      </c>
      <c r="AW80" s="1"/>
    </row>
    <row r="81" spans="2:49" x14ac:dyDescent="0.25">
      <c r="B81" s="1"/>
      <c r="C81" s="1"/>
      <c r="D81" s="1"/>
      <c r="E81" s="11">
        <f t="shared" si="21"/>
        <v>3</v>
      </c>
      <c r="F81" s="11">
        <f t="shared" si="21"/>
        <v>2013</v>
      </c>
      <c r="G81" s="11" t="str">
        <f t="shared" si="21"/>
        <v>3-2013</v>
      </c>
      <c r="H81" s="42">
        <f t="shared" si="20"/>
        <v>897.50310300000001</v>
      </c>
      <c r="I81" s="42">
        <f t="shared" si="20"/>
        <v>19621.583053333332</v>
      </c>
      <c r="J81" s="42">
        <f t="shared" si="20"/>
        <v>4422.4874880000007</v>
      </c>
      <c r="K81" s="42">
        <f t="shared" si="20"/>
        <v>10156.852849499999</v>
      </c>
      <c r="L81" s="42">
        <f t="shared" si="20"/>
        <v>427.74586488666665</v>
      </c>
      <c r="M81" s="42">
        <f t="shared" si="22"/>
        <v>35526.172358719996</v>
      </c>
      <c r="N81" s="18"/>
      <c r="O81" s="32">
        <v>1.497825</v>
      </c>
      <c r="P81" s="32">
        <v>194.5566</v>
      </c>
      <c r="Q81" s="32">
        <v>350.23333333333329</v>
      </c>
      <c r="R81" s="32">
        <v>3723</v>
      </c>
      <c r="S81" s="32">
        <v>572.85899999999992</v>
      </c>
      <c r="T81" s="32" t="s">
        <v>91</v>
      </c>
      <c r="U81" s="32">
        <v>696.654</v>
      </c>
      <c r="V81" s="32">
        <v>7727.2649999999994</v>
      </c>
      <c r="W81" s="57">
        <v>8803.4310000000005</v>
      </c>
      <c r="X81" s="32">
        <v>1.9544112</v>
      </c>
      <c r="Y81" s="32">
        <v>22.68</v>
      </c>
      <c r="Z81" s="32">
        <v>253.41120000000001</v>
      </c>
      <c r="AA81" s="32">
        <v>0.87907679999999999</v>
      </c>
      <c r="AB81" s="32">
        <v>73.647252000000009</v>
      </c>
      <c r="AC81" s="32">
        <v>40.988051999999996</v>
      </c>
      <c r="AD81" s="32">
        <v>9.1580182200000007</v>
      </c>
      <c r="AE81" s="32">
        <v>3.4927199999999999E-2</v>
      </c>
      <c r="AF81" s="32">
        <v>10.513818000000001</v>
      </c>
      <c r="AG81" s="32">
        <v>176.6772</v>
      </c>
      <c r="AH81" s="32">
        <v>7.0307999999999993</v>
      </c>
      <c r="AI81" s="32">
        <v>332.28666666666669</v>
      </c>
      <c r="AJ81" s="32">
        <v>1230.4088999999999</v>
      </c>
      <c r="AK81" s="32">
        <v>60.000884999999997</v>
      </c>
      <c r="AL81" s="32">
        <v>435.45600000000002</v>
      </c>
      <c r="AM81" s="32">
        <v>7049.9482200000011</v>
      </c>
      <c r="AN81" s="32">
        <v>50.015070000000001</v>
      </c>
      <c r="AO81" s="32">
        <v>1.8416159999999999</v>
      </c>
      <c r="AP81" s="32">
        <v>793.34640000000002</v>
      </c>
      <c r="AQ81" s="32">
        <v>86.301179999999988</v>
      </c>
      <c r="AR81" s="32">
        <v>1781.5140000000001</v>
      </c>
      <c r="AS81" s="32">
        <v>39.0852</v>
      </c>
      <c r="AT81" s="32">
        <v>0.87236730000000007</v>
      </c>
      <c r="AU81" s="32">
        <v>368.06993999999997</v>
      </c>
      <c r="AV81" s="32">
        <v>630.55439999999999</v>
      </c>
      <c r="AW81" s="1"/>
    </row>
    <row r="82" spans="2:49" x14ac:dyDescent="0.25">
      <c r="B82" s="1"/>
      <c r="C82" s="1"/>
      <c r="D82" s="1"/>
      <c r="E82" s="11">
        <f t="shared" si="21"/>
        <v>4</v>
      </c>
      <c r="F82" s="11">
        <f t="shared" si="21"/>
        <v>2013</v>
      </c>
      <c r="G82" s="11" t="str">
        <f t="shared" si="21"/>
        <v>4-2013</v>
      </c>
      <c r="H82" s="42">
        <f t="shared" si="20"/>
        <v>603.96564059999992</v>
      </c>
      <c r="I82" s="42">
        <f t="shared" si="20"/>
        <v>17430.840360000002</v>
      </c>
      <c r="J82" s="42">
        <f t="shared" si="20"/>
        <v>4967.6195470000002</v>
      </c>
      <c r="K82" s="42">
        <f t="shared" si="20"/>
        <v>9435.8951946000034</v>
      </c>
      <c r="L82" s="42">
        <f t="shared" si="20"/>
        <v>351.8902344</v>
      </c>
      <c r="M82" s="42">
        <f t="shared" si="22"/>
        <v>32790.210976600007</v>
      </c>
      <c r="N82" s="18"/>
      <c r="O82" s="32">
        <v>2.0478527999999998</v>
      </c>
      <c r="P82" s="32">
        <v>121.7916</v>
      </c>
      <c r="Q82" s="32">
        <v>363.15</v>
      </c>
      <c r="R82" s="32">
        <v>3743.5</v>
      </c>
      <c r="S82" s="32">
        <v>586.46699999999998</v>
      </c>
      <c r="T82" s="32" t="s">
        <v>91</v>
      </c>
      <c r="U82" s="32">
        <v>1221.318</v>
      </c>
      <c r="V82" s="32">
        <v>6690.5810999999994</v>
      </c>
      <c r="W82" s="57">
        <v>8114.7150000000001</v>
      </c>
      <c r="X82" s="32">
        <v>1.463049</v>
      </c>
      <c r="Y82" s="32">
        <v>11.113200000000001</v>
      </c>
      <c r="Z82" s="32">
        <v>152.14500000000001</v>
      </c>
      <c r="AA82" s="32">
        <v>1.338498</v>
      </c>
      <c r="AB82" s="32">
        <v>0</v>
      </c>
      <c r="AC82" s="32">
        <v>1.853523</v>
      </c>
      <c r="AD82" s="32">
        <v>10.4325624</v>
      </c>
      <c r="AE82" s="32">
        <v>2.1621600000000001E-2</v>
      </c>
      <c r="AF82" s="32">
        <v>3.10527</v>
      </c>
      <c r="AG82" s="32">
        <v>138.91499999999999</v>
      </c>
      <c r="AH82" s="32">
        <v>4.3091999999999997</v>
      </c>
      <c r="AI82" s="32">
        <v>312.64499999999998</v>
      </c>
      <c r="AJ82" s="32">
        <v>1318.2750000000001</v>
      </c>
      <c r="AK82" s="32">
        <v>25.733861999999998</v>
      </c>
      <c r="AL82" s="32">
        <v>234.36</v>
      </c>
      <c r="AM82" s="32">
        <v>6327.3419999999996</v>
      </c>
      <c r="AN82" s="32">
        <v>37.068192000000003</v>
      </c>
      <c r="AO82" s="32">
        <v>2.452842</v>
      </c>
      <c r="AP82" s="32">
        <v>392.93856</v>
      </c>
      <c r="AQ82" s="32">
        <v>28.812671999999999</v>
      </c>
      <c r="AR82" s="32">
        <v>1952.0487000000001</v>
      </c>
      <c r="AS82" s="32">
        <v>35.981819999999999</v>
      </c>
      <c r="AT82" s="32">
        <v>0.50859900000000002</v>
      </c>
      <c r="AU82" s="32">
        <v>318.37715279999998</v>
      </c>
      <c r="AV82" s="32">
        <v>635.39909999999998</v>
      </c>
      <c r="AW82" s="1"/>
    </row>
    <row r="83" spans="2:49" x14ac:dyDescent="0.25">
      <c r="B83" s="1"/>
      <c r="C83" s="1"/>
      <c r="D83" s="1"/>
      <c r="E83" s="11">
        <f t="shared" si="21"/>
        <v>5</v>
      </c>
      <c r="F83" s="11">
        <f t="shared" si="21"/>
        <v>2013</v>
      </c>
      <c r="G83" s="11" t="str">
        <f t="shared" si="21"/>
        <v>5-2013</v>
      </c>
      <c r="H83" s="42">
        <f t="shared" si="20"/>
        <v>681.28879517999997</v>
      </c>
      <c r="I83" s="42">
        <f t="shared" si="20"/>
        <v>18619.524379999999</v>
      </c>
      <c r="J83" s="42">
        <f t="shared" si="20"/>
        <v>4449.8789624000001</v>
      </c>
      <c r="K83" s="42">
        <f t="shared" si="20"/>
        <v>8268.6646097999983</v>
      </c>
      <c r="L83" s="42">
        <f t="shared" si="20"/>
        <v>496.06401362999998</v>
      </c>
      <c r="M83" s="42">
        <f t="shared" si="22"/>
        <v>32515.420761009998</v>
      </c>
      <c r="N83" s="18"/>
      <c r="O83" s="32" t="s">
        <v>91</v>
      </c>
      <c r="P83" s="32">
        <v>178.227</v>
      </c>
      <c r="Q83" s="32">
        <v>323.3</v>
      </c>
      <c r="R83" s="32">
        <v>3597.5</v>
      </c>
      <c r="S83" s="32">
        <v>691.74</v>
      </c>
      <c r="T83" s="32">
        <v>0.65046618</v>
      </c>
      <c r="U83" s="32">
        <v>850.12200000000007</v>
      </c>
      <c r="V83" s="32">
        <v>6341.0823</v>
      </c>
      <c r="W83" s="57">
        <v>6800.598</v>
      </c>
      <c r="X83" s="32">
        <v>0.85503600000000002</v>
      </c>
      <c r="Y83" s="32">
        <v>0</v>
      </c>
      <c r="Z83" s="32">
        <v>256.81319999999999</v>
      </c>
      <c r="AA83" s="32">
        <v>1.4019264</v>
      </c>
      <c r="AB83" s="32">
        <v>0</v>
      </c>
      <c r="AC83" s="32">
        <v>1.5233399999999999</v>
      </c>
      <c r="AD83" s="32">
        <v>11.842434630000001</v>
      </c>
      <c r="AE83" s="32">
        <v>1.9845000000000002E-2</v>
      </c>
      <c r="AF83" s="32">
        <v>0</v>
      </c>
      <c r="AG83" s="32">
        <v>224.07839999999999</v>
      </c>
      <c r="AH83" s="32">
        <v>0.54809999999999992</v>
      </c>
      <c r="AI83" s="32">
        <v>446.32499999999999</v>
      </c>
      <c r="AJ83" s="32">
        <v>1483.8200999999999</v>
      </c>
      <c r="AK83" s="32">
        <v>29.106000000000002</v>
      </c>
      <c r="AL83" s="32">
        <v>248.10785999999999</v>
      </c>
      <c r="AM83" s="32">
        <v>7497.6829200000002</v>
      </c>
      <c r="AN83" s="32">
        <v>66.943799999999996</v>
      </c>
      <c r="AO83" s="32">
        <v>0</v>
      </c>
      <c r="AP83" s="32">
        <v>765.82799999999997</v>
      </c>
      <c r="AQ83" s="32">
        <v>37.896579000000003</v>
      </c>
      <c r="AR83" s="32">
        <v>1702.8899999999999</v>
      </c>
      <c r="AS83" s="32">
        <v>27.953099999999999</v>
      </c>
      <c r="AT83" s="32">
        <v>0.80196480000000003</v>
      </c>
      <c r="AU83" s="32">
        <v>276.26148899999998</v>
      </c>
      <c r="AV83" s="32">
        <v>651.50189999999998</v>
      </c>
      <c r="AW83" s="1"/>
    </row>
    <row r="84" spans="2:49" x14ac:dyDescent="0.25">
      <c r="B84" s="1"/>
      <c r="C84" s="1"/>
      <c r="D84" s="1"/>
      <c r="E84" s="11">
        <f t="shared" si="21"/>
        <v>6</v>
      </c>
      <c r="F84" s="11">
        <f t="shared" si="21"/>
        <v>2013</v>
      </c>
      <c r="G84" s="11" t="str">
        <f t="shared" si="21"/>
        <v>6-2013</v>
      </c>
      <c r="H84" s="42">
        <f t="shared" si="20"/>
        <v>815.7274927200001</v>
      </c>
      <c r="I84" s="42">
        <f t="shared" si="20"/>
        <v>18721.014499999997</v>
      </c>
      <c r="J84" s="42">
        <f t="shared" si="20"/>
        <v>4334.2245637999995</v>
      </c>
      <c r="K84" s="42">
        <f t="shared" si="20"/>
        <v>10468.673409600002</v>
      </c>
      <c r="L84" s="42">
        <f t="shared" si="20"/>
        <v>249.21885927</v>
      </c>
      <c r="M84" s="42">
        <f t="shared" si="22"/>
        <v>34588.858825389994</v>
      </c>
      <c r="N84" s="18"/>
      <c r="O84" s="32" t="s">
        <v>91</v>
      </c>
      <c r="P84" s="32">
        <v>81.496799999999993</v>
      </c>
      <c r="Q84" s="32">
        <v>316.10000000000002</v>
      </c>
      <c r="R84" s="32">
        <v>3383</v>
      </c>
      <c r="S84" s="32">
        <v>861.84</v>
      </c>
      <c r="T84" s="32">
        <v>0.18379872</v>
      </c>
      <c r="U84" s="32">
        <v>948.21299999999997</v>
      </c>
      <c r="V84" s="32">
        <v>6399.2565000000004</v>
      </c>
      <c r="W84" s="57">
        <v>8635.0319999999992</v>
      </c>
      <c r="X84" s="32">
        <v>0.6913997999999999</v>
      </c>
      <c r="Y84" s="32">
        <v>0</v>
      </c>
      <c r="Z84" s="32">
        <v>193.536</v>
      </c>
      <c r="AA84" s="32">
        <v>2.3201640000000001</v>
      </c>
      <c r="AB84" s="32">
        <v>0</v>
      </c>
      <c r="AC84" s="32">
        <v>0</v>
      </c>
      <c r="AD84" s="32">
        <v>11.75385627</v>
      </c>
      <c r="AE84" s="32">
        <v>3.7044000000000001E-2</v>
      </c>
      <c r="AF84" s="32">
        <v>0</v>
      </c>
      <c r="AG84" s="32">
        <v>234.36</v>
      </c>
      <c r="AH84" s="32">
        <v>0.73256399999999999</v>
      </c>
      <c r="AI84" s="32">
        <v>231.96</v>
      </c>
      <c r="AJ84" s="32">
        <v>1655.9612999999999</v>
      </c>
      <c r="AK84" s="32">
        <v>112.0959</v>
      </c>
      <c r="AL84" s="32">
        <v>302.36219999999997</v>
      </c>
      <c r="AM84" s="32">
        <v>7563.0617999999995</v>
      </c>
      <c r="AN84" s="32">
        <v>64.086119999999994</v>
      </c>
      <c r="AO84" s="32">
        <v>0</v>
      </c>
      <c r="AP84" s="32">
        <v>796.63499999999999</v>
      </c>
      <c r="AQ84" s="32">
        <v>5.5050030000000003</v>
      </c>
      <c r="AR84" s="32">
        <v>1494.1016999999999</v>
      </c>
      <c r="AS84" s="32">
        <v>36.537480000000002</v>
      </c>
      <c r="AT84" s="32">
        <v>1.4005656</v>
      </c>
      <c r="AU84" s="32">
        <v>498.95433000000003</v>
      </c>
      <c r="AV84" s="32">
        <v>757.64429999999993</v>
      </c>
      <c r="AW84" s="1"/>
    </row>
    <row r="85" spans="2:49" x14ac:dyDescent="0.25">
      <c r="B85" s="1"/>
      <c r="C85" s="1"/>
      <c r="D85" s="1"/>
      <c r="E85" s="11">
        <f t="shared" si="21"/>
        <v>7</v>
      </c>
      <c r="F85" s="11">
        <f t="shared" si="21"/>
        <v>2013</v>
      </c>
      <c r="G85" s="11" t="str">
        <f t="shared" si="21"/>
        <v>7-2013</v>
      </c>
      <c r="H85" s="42">
        <f t="shared" si="20"/>
        <v>900.81397576800009</v>
      </c>
      <c r="I85" s="42">
        <f t="shared" si="20"/>
        <v>18699.706099999999</v>
      </c>
      <c r="J85" s="42">
        <f t="shared" si="20"/>
        <v>3904.7393159999997</v>
      </c>
      <c r="K85" s="42">
        <f t="shared" si="20"/>
        <v>9579.783502799999</v>
      </c>
      <c r="L85" s="42">
        <f t="shared" si="20"/>
        <v>167.88587272000001</v>
      </c>
      <c r="M85" s="42">
        <f t="shared" si="22"/>
        <v>33252.928767287995</v>
      </c>
      <c r="N85" s="18"/>
      <c r="O85" s="32" t="s">
        <v>91</v>
      </c>
      <c r="P85" s="32">
        <v>262.48320000000001</v>
      </c>
      <c r="Q85" s="32">
        <v>210.8</v>
      </c>
      <c r="R85" s="32">
        <v>3474</v>
      </c>
      <c r="S85" s="32">
        <v>703.26900000000001</v>
      </c>
      <c r="T85" s="32">
        <v>0.12389176799999997</v>
      </c>
      <c r="U85" s="32">
        <v>428.65200000000004</v>
      </c>
      <c r="V85" s="32">
        <v>5669.7921000000006</v>
      </c>
      <c r="W85" s="57">
        <v>8116.4159999999993</v>
      </c>
      <c r="X85" s="32">
        <v>0.78699600000000003</v>
      </c>
      <c r="Y85" s="32">
        <v>0</v>
      </c>
      <c r="Z85" s="32">
        <v>291.36239999999998</v>
      </c>
      <c r="AA85" s="32">
        <v>1.3003199999999999</v>
      </c>
      <c r="AB85" s="32">
        <v>0</v>
      </c>
      <c r="AC85" s="32">
        <v>0</v>
      </c>
      <c r="AD85" s="32">
        <v>14.28534252</v>
      </c>
      <c r="AE85" s="32" t="s">
        <v>91</v>
      </c>
      <c r="AF85" s="32">
        <v>0</v>
      </c>
      <c r="AG85" s="32">
        <v>151.8048</v>
      </c>
      <c r="AH85" s="32">
        <v>0.5171039999999999</v>
      </c>
      <c r="AI85" s="32">
        <v>147.98500000000001</v>
      </c>
      <c r="AJ85" s="32">
        <v>1401.624</v>
      </c>
      <c r="AK85" s="32">
        <v>79.043580000000006</v>
      </c>
      <c r="AL85" s="32">
        <v>227.89998</v>
      </c>
      <c r="AM85" s="32">
        <v>8525.8996200000001</v>
      </c>
      <c r="AN85" s="32">
        <v>32.5458</v>
      </c>
      <c r="AO85" s="32">
        <v>0</v>
      </c>
      <c r="AP85" s="32">
        <v>819.69299999999998</v>
      </c>
      <c r="AQ85" s="32">
        <v>5.6155302000000002</v>
      </c>
      <c r="AR85" s="32">
        <v>1552.635</v>
      </c>
      <c r="AS85" s="32" t="s">
        <v>91</v>
      </c>
      <c r="AT85" s="32">
        <v>0.8628228</v>
      </c>
      <c r="AU85" s="32">
        <v>485.88497999999998</v>
      </c>
      <c r="AV85" s="32">
        <v>647.6463</v>
      </c>
      <c r="AW85" s="1"/>
    </row>
    <row r="86" spans="2:49" x14ac:dyDescent="0.25">
      <c r="B86" s="1"/>
      <c r="C86" s="1"/>
      <c r="D86" s="1"/>
      <c r="E86" s="11">
        <f t="shared" si="21"/>
        <v>8</v>
      </c>
      <c r="F86" s="11">
        <f t="shared" si="21"/>
        <v>2013</v>
      </c>
      <c r="G86" s="11" t="str">
        <f t="shared" si="21"/>
        <v>8-2013</v>
      </c>
      <c r="H86" s="42">
        <f t="shared" si="20"/>
        <v>927.27894420000007</v>
      </c>
      <c r="I86" s="42">
        <f t="shared" si="20"/>
        <v>20285.146030000004</v>
      </c>
      <c r="J86" s="42">
        <f t="shared" si="20"/>
        <v>4294.4749200000006</v>
      </c>
      <c r="K86" s="42">
        <f t="shared" si="20"/>
        <v>10598.3587458</v>
      </c>
      <c r="L86" s="42">
        <f t="shared" si="20"/>
        <v>178.92060402999999</v>
      </c>
      <c r="M86" s="42">
        <f t="shared" si="22"/>
        <v>36284.179244029998</v>
      </c>
      <c r="N86" s="18"/>
      <c r="O86" s="32">
        <v>1.5629922000000001</v>
      </c>
      <c r="P86" s="32">
        <v>229.10579999999999</v>
      </c>
      <c r="Q86" s="32">
        <v>373</v>
      </c>
      <c r="R86" s="32">
        <v>3595.5</v>
      </c>
      <c r="S86" s="32">
        <v>721.22399999999993</v>
      </c>
      <c r="T86" s="32" t="s">
        <v>91</v>
      </c>
      <c r="U86" s="32">
        <v>697.03199999999993</v>
      </c>
      <c r="V86" s="32">
        <v>6537.7745999999997</v>
      </c>
      <c r="W86" s="57">
        <v>9195.6059999999998</v>
      </c>
      <c r="X86" s="32">
        <v>0.94046399999999997</v>
      </c>
      <c r="Y86" s="32">
        <v>0</v>
      </c>
      <c r="Z86" s="32">
        <v>248.68620000000001</v>
      </c>
      <c r="AA86" s="32">
        <v>1.002456</v>
      </c>
      <c r="AB86" s="32">
        <v>0</v>
      </c>
      <c r="AC86" s="32">
        <v>0</v>
      </c>
      <c r="AD86" s="32">
        <v>14.87832543</v>
      </c>
      <c r="AE86" s="32" t="s">
        <v>91</v>
      </c>
      <c r="AF86" s="32">
        <v>0</v>
      </c>
      <c r="AG86" s="32">
        <v>209.56319999999999</v>
      </c>
      <c r="AH86" s="32">
        <v>0.61387200000000008</v>
      </c>
      <c r="AI86" s="32">
        <v>155.74</v>
      </c>
      <c r="AJ86" s="32">
        <v>1592.6274000000001</v>
      </c>
      <c r="AK86" s="32">
        <v>25.197479999999999</v>
      </c>
      <c r="AL86" s="32">
        <v>261.07704000000001</v>
      </c>
      <c r="AM86" s="32">
        <v>8527.8330900000001</v>
      </c>
      <c r="AN86" s="32">
        <v>53.978400000000001</v>
      </c>
      <c r="AO86" s="32">
        <v>0</v>
      </c>
      <c r="AP86" s="32">
        <v>732.62069999999994</v>
      </c>
      <c r="AQ86" s="32">
        <v>8.3022786000000011</v>
      </c>
      <c r="AR86" s="32">
        <v>2011.527</v>
      </c>
      <c r="AS86" s="32" t="s">
        <v>91</v>
      </c>
      <c r="AT86" s="32">
        <v>1.7864658</v>
      </c>
      <c r="AU86" s="32">
        <v>486.43308000000002</v>
      </c>
      <c r="AV86" s="32">
        <v>600.56640000000004</v>
      </c>
      <c r="AW86" s="1"/>
    </row>
    <row r="87" spans="2:49" x14ac:dyDescent="0.25">
      <c r="B87" s="1"/>
      <c r="C87" s="1"/>
      <c r="D87" s="1"/>
      <c r="E87" s="11">
        <f t="shared" si="21"/>
        <v>9</v>
      </c>
      <c r="F87" s="11">
        <f t="shared" si="21"/>
        <v>2013</v>
      </c>
      <c r="G87" s="11" t="str">
        <f t="shared" si="21"/>
        <v>9-2013</v>
      </c>
      <c r="H87" s="42">
        <f t="shared" si="20"/>
        <v>851.33311200000003</v>
      </c>
      <c r="I87" s="42">
        <f t="shared" si="20"/>
        <v>19043.123209999998</v>
      </c>
      <c r="J87" s="42">
        <f t="shared" si="20"/>
        <v>4251.2771712000003</v>
      </c>
      <c r="K87" s="42">
        <f t="shared" si="20"/>
        <v>8761.855687199999</v>
      </c>
      <c r="L87" s="42">
        <f t="shared" si="20"/>
        <v>210.34073538999996</v>
      </c>
      <c r="M87" s="42">
        <f t="shared" si="22"/>
        <v>33117.929915789995</v>
      </c>
      <c r="N87" s="18"/>
      <c r="O87" s="32" t="s">
        <v>91</v>
      </c>
      <c r="P87" s="32">
        <v>196.56</v>
      </c>
      <c r="Q87" s="32">
        <v>332.9</v>
      </c>
      <c r="R87" s="32">
        <v>3630</v>
      </c>
      <c r="S87" s="32">
        <v>722.35799999999995</v>
      </c>
      <c r="T87" s="32" t="s">
        <v>91</v>
      </c>
      <c r="U87" s="32">
        <v>619.35300000000007</v>
      </c>
      <c r="V87" s="32">
        <v>6522.6734999999999</v>
      </c>
      <c r="W87" s="57">
        <v>7375.1579999999994</v>
      </c>
      <c r="X87" s="32">
        <v>1.415232</v>
      </c>
      <c r="Y87" s="32">
        <v>0</v>
      </c>
      <c r="Z87" s="32">
        <v>223.77600000000001</v>
      </c>
      <c r="AA87" s="32">
        <v>0.50893920000000004</v>
      </c>
      <c r="AB87" s="32">
        <v>0</v>
      </c>
      <c r="AC87" s="32">
        <v>0</v>
      </c>
      <c r="AD87" s="32">
        <v>22.808359889999998</v>
      </c>
      <c r="AE87" s="32" t="s">
        <v>91</v>
      </c>
      <c r="AF87" s="32">
        <v>0</v>
      </c>
      <c r="AG87" s="32">
        <v>227.7072</v>
      </c>
      <c r="AH87" s="32">
        <v>1.4908319999999999</v>
      </c>
      <c r="AI87" s="32">
        <v>160.83999999999997</v>
      </c>
      <c r="AJ87" s="32">
        <v>1539.8397</v>
      </c>
      <c r="AK87" s="32">
        <v>26.399519999999999</v>
      </c>
      <c r="AL87" s="32">
        <v>128.99628000000001</v>
      </c>
      <c r="AM87" s="32">
        <v>7448.5977300000004</v>
      </c>
      <c r="AN87" s="32">
        <v>28.719684000000001</v>
      </c>
      <c r="AO87" s="32">
        <v>0</v>
      </c>
      <c r="AP87" s="32">
        <v>789.07500000000005</v>
      </c>
      <c r="AQ87" s="32">
        <v>26.692375500000001</v>
      </c>
      <c r="AR87" s="32">
        <v>2057.2650000000003</v>
      </c>
      <c r="AS87" s="32" t="s">
        <v>91</v>
      </c>
      <c r="AT87" s="32">
        <v>1.3208831999999999</v>
      </c>
      <c r="AU87" s="32">
        <v>425.57507999999996</v>
      </c>
      <c r="AV87" s="32">
        <v>607.89959999999996</v>
      </c>
      <c r="AW87" s="1"/>
    </row>
    <row r="88" spans="2:49" x14ac:dyDescent="0.25">
      <c r="B88" s="1"/>
      <c r="C88" s="1"/>
      <c r="D88" s="1"/>
      <c r="E88" s="11">
        <f t="shared" si="21"/>
        <v>10</v>
      </c>
      <c r="F88" s="11">
        <f t="shared" si="21"/>
        <v>2013</v>
      </c>
      <c r="G88" s="11" t="str">
        <f t="shared" si="21"/>
        <v>10-2013</v>
      </c>
      <c r="H88" s="42">
        <f t="shared" si="20"/>
        <v>891.44042399999989</v>
      </c>
      <c r="I88" s="42">
        <f t="shared" si="20"/>
        <v>20835.110710000001</v>
      </c>
      <c r="J88" s="42">
        <f t="shared" si="20"/>
        <v>4387.7651143000003</v>
      </c>
      <c r="K88" s="42">
        <f t="shared" si="20"/>
        <v>8537.8210217999986</v>
      </c>
      <c r="L88" s="42">
        <f t="shared" si="20"/>
        <v>236.88569504999998</v>
      </c>
      <c r="M88" s="42">
        <f t="shared" si="22"/>
        <v>34889.022965149998</v>
      </c>
      <c r="N88" s="18"/>
      <c r="O88" s="32" t="s">
        <v>91</v>
      </c>
      <c r="P88" s="32">
        <v>109.431</v>
      </c>
      <c r="Q88" s="32">
        <v>227.8</v>
      </c>
      <c r="R88" s="32">
        <v>3635.5</v>
      </c>
      <c r="S88" s="32">
        <v>666.03600000000006</v>
      </c>
      <c r="T88" s="32" t="s">
        <v>91</v>
      </c>
      <c r="U88" s="32">
        <v>750.32999999999993</v>
      </c>
      <c r="V88" s="32">
        <v>5989.7124000000003</v>
      </c>
      <c r="W88" s="57">
        <v>7102.9979999999996</v>
      </c>
      <c r="X88" s="32">
        <v>1.2547143000000001</v>
      </c>
      <c r="Y88" s="32">
        <v>0</v>
      </c>
      <c r="Z88" s="32">
        <v>232.43219999999999</v>
      </c>
      <c r="AA88" s="32">
        <v>0.6804</v>
      </c>
      <c r="AB88" s="32">
        <v>0</v>
      </c>
      <c r="AC88" s="32">
        <v>5.2398359999999995</v>
      </c>
      <c r="AD88" s="32">
        <v>17.71851105</v>
      </c>
      <c r="AE88" s="32" t="s">
        <v>91</v>
      </c>
      <c r="AF88" s="32">
        <v>5.1562979999999996</v>
      </c>
      <c r="AG88" s="32">
        <v>229.63499999999999</v>
      </c>
      <c r="AH88" s="32">
        <v>7.2122400000000004</v>
      </c>
      <c r="AI88" s="32">
        <v>160.68</v>
      </c>
      <c r="AJ88" s="32">
        <v>1313.3232</v>
      </c>
      <c r="AK88" s="32">
        <v>70.035839999999993</v>
      </c>
      <c r="AL88" s="32">
        <v>179.928</v>
      </c>
      <c r="AM88" s="32">
        <v>10432.91151</v>
      </c>
      <c r="AN88" s="32">
        <v>36.499679999999998</v>
      </c>
      <c r="AO88" s="32">
        <v>0</v>
      </c>
      <c r="AP88" s="32">
        <v>735.66359999999997</v>
      </c>
      <c r="AQ88" s="32">
        <v>58.487183999999999</v>
      </c>
      <c r="AR88" s="32">
        <v>1723.3398000000002</v>
      </c>
      <c r="AS88" s="32" t="s">
        <v>91</v>
      </c>
      <c r="AT88" s="32">
        <v>0.4113018</v>
      </c>
      <c r="AU88" s="32">
        <v>534.76604999999995</v>
      </c>
      <c r="AV88" s="32">
        <v>661.84019999999998</v>
      </c>
      <c r="AW88" s="1"/>
    </row>
    <row r="89" spans="2:49" x14ac:dyDescent="0.25">
      <c r="B89" s="1"/>
      <c r="C89" s="1"/>
      <c r="D89" s="1"/>
      <c r="E89" s="11">
        <f t="shared" si="21"/>
        <v>11</v>
      </c>
      <c r="F89" s="11">
        <f t="shared" si="21"/>
        <v>2013</v>
      </c>
      <c r="G89" s="11" t="str">
        <f t="shared" si="21"/>
        <v>11-2013</v>
      </c>
      <c r="H89" s="42">
        <f t="shared" ref="H89:L104" si="23">SUMIFS($O89:$AV89,$O$5:$AV$5,H$6,$O89:$AV89,"&lt;&gt;#N/A")</f>
        <v>1067.2263252</v>
      </c>
      <c r="I89" s="42">
        <f t="shared" si="23"/>
        <v>23213.905559999999</v>
      </c>
      <c r="J89" s="42">
        <f t="shared" si="23"/>
        <v>4421.9989404000007</v>
      </c>
      <c r="K89" s="42">
        <f t="shared" si="23"/>
        <v>10283.012472600003</v>
      </c>
      <c r="L89" s="42">
        <f t="shared" si="23"/>
        <v>412.96300201666668</v>
      </c>
      <c r="M89" s="42">
        <f t="shared" si="22"/>
        <v>39399.10630021667</v>
      </c>
      <c r="N89" s="18"/>
      <c r="O89" s="32">
        <v>4.9111272000000001</v>
      </c>
      <c r="P89" s="32">
        <v>176.88509999999999</v>
      </c>
      <c r="Q89" s="32">
        <v>351.45000000000005</v>
      </c>
      <c r="R89" s="32">
        <v>3595.5</v>
      </c>
      <c r="S89" s="32">
        <v>651.86099999999999</v>
      </c>
      <c r="T89" s="32" t="s">
        <v>91</v>
      </c>
      <c r="U89" s="32">
        <v>824.22900000000004</v>
      </c>
      <c r="V89" s="32">
        <v>8271.9251999999997</v>
      </c>
      <c r="W89" s="57">
        <v>8824.2210000000014</v>
      </c>
      <c r="X89" s="32">
        <v>1.4984423999999998</v>
      </c>
      <c r="Y89" s="32">
        <v>21.640499999999999</v>
      </c>
      <c r="Z89" s="32">
        <v>229.82400000000001</v>
      </c>
      <c r="AA89" s="32">
        <v>0.77149800000000002</v>
      </c>
      <c r="AB89" s="32">
        <v>3.7694159999999997</v>
      </c>
      <c r="AC89" s="32">
        <v>2.1610260000000001</v>
      </c>
      <c r="AD89" s="32">
        <v>20.95313535</v>
      </c>
      <c r="AE89" s="32" t="s">
        <v>91</v>
      </c>
      <c r="AF89" s="32">
        <v>3.421656</v>
      </c>
      <c r="AG89" s="32">
        <v>173.08619999999999</v>
      </c>
      <c r="AH89" s="32">
        <v>0.51029999999999998</v>
      </c>
      <c r="AI89" s="32">
        <v>210.79666666666665</v>
      </c>
      <c r="AJ89" s="32">
        <v>1031.5619999999999</v>
      </c>
      <c r="AK89" s="32">
        <v>80.665199999999999</v>
      </c>
      <c r="AL89" s="32">
        <v>201.94272000000001</v>
      </c>
      <c r="AM89" s="32">
        <v>10106.729640000001</v>
      </c>
      <c r="AN89" s="32">
        <v>35.4375</v>
      </c>
      <c r="AO89" s="32">
        <v>0</v>
      </c>
      <c r="AP89" s="32">
        <v>779.42340000000002</v>
      </c>
      <c r="AQ89" s="32">
        <v>181.2132</v>
      </c>
      <c r="AR89" s="32">
        <v>2241.0486000000001</v>
      </c>
      <c r="AS89" s="32" t="s">
        <v>91</v>
      </c>
      <c r="AT89" s="32">
        <v>0.71317260000000005</v>
      </c>
      <c r="AU89" s="32">
        <v>680.84100000000001</v>
      </c>
      <c r="AV89" s="32">
        <v>690.1146</v>
      </c>
      <c r="AW89" s="1"/>
    </row>
    <row r="90" spans="2:49" x14ac:dyDescent="0.25">
      <c r="B90" s="1"/>
      <c r="C90" s="1"/>
      <c r="D90" s="1"/>
      <c r="E90" s="11">
        <f t="shared" ref="E90:G105" si="24">E36</f>
        <v>12</v>
      </c>
      <c r="F90" s="11">
        <f t="shared" si="24"/>
        <v>2013</v>
      </c>
      <c r="G90" s="11" t="str">
        <f t="shared" si="24"/>
        <v>12-2013</v>
      </c>
      <c r="H90" s="42">
        <f t="shared" si="23"/>
        <v>1321.3553759040001</v>
      </c>
      <c r="I90" s="42">
        <f t="shared" si="23"/>
        <v>21739.824820000002</v>
      </c>
      <c r="J90" s="42">
        <f t="shared" si="23"/>
        <v>4481.8873524000001</v>
      </c>
      <c r="K90" s="42">
        <f t="shared" si="23"/>
        <v>10719.148418999999</v>
      </c>
      <c r="L90" s="42">
        <f t="shared" si="23"/>
        <v>409.83921569999995</v>
      </c>
      <c r="M90" s="42">
        <f t="shared" si="22"/>
        <v>38672.055183003999</v>
      </c>
      <c r="N90" s="18"/>
      <c r="O90" s="32">
        <v>5.1166080000000003</v>
      </c>
      <c r="P90" s="32">
        <v>205.93440000000001</v>
      </c>
      <c r="Q90" s="32">
        <v>172.9</v>
      </c>
      <c r="R90" s="32">
        <v>3703.5</v>
      </c>
      <c r="S90" s="32">
        <v>836.32500000000005</v>
      </c>
      <c r="T90" s="32">
        <v>0.152699904</v>
      </c>
      <c r="U90" s="32">
        <v>775.65599999999995</v>
      </c>
      <c r="V90" s="32">
        <v>7744.7915999999996</v>
      </c>
      <c r="W90" s="57">
        <v>9146.277</v>
      </c>
      <c r="X90" s="32">
        <v>0.96231240000000007</v>
      </c>
      <c r="Y90" s="32">
        <v>44.906399999999998</v>
      </c>
      <c r="Z90" s="32">
        <v>191.87280000000001</v>
      </c>
      <c r="AA90" s="32">
        <v>1.7690399999999999</v>
      </c>
      <c r="AB90" s="32">
        <v>4.2479639999999996</v>
      </c>
      <c r="AC90" s="32">
        <v>36.422378999999999</v>
      </c>
      <c r="AD90" s="32">
        <v>10.014275700000001</v>
      </c>
      <c r="AE90" s="32" t="s">
        <v>91</v>
      </c>
      <c r="AF90" s="32">
        <v>4.3592849999999999</v>
      </c>
      <c r="AG90" s="32">
        <v>198.3</v>
      </c>
      <c r="AH90" s="32">
        <v>17.56944</v>
      </c>
      <c r="AI90" s="32">
        <v>347.38499999999999</v>
      </c>
      <c r="AJ90" s="32">
        <v>1147.7592</v>
      </c>
      <c r="AK90" s="32">
        <v>52.60248</v>
      </c>
      <c r="AL90" s="32">
        <v>199.584</v>
      </c>
      <c r="AM90" s="32">
        <v>9934.819019999999</v>
      </c>
      <c r="AN90" s="32">
        <v>36.59796</v>
      </c>
      <c r="AO90" s="32">
        <v>0</v>
      </c>
      <c r="AP90" s="32">
        <v>523.15200000000004</v>
      </c>
      <c r="AQ90" s="32">
        <v>52.43994</v>
      </c>
      <c r="AR90" s="32">
        <v>1824.9462000000001</v>
      </c>
      <c r="AS90" s="32" t="s">
        <v>91</v>
      </c>
      <c r="AT90" s="32">
        <v>1.551879</v>
      </c>
      <c r="AU90" s="32">
        <v>804.34619999999995</v>
      </c>
      <c r="AV90" s="32">
        <v>645.79409999999996</v>
      </c>
      <c r="AW90" s="1"/>
    </row>
    <row r="91" spans="2:49" x14ac:dyDescent="0.25">
      <c r="B91" s="1"/>
      <c r="C91" s="1"/>
      <c r="D91" s="1"/>
      <c r="E91" s="11">
        <f t="shared" si="24"/>
        <v>1</v>
      </c>
      <c r="F91" s="11">
        <f t="shared" si="24"/>
        <v>2014</v>
      </c>
      <c r="G91" s="11" t="str">
        <f t="shared" si="24"/>
        <v>1-2014</v>
      </c>
      <c r="H91" s="42">
        <f t="shared" si="23"/>
        <v>1415.0773450799998</v>
      </c>
      <c r="I91" s="42">
        <f t="shared" si="23"/>
        <v>22452.483730000004</v>
      </c>
      <c r="J91" s="42">
        <f t="shared" si="23"/>
        <v>3789.9788056000002</v>
      </c>
      <c r="K91" s="42">
        <f t="shared" si="23"/>
        <v>8143.7314518000003</v>
      </c>
      <c r="L91" s="42">
        <f t="shared" si="23"/>
        <v>500.81094955500004</v>
      </c>
      <c r="M91" s="42">
        <f t="shared" si="22"/>
        <v>36302.082282035008</v>
      </c>
      <c r="N91" s="18"/>
      <c r="O91" s="32">
        <v>15.796998</v>
      </c>
      <c r="P91" s="32">
        <v>210.45150000000001</v>
      </c>
      <c r="Q91" s="32">
        <v>229</v>
      </c>
      <c r="R91" s="32">
        <v>3215.5</v>
      </c>
      <c r="S91" s="32">
        <v>810.43200000000002</v>
      </c>
      <c r="T91" s="32">
        <v>0.58546907999999998</v>
      </c>
      <c r="U91" s="32">
        <v>572.66999999999996</v>
      </c>
      <c r="V91" s="32">
        <v>7529.9868000000006</v>
      </c>
      <c r="W91" s="57">
        <v>6545.259</v>
      </c>
      <c r="X91" s="32">
        <v>0.77516460000000009</v>
      </c>
      <c r="Y91" s="32">
        <v>38.949120000000001</v>
      </c>
      <c r="Z91" s="32">
        <v>294.95339999999999</v>
      </c>
      <c r="AA91" s="32">
        <v>1.033641</v>
      </c>
      <c r="AB91" s="32">
        <v>15.377229</v>
      </c>
      <c r="AC91" s="32">
        <v>42.566580000000002</v>
      </c>
      <c r="AD91" s="32">
        <v>10.447041555000002</v>
      </c>
      <c r="AE91" s="32" t="s">
        <v>91</v>
      </c>
      <c r="AF91" s="32">
        <v>7.3658970000000004</v>
      </c>
      <c r="AG91" s="32">
        <v>290.30399999999997</v>
      </c>
      <c r="AH91" s="32">
        <v>4.9555799999999985</v>
      </c>
      <c r="AI91" s="32">
        <v>369.51000000000005</v>
      </c>
      <c r="AJ91" s="32">
        <v>1241.163</v>
      </c>
      <c r="AK91" s="32">
        <v>63.027720000000002</v>
      </c>
      <c r="AL91" s="32">
        <v>276.41250000000002</v>
      </c>
      <c r="AM91" s="32">
        <v>9784.7322300000014</v>
      </c>
      <c r="AN91" s="32">
        <v>59.270400000000002</v>
      </c>
      <c r="AO91" s="32">
        <v>1.1430720000000001</v>
      </c>
      <c r="AP91" s="32">
        <v>680.85360000000003</v>
      </c>
      <c r="AQ91" s="32">
        <v>120.85390799999999</v>
      </c>
      <c r="AR91" s="32">
        <v>2415.3822</v>
      </c>
      <c r="AS91" s="32" t="s">
        <v>91</v>
      </c>
      <c r="AT91" s="32">
        <v>1.9932318</v>
      </c>
      <c r="AU91" s="32">
        <v>787.58189999999991</v>
      </c>
      <c r="AV91" s="32">
        <v>663.7491</v>
      </c>
      <c r="AW91" s="1"/>
    </row>
    <row r="92" spans="2:49" x14ac:dyDescent="0.25">
      <c r="B92" s="1"/>
      <c r="C92" s="1"/>
      <c r="D92" s="1"/>
      <c r="E92" s="11">
        <f t="shared" si="24"/>
        <v>2</v>
      </c>
      <c r="F92" s="11">
        <f t="shared" si="24"/>
        <v>2014</v>
      </c>
      <c r="G92" s="11" t="str">
        <f t="shared" si="24"/>
        <v>2-2014</v>
      </c>
      <c r="H92" s="42">
        <f t="shared" si="23"/>
        <v>1049.3508071625001</v>
      </c>
      <c r="I92" s="42">
        <f t="shared" si="23"/>
        <v>22612.450110000002</v>
      </c>
      <c r="J92" s="42">
        <f t="shared" si="23"/>
        <v>4892.4989723999997</v>
      </c>
      <c r="K92" s="42">
        <f t="shared" si="23"/>
        <v>10679.671510200002</v>
      </c>
      <c r="L92" s="42">
        <f t="shared" si="23"/>
        <v>612.88371183599997</v>
      </c>
      <c r="M92" s="42">
        <f t="shared" si="22"/>
        <v>39846.85511159851</v>
      </c>
      <c r="N92" s="18"/>
      <c r="O92" s="32">
        <v>5.0599080000000001</v>
      </c>
      <c r="P92" s="32">
        <v>196.38990000000001</v>
      </c>
      <c r="Q92" s="32">
        <v>404.7</v>
      </c>
      <c r="R92" s="32">
        <v>3921.6</v>
      </c>
      <c r="S92" s="32">
        <v>802.11599999999999</v>
      </c>
      <c r="T92" s="32">
        <v>0.92009216249999992</v>
      </c>
      <c r="U92" s="32">
        <v>966.42</v>
      </c>
      <c r="V92" s="32">
        <v>8257.6934999999994</v>
      </c>
      <c r="W92" s="57">
        <v>9024.3719999999994</v>
      </c>
      <c r="X92" s="32">
        <v>3.5663292000000002</v>
      </c>
      <c r="Y92" s="32">
        <v>42.536340000000003</v>
      </c>
      <c r="Z92" s="32">
        <v>260.34750000000003</v>
      </c>
      <c r="AA92" s="32">
        <v>0.91264319999999999</v>
      </c>
      <c r="AB92" s="32">
        <v>5.485347</v>
      </c>
      <c r="AC92" s="32">
        <v>17.792838</v>
      </c>
      <c r="AD92" s="32">
        <v>11.402911836000001</v>
      </c>
      <c r="AE92" s="32" t="s">
        <v>91</v>
      </c>
      <c r="AF92" s="32">
        <v>31.405752</v>
      </c>
      <c r="AG92" s="32">
        <v>124.8</v>
      </c>
      <c r="AH92" s="32">
        <v>6.6546899999999996</v>
      </c>
      <c r="AI92" s="32">
        <v>219.91499999999999</v>
      </c>
      <c r="AJ92" s="32">
        <v>1136.3435999999999</v>
      </c>
      <c r="AK92" s="32">
        <v>63.117683999999997</v>
      </c>
      <c r="AL92" s="32">
        <v>238.06440000000001</v>
      </c>
      <c r="AM92" s="32">
        <v>9043.1189100000011</v>
      </c>
      <c r="AN92" s="32">
        <v>35.282519999999998</v>
      </c>
      <c r="AO92" s="32">
        <v>26.433540000000001</v>
      </c>
      <c r="AP92" s="32">
        <v>1208.7557999999999</v>
      </c>
      <c r="AQ92" s="32">
        <v>381.56580000000002</v>
      </c>
      <c r="AR92" s="32">
        <v>2063.4264000000003</v>
      </c>
      <c r="AS92" s="32" t="s">
        <v>91</v>
      </c>
      <c r="AT92" s="32">
        <v>1.6939062</v>
      </c>
      <c r="AU92" s="32">
        <v>591.87240000000008</v>
      </c>
      <c r="AV92" s="32">
        <v>753.08940000000007</v>
      </c>
      <c r="AW92" s="1"/>
    </row>
    <row r="93" spans="2:49" x14ac:dyDescent="0.25">
      <c r="B93" s="1"/>
      <c r="C93" s="1"/>
      <c r="D93" s="1"/>
      <c r="E93" s="11">
        <f t="shared" si="24"/>
        <v>3</v>
      </c>
      <c r="F93" s="11">
        <f t="shared" si="24"/>
        <v>2014</v>
      </c>
      <c r="G93" s="11" t="str">
        <f t="shared" si="24"/>
        <v>3-2014</v>
      </c>
      <c r="H93" s="42">
        <f t="shared" si="23"/>
        <v>979.42304646900004</v>
      </c>
      <c r="I93" s="42">
        <f t="shared" si="23"/>
        <v>20688.282570000003</v>
      </c>
      <c r="J93" s="42">
        <f t="shared" si="23"/>
        <v>4432.4340686000005</v>
      </c>
      <c r="K93" s="42">
        <f t="shared" si="23"/>
        <v>10854.554760000001</v>
      </c>
      <c r="L93" s="42">
        <f t="shared" si="23"/>
        <v>236.22877868</v>
      </c>
      <c r="M93" s="42">
        <f t="shared" si="22"/>
        <v>37190.923223749007</v>
      </c>
      <c r="N93" s="18"/>
      <c r="O93" s="32">
        <v>5.7513455999999996</v>
      </c>
      <c r="P93" s="32">
        <v>181.44</v>
      </c>
      <c r="Q93" s="32">
        <v>328.8</v>
      </c>
      <c r="R93" s="32">
        <v>3504.5</v>
      </c>
      <c r="S93" s="32">
        <v>982.42200000000003</v>
      </c>
      <c r="T93" s="32">
        <v>0.17900586899999998</v>
      </c>
      <c r="U93" s="32">
        <v>924.71399999999994</v>
      </c>
      <c r="V93" s="32">
        <v>7395.0408000000007</v>
      </c>
      <c r="W93" s="57">
        <v>9204.6779999999999</v>
      </c>
      <c r="X93" s="32">
        <v>2.8857653999999999</v>
      </c>
      <c r="Y93" s="32">
        <v>16.836120000000001</v>
      </c>
      <c r="Z93" s="32">
        <v>240.5592</v>
      </c>
      <c r="AA93" s="32">
        <v>0.33430320000000002</v>
      </c>
      <c r="AB93" s="32">
        <v>59.339952000000004</v>
      </c>
      <c r="AC93" s="32">
        <v>2.5165350000000002</v>
      </c>
      <c r="AD93" s="32">
        <v>9.4226176800000019</v>
      </c>
      <c r="AE93" s="32" t="s">
        <v>91</v>
      </c>
      <c r="AF93" s="32">
        <v>30.800951999999999</v>
      </c>
      <c r="AG93" s="32">
        <v>251.2944</v>
      </c>
      <c r="AH93" s="32">
        <v>1.3562639999999999</v>
      </c>
      <c r="AI93" s="32">
        <v>162.13999999999999</v>
      </c>
      <c r="AJ93" s="32">
        <v>1074.087</v>
      </c>
      <c r="AK93" s="32">
        <v>38.775239999999997</v>
      </c>
      <c r="AL93" s="32">
        <v>156.33323999999999</v>
      </c>
      <c r="AM93" s="32">
        <v>8697.8310300000012</v>
      </c>
      <c r="AN93" s="32">
        <v>7.4428200000000002</v>
      </c>
      <c r="AO93" s="32">
        <v>1.823472</v>
      </c>
      <c r="AP93" s="32">
        <v>824.26679999999999</v>
      </c>
      <c r="AQ93" s="32">
        <v>64.666161000000002</v>
      </c>
      <c r="AR93" s="32">
        <v>1971.3645000000001</v>
      </c>
      <c r="AS93" s="32" t="s">
        <v>91</v>
      </c>
      <c r="AT93" s="32">
        <v>1.2700800000000001</v>
      </c>
      <c r="AU93" s="32">
        <v>428.08500000000004</v>
      </c>
      <c r="AV93" s="32">
        <v>619.96662000000003</v>
      </c>
      <c r="AW93" s="1"/>
    </row>
    <row r="94" spans="2:49" x14ac:dyDescent="0.25">
      <c r="B94" s="1"/>
      <c r="C94" s="1"/>
      <c r="D94" s="1"/>
      <c r="E94" s="11">
        <f t="shared" si="24"/>
        <v>4</v>
      </c>
      <c r="F94" s="11">
        <f t="shared" si="24"/>
        <v>2014</v>
      </c>
      <c r="G94" s="11" t="str">
        <f t="shared" si="24"/>
        <v>4-2014</v>
      </c>
      <c r="H94" s="42">
        <f t="shared" si="23"/>
        <v>774.90760782400002</v>
      </c>
      <c r="I94" s="42">
        <f t="shared" si="23"/>
        <v>20851.384539999999</v>
      </c>
      <c r="J94" s="42">
        <f t="shared" si="23"/>
        <v>4324.1197599999996</v>
      </c>
      <c r="K94" s="42">
        <f t="shared" si="23"/>
        <v>9202.8395340000025</v>
      </c>
      <c r="L94" s="42">
        <f t="shared" si="23"/>
        <v>308.58408134000001</v>
      </c>
      <c r="M94" s="42">
        <f t="shared" si="22"/>
        <v>35461.835523164002</v>
      </c>
      <c r="N94" s="18"/>
      <c r="O94" s="32">
        <v>5.5821149999999999</v>
      </c>
      <c r="P94" s="32">
        <v>84.029399999999995</v>
      </c>
      <c r="Q94" s="32">
        <v>250.6</v>
      </c>
      <c r="R94" s="32">
        <v>3628</v>
      </c>
      <c r="S94" s="32">
        <v>695.21759999999995</v>
      </c>
      <c r="T94" s="32">
        <v>0.148027824</v>
      </c>
      <c r="U94" s="32">
        <v>692.68499999999995</v>
      </c>
      <c r="V94" s="32">
        <v>6425.4708000000001</v>
      </c>
      <c r="W94" s="57">
        <v>7875.63</v>
      </c>
      <c r="X94" s="32">
        <v>2.823534</v>
      </c>
      <c r="Y94" s="32">
        <v>12.913992</v>
      </c>
      <c r="Z94" s="32">
        <v>315.40320000000003</v>
      </c>
      <c r="AA94" s="32">
        <v>0.61122600000000005</v>
      </c>
      <c r="AB94" s="32">
        <v>113.372028</v>
      </c>
      <c r="AC94" s="32">
        <v>1.6601760000000001</v>
      </c>
      <c r="AD94" s="32">
        <v>8.4493913400000018</v>
      </c>
      <c r="AE94" s="32" t="s">
        <v>91</v>
      </c>
      <c r="AF94" s="32">
        <v>3.5004689999999998</v>
      </c>
      <c r="AG94" s="32">
        <v>139.30000000000001</v>
      </c>
      <c r="AH94" s="32">
        <v>4.0823999999999998</v>
      </c>
      <c r="AI94" s="32">
        <v>180.08</v>
      </c>
      <c r="AJ94" s="32">
        <v>1279.0007999999998</v>
      </c>
      <c r="AK94" s="32">
        <v>13.9482</v>
      </c>
      <c r="AL94" s="32">
        <v>337.67874</v>
      </c>
      <c r="AM94" s="32">
        <v>9129.2669999999998</v>
      </c>
      <c r="AN94" s="32">
        <v>38.22336</v>
      </c>
      <c r="AO94" s="32">
        <v>0</v>
      </c>
      <c r="AP94" s="32">
        <v>1054.0529999999999</v>
      </c>
      <c r="AQ94" s="32">
        <v>120.05468999999999</v>
      </c>
      <c r="AR94" s="32">
        <v>2059.9110000000001</v>
      </c>
      <c r="AS94" s="32" t="s">
        <v>91</v>
      </c>
      <c r="AT94" s="32">
        <v>0.97637399999999996</v>
      </c>
      <c r="AU94" s="32">
        <v>410.31899999999996</v>
      </c>
      <c r="AV94" s="32">
        <v>578.84400000000005</v>
      </c>
      <c r="AW94" s="1"/>
    </row>
    <row r="95" spans="2:49" x14ac:dyDescent="0.25">
      <c r="B95" s="1"/>
      <c r="C95" s="1"/>
      <c r="D95" s="1"/>
      <c r="E95" s="11">
        <f t="shared" si="24"/>
        <v>5</v>
      </c>
      <c r="F95" s="11">
        <f t="shared" si="24"/>
        <v>2014</v>
      </c>
      <c r="G95" s="11" t="str">
        <f t="shared" si="24"/>
        <v>5-2014</v>
      </c>
      <c r="H95" s="42">
        <f t="shared" si="23"/>
        <v>915.74865899999998</v>
      </c>
      <c r="I95" s="42">
        <f t="shared" si="23"/>
        <v>21672.340559999997</v>
      </c>
      <c r="J95" s="42">
        <f t="shared" si="23"/>
        <v>4071.0851517999999</v>
      </c>
      <c r="K95" s="42">
        <f t="shared" si="23"/>
        <v>10547.604270000002</v>
      </c>
      <c r="L95" s="42">
        <f t="shared" si="23"/>
        <v>167.58944820000002</v>
      </c>
      <c r="M95" s="42">
        <f t="shared" si="22"/>
        <v>37374.368089000003</v>
      </c>
      <c r="N95" s="18"/>
      <c r="O95" s="32" t="s">
        <v>91</v>
      </c>
      <c r="P95" s="32">
        <v>151.5402</v>
      </c>
      <c r="Q95" s="32">
        <v>183.6</v>
      </c>
      <c r="R95" s="32">
        <v>3379</v>
      </c>
      <c r="S95" s="32">
        <v>837.62909999999999</v>
      </c>
      <c r="T95" s="32" t="s">
        <v>91</v>
      </c>
      <c r="U95" s="32">
        <v>689.85</v>
      </c>
      <c r="V95" s="32">
        <v>6545.9772000000003</v>
      </c>
      <c r="W95" s="57">
        <v>8910.2160000000003</v>
      </c>
      <c r="X95" s="32">
        <v>1.752408</v>
      </c>
      <c r="Y95" s="32">
        <v>0</v>
      </c>
      <c r="Z95" s="32">
        <v>240.786</v>
      </c>
      <c r="AA95" s="32">
        <v>0.4827438</v>
      </c>
      <c r="AB95" s="32">
        <v>0.98790299999999998</v>
      </c>
      <c r="AC95" s="32">
        <v>11.930436</v>
      </c>
      <c r="AD95" s="32">
        <v>9.3991482000000008</v>
      </c>
      <c r="AE95" s="32" t="s">
        <v>91</v>
      </c>
      <c r="AF95" s="32">
        <v>0</v>
      </c>
      <c r="AG95" s="32">
        <v>201.70079999999999</v>
      </c>
      <c r="AH95" s="32">
        <v>7.2349199999999989</v>
      </c>
      <c r="AI95" s="32">
        <v>152.95500000000001</v>
      </c>
      <c r="AJ95" s="32">
        <v>1601.9639999999999</v>
      </c>
      <c r="AK95" s="32">
        <v>29.218644000000001</v>
      </c>
      <c r="AL95" s="32">
        <v>220.04136</v>
      </c>
      <c r="AM95" s="32">
        <v>10052.9478</v>
      </c>
      <c r="AN95" s="32">
        <v>85.730400000000003</v>
      </c>
      <c r="AO95" s="32">
        <v>0</v>
      </c>
      <c r="AP95" s="32">
        <v>773.91720000000009</v>
      </c>
      <c r="AQ95" s="32">
        <v>5.2353000000000005</v>
      </c>
      <c r="AR95" s="32">
        <v>2053.107</v>
      </c>
      <c r="AS95" s="32" t="s">
        <v>91</v>
      </c>
      <c r="AT95" s="32">
        <v>3.389526</v>
      </c>
      <c r="AU95" s="32">
        <v>542.35440000000006</v>
      </c>
      <c r="AV95" s="32">
        <v>681.42059999999992</v>
      </c>
      <c r="AW95" s="1"/>
    </row>
    <row r="96" spans="2:49" x14ac:dyDescent="0.25">
      <c r="B96" s="1"/>
      <c r="C96" s="1"/>
      <c r="D96" s="1"/>
      <c r="E96" s="11">
        <f t="shared" si="24"/>
        <v>6</v>
      </c>
      <c r="F96" s="11">
        <f t="shared" si="24"/>
        <v>2014</v>
      </c>
      <c r="G96" s="11" t="str">
        <f t="shared" si="24"/>
        <v>6-2014</v>
      </c>
      <c r="H96" s="42">
        <f t="shared" si="23"/>
        <v>873.3425400000001</v>
      </c>
      <c r="I96" s="42">
        <f t="shared" si="23"/>
        <v>21702.271500000003</v>
      </c>
      <c r="J96" s="42">
        <f t="shared" si="23"/>
        <v>4275.4355546000006</v>
      </c>
      <c r="K96" s="42">
        <f t="shared" si="23"/>
        <v>10653.767157599999</v>
      </c>
      <c r="L96" s="42">
        <f t="shared" si="23"/>
        <v>156.68177968000001</v>
      </c>
      <c r="M96" s="42">
        <f t="shared" si="22"/>
        <v>37661.498531880003</v>
      </c>
      <c r="N96" s="18"/>
      <c r="O96" s="32" t="s">
        <v>91</v>
      </c>
      <c r="P96" s="32">
        <v>94.688999999999993</v>
      </c>
      <c r="Q96" s="32">
        <v>218.29499999999999</v>
      </c>
      <c r="R96" s="32">
        <v>3258.5</v>
      </c>
      <c r="S96" s="32">
        <v>903.42000000000007</v>
      </c>
      <c r="T96" s="32" t="s">
        <v>91</v>
      </c>
      <c r="U96" s="32">
        <v>1015.497</v>
      </c>
      <c r="V96" s="32">
        <v>6413.1732000000002</v>
      </c>
      <c r="W96" s="57">
        <v>8985.8159999999989</v>
      </c>
      <c r="X96" s="32">
        <v>0.98200620000000005</v>
      </c>
      <c r="Y96" s="32">
        <v>0</v>
      </c>
      <c r="Z96" s="32">
        <v>224.98560000000001</v>
      </c>
      <c r="AA96" s="32">
        <v>0.45654840000000002</v>
      </c>
      <c r="AB96" s="32">
        <v>1.0886399999999998</v>
      </c>
      <c r="AC96" s="32">
        <v>0</v>
      </c>
      <c r="AD96" s="32">
        <v>8.7790996799999999</v>
      </c>
      <c r="AE96" s="32" t="s">
        <v>91</v>
      </c>
      <c r="AF96" s="32">
        <v>0</v>
      </c>
      <c r="AG96" s="32">
        <v>149.08320000000001</v>
      </c>
      <c r="AH96" s="32">
        <v>4.3659000000000008</v>
      </c>
      <c r="AI96" s="32">
        <v>145.99</v>
      </c>
      <c r="AJ96" s="32">
        <v>1611.8865000000001</v>
      </c>
      <c r="AK96" s="32">
        <v>31.146443999999999</v>
      </c>
      <c r="AL96" s="32">
        <v>243.73439999999999</v>
      </c>
      <c r="AM96" s="32">
        <v>10067.122800000001</v>
      </c>
      <c r="AN96" s="32">
        <v>50.614199999999997</v>
      </c>
      <c r="AO96" s="32">
        <v>0</v>
      </c>
      <c r="AP96" s="32">
        <v>888.65909999999997</v>
      </c>
      <c r="AQ96" s="32">
        <v>1.9126799999999999</v>
      </c>
      <c r="AR96" s="32">
        <v>2034.4148999999998</v>
      </c>
      <c r="AS96" s="32" t="s">
        <v>91</v>
      </c>
      <c r="AT96" s="32">
        <v>2.7485135999999999</v>
      </c>
      <c r="AU96" s="32">
        <v>624.11580000000004</v>
      </c>
      <c r="AV96" s="32">
        <v>680.02199999999993</v>
      </c>
      <c r="AW96" s="1"/>
    </row>
    <row r="97" spans="2:49" x14ac:dyDescent="0.25">
      <c r="B97" s="1"/>
      <c r="C97" s="1"/>
      <c r="D97" s="1"/>
      <c r="E97" s="11">
        <f t="shared" si="24"/>
        <v>7</v>
      </c>
      <c r="F97" s="11">
        <f t="shared" si="24"/>
        <v>2014</v>
      </c>
      <c r="G97" s="11" t="str">
        <f t="shared" si="24"/>
        <v>7-2014</v>
      </c>
      <c r="H97" s="42">
        <f t="shared" si="23"/>
        <v>880.82691719190916</v>
      </c>
      <c r="I97" s="42">
        <f t="shared" si="23"/>
        <v>21088.765299999999</v>
      </c>
      <c r="J97" s="42">
        <f t="shared" si="23"/>
        <v>4031.2903919999999</v>
      </c>
      <c r="K97" s="42">
        <f t="shared" si="23"/>
        <v>9016.2166666666653</v>
      </c>
      <c r="L97" s="42">
        <f t="shared" si="23"/>
        <v>187.12232173999999</v>
      </c>
      <c r="M97" s="42">
        <f t="shared" si="22"/>
        <v>35204.221597598567</v>
      </c>
      <c r="N97" s="18"/>
      <c r="O97" s="32">
        <v>1.8779040000000002</v>
      </c>
      <c r="P97" s="32">
        <v>132.87</v>
      </c>
      <c r="Q97" s="32">
        <v>195.4</v>
      </c>
      <c r="R97" s="32">
        <v>3378</v>
      </c>
      <c r="S97" s="32">
        <v>751.81666666666661</v>
      </c>
      <c r="T97" s="32">
        <v>3.8104100999999994E-2</v>
      </c>
      <c r="U97" s="32">
        <v>650.5</v>
      </c>
      <c r="V97" s="32">
        <v>6730.9499999999989</v>
      </c>
      <c r="W97" s="57">
        <v>7605</v>
      </c>
      <c r="X97" s="32">
        <v>1.1203919999999998</v>
      </c>
      <c r="Y97" s="32">
        <v>0</v>
      </c>
      <c r="Z97" s="32">
        <v>190</v>
      </c>
      <c r="AA97" s="32">
        <v>1.67</v>
      </c>
      <c r="AB97" s="32">
        <v>0</v>
      </c>
      <c r="AC97" s="32">
        <v>0</v>
      </c>
      <c r="AD97" s="32">
        <v>11.00832174</v>
      </c>
      <c r="AE97" s="32" t="s">
        <v>91</v>
      </c>
      <c r="AF97" s="32">
        <v>0</v>
      </c>
      <c r="AG97" s="32">
        <v>201</v>
      </c>
      <c r="AH97" s="32">
        <v>5.2</v>
      </c>
      <c r="AI97" s="32">
        <v>159.92000000000002</v>
      </c>
      <c r="AJ97" s="32">
        <v>1359.2955000000002</v>
      </c>
      <c r="AK97" s="32">
        <v>34</v>
      </c>
      <c r="AL97" s="32">
        <v>352.2</v>
      </c>
      <c r="AM97" s="32">
        <v>9809</v>
      </c>
      <c r="AN97" s="32">
        <v>30.5</v>
      </c>
      <c r="AO97" s="32">
        <v>0</v>
      </c>
      <c r="AP97" s="32">
        <v>876</v>
      </c>
      <c r="AQ97" s="32">
        <v>16.193999999999999</v>
      </c>
      <c r="AR97" s="32">
        <v>1575.9197999999999</v>
      </c>
      <c r="AS97" s="32" t="s">
        <v>91</v>
      </c>
      <c r="AT97" s="32">
        <v>5.4</v>
      </c>
      <c r="AU97" s="32">
        <v>539.84090909090924</v>
      </c>
      <c r="AV97" s="32">
        <v>589.5</v>
      </c>
      <c r="AW97" s="1"/>
    </row>
    <row r="98" spans="2:49" x14ac:dyDescent="0.25">
      <c r="B98" s="1"/>
      <c r="C98" s="1"/>
      <c r="D98" s="1"/>
      <c r="E98" s="11">
        <f t="shared" si="24"/>
        <v>8</v>
      </c>
      <c r="F98" s="11">
        <f t="shared" si="24"/>
        <v>2014</v>
      </c>
      <c r="G98" s="11" t="str">
        <f t="shared" si="24"/>
        <v>8-2014</v>
      </c>
      <c r="H98" s="42">
        <f t="shared" si="23"/>
        <v>1178.6642038095238</v>
      </c>
      <c r="I98" s="42">
        <f t="shared" si="23"/>
        <v>19266.7012</v>
      </c>
      <c r="J98" s="42">
        <f t="shared" si="23"/>
        <v>4097.2950000000001</v>
      </c>
      <c r="K98" s="42">
        <f t="shared" si="23"/>
        <v>10141.726172799999</v>
      </c>
      <c r="L98" s="42">
        <f t="shared" si="23"/>
        <v>207.971496884</v>
      </c>
      <c r="M98" s="42">
        <f t="shared" si="22"/>
        <v>34892.358073493524</v>
      </c>
      <c r="N98" s="18"/>
      <c r="O98" s="32">
        <v>1.9126799999999999</v>
      </c>
      <c r="P98" s="32">
        <v>175.92</v>
      </c>
      <c r="Q98" s="32">
        <v>202.1</v>
      </c>
      <c r="R98" s="32">
        <v>3572</v>
      </c>
      <c r="S98" s="32">
        <v>757.48</v>
      </c>
      <c r="T98" s="32" t="s">
        <v>91</v>
      </c>
      <c r="U98" s="32">
        <v>523.5</v>
      </c>
      <c r="V98" s="32">
        <v>6559.7000000000007</v>
      </c>
      <c r="W98" s="57">
        <v>8639</v>
      </c>
      <c r="X98" s="32">
        <v>1.1749999999999998</v>
      </c>
      <c r="Y98" s="32">
        <v>0</v>
      </c>
      <c r="Z98" s="32">
        <v>160</v>
      </c>
      <c r="AA98" s="32">
        <v>0.62</v>
      </c>
      <c r="AB98" s="32">
        <v>0</v>
      </c>
      <c r="AC98" s="32">
        <v>0</v>
      </c>
      <c r="AD98" s="32">
        <v>26.173996884000001</v>
      </c>
      <c r="AE98" s="32">
        <v>0.7475328</v>
      </c>
      <c r="AF98" s="32">
        <v>0</v>
      </c>
      <c r="AG98" s="32">
        <v>264.22199999999998</v>
      </c>
      <c r="AH98" s="32">
        <v>0.9</v>
      </c>
      <c r="AI98" s="32">
        <v>152.30500000000001</v>
      </c>
      <c r="AJ98" s="32">
        <v>1401</v>
      </c>
      <c r="AK98" s="32">
        <v>26</v>
      </c>
      <c r="AL98" s="32">
        <v>269.89999999999998</v>
      </c>
      <c r="AM98" s="32">
        <v>8006</v>
      </c>
      <c r="AN98" s="32">
        <v>47</v>
      </c>
      <c r="AO98" s="32">
        <v>0</v>
      </c>
      <c r="AP98" s="32">
        <v>844</v>
      </c>
      <c r="AQ98" s="32">
        <v>29.492500000000003</v>
      </c>
      <c r="AR98" s="32">
        <v>1824.0011999999999</v>
      </c>
      <c r="AS98" s="32">
        <v>48.338639999999998</v>
      </c>
      <c r="AT98" s="32">
        <v>5.26</v>
      </c>
      <c r="AU98" s="32">
        <v>735.70952380952383</v>
      </c>
      <c r="AV98" s="32">
        <v>617.9</v>
      </c>
      <c r="AW98" s="1"/>
    </row>
    <row r="99" spans="2:49" x14ac:dyDescent="0.25">
      <c r="B99" s="1"/>
      <c r="C99" s="1"/>
      <c r="D99" s="1"/>
      <c r="E99" s="11">
        <f t="shared" si="24"/>
        <v>9</v>
      </c>
      <c r="F99" s="11">
        <f t="shared" si="24"/>
        <v>2014</v>
      </c>
      <c r="G99" s="11" t="str">
        <f t="shared" si="24"/>
        <v>9-2014</v>
      </c>
      <c r="H99" s="42">
        <f t="shared" si="23"/>
        <v>1176.1618925714286</v>
      </c>
      <c r="I99" s="42">
        <f t="shared" si="23"/>
        <v>21053.017000000003</v>
      </c>
      <c r="J99" s="42">
        <f t="shared" si="23"/>
        <v>3850.25</v>
      </c>
      <c r="K99" s="42">
        <f t="shared" si="23"/>
        <v>9678.836666666668</v>
      </c>
      <c r="L99" s="42">
        <f t="shared" si="23"/>
        <v>197.50632794000001</v>
      </c>
      <c r="M99" s="42">
        <f t="shared" si="22"/>
        <v>35955.771887178096</v>
      </c>
      <c r="N99" s="18"/>
      <c r="O99" s="32">
        <v>2.8304640000000001</v>
      </c>
      <c r="P99" s="32">
        <v>190.66</v>
      </c>
      <c r="Q99" s="32">
        <v>247.5</v>
      </c>
      <c r="R99" s="32">
        <v>3358</v>
      </c>
      <c r="S99" s="32">
        <v>651.28</v>
      </c>
      <c r="T99" s="32" t="s">
        <v>91</v>
      </c>
      <c r="U99" s="32">
        <v>490.39000000000004</v>
      </c>
      <c r="V99" s="32">
        <v>6239.3000000000011</v>
      </c>
      <c r="W99" s="57">
        <v>8316</v>
      </c>
      <c r="X99" s="32">
        <v>1.3199999999999998</v>
      </c>
      <c r="Y99" s="32">
        <v>0</v>
      </c>
      <c r="Z99" s="32">
        <v>213</v>
      </c>
      <c r="AA99" s="32">
        <v>0.54</v>
      </c>
      <c r="AB99" s="32">
        <v>0</v>
      </c>
      <c r="AC99" s="32">
        <v>0</v>
      </c>
      <c r="AD99" s="32">
        <v>10.073327940000002</v>
      </c>
      <c r="AE99" s="32" t="s">
        <v>91</v>
      </c>
      <c r="AF99" s="32">
        <v>0</v>
      </c>
      <c r="AG99" s="32">
        <v>200.9</v>
      </c>
      <c r="AH99" s="32">
        <v>0.6</v>
      </c>
      <c r="AI99" s="32">
        <v>181.07499999999999</v>
      </c>
      <c r="AJ99" s="32">
        <v>1440.8981999999999</v>
      </c>
      <c r="AK99" s="32">
        <v>43</v>
      </c>
      <c r="AL99" s="32">
        <v>227.55600000000001</v>
      </c>
      <c r="AM99" s="32">
        <v>9944</v>
      </c>
      <c r="AN99" s="32">
        <v>37.06666666666667</v>
      </c>
      <c r="AO99" s="32">
        <v>0</v>
      </c>
      <c r="AP99" s="32">
        <v>751.5</v>
      </c>
      <c r="AQ99" s="32">
        <v>6.3579999999999997</v>
      </c>
      <c r="AR99" s="32">
        <v>1989.2628</v>
      </c>
      <c r="AS99" s="32" t="s">
        <v>91</v>
      </c>
      <c r="AT99" s="32">
        <v>5.94</v>
      </c>
      <c r="AU99" s="32">
        <v>781.17142857142846</v>
      </c>
      <c r="AV99" s="32">
        <v>625.54999999999995</v>
      </c>
      <c r="AW99" s="1"/>
    </row>
    <row r="100" spans="2:49" x14ac:dyDescent="0.25">
      <c r="B100" s="1"/>
      <c r="C100" s="1"/>
      <c r="D100" s="1"/>
      <c r="E100" s="11">
        <f t="shared" si="24"/>
        <v>10</v>
      </c>
      <c r="F100" s="11">
        <f t="shared" si="24"/>
        <v>2014</v>
      </c>
      <c r="G100" s="11" t="str">
        <f t="shared" si="24"/>
        <v>10-2014</v>
      </c>
      <c r="H100" s="42">
        <f t="shared" si="23"/>
        <v>1208.0247983547829</v>
      </c>
      <c r="I100" s="42">
        <f t="shared" si="23"/>
        <v>20542.201760000004</v>
      </c>
      <c r="J100" s="42">
        <f t="shared" si="23"/>
        <v>4621.7</v>
      </c>
      <c r="K100" s="42">
        <f t="shared" si="23"/>
        <v>9153.836666666668</v>
      </c>
      <c r="L100" s="42">
        <f t="shared" si="23"/>
        <v>278.6211283056</v>
      </c>
      <c r="M100" s="42">
        <f t="shared" si="22"/>
        <v>35804.384353327056</v>
      </c>
      <c r="N100" s="18"/>
      <c r="O100" s="32">
        <v>1.8907559999999999</v>
      </c>
      <c r="P100" s="32">
        <v>148.02000000000001</v>
      </c>
      <c r="Q100" s="32">
        <v>168.5</v>
      </c>
      <c r="R100" s="32">
        <v>3618</v>
      </c>
      <c r="S100" s="32">
        <v>692.10000000000014</v>
      </c>
      <c r="T100" s="32">
        <v>0.19491191999999999</v>
      </c>
      <c r="U100" s="32">
        <v>1001.415</v>
      </c>
      <c r="V100" s="32">
        <v>6779.55</v>
      </c>
      <c r="W100" s="57">
        <v>7810</v>
      </c>
      <c r="X100" s="32">
        <v>1.825</v>
      </c>
      <c r="Y100" s="32">
        <v>0</v>
      </c>
      <c r="Z100" s="32">
        <v>211</v>
      </c>
      <c r="AA100" s="32">
        <v>0.46</v>
      </c>
      <c r="AB100" s="32">
        <v>0</v>
      </c>
      <c r="AC100" s="32">
        <v>2.88</v>
      </c>
      <c r="AD100" s="32">
        <v>8.9436283056000008</v>
      </c>
      <c r="AE100" s="32" t="s">
        <v>91</v>
      </c>
      <c r="AF100" s="32">
        <v>0</v>
      </c>
      <c r="AG100" s="32">
        <v>217.9</v>
      </c>
      <c r="AH100" s="32">
        <v>6.1</v>
      </c>
      <c r="AI100" s="32">
        <v>149.19999999999999</v>
      </c>
      <c r="AJ100" s="32">
        <v>1234.8314999999998</v>
      </c>
      <c r="AK100" s="32">
        <v>34</v>
      </c>
      <c r="AL100" s="32">
        <v>120.92976</v>
      </c>
      <c r="AM100" s="32">
        <v>9109</v>
      </c>
      <c r="AN100" s="32">
        <v>40.916666666666664</v>
      </c>
      <c r="AO100" s="32">
        <v>0</v>
      </c>
      <c r="AP100" s="32">
        <v>959.5</v>
      </c>
      <c r="AQ100" s="32">
        <v>120.47749999999999</v>
      </c>
      <c r="AR100" s="32">
        <v>1958.8905</v>
      </c>
      <c r="AS100" s="32" t="s">
        <v>91</v>
      </c>
      <c r="AT100" s="32">
        <v>5.87</v>
      </c>
      <c r="AU100" s="32">
        <v>831.03913043478269</v>
      </c>
      <c r="AV100" s="32">
        <v>570.95000000000005</v>
      </c>
      <c r="AW100" s="1"/>
    </row>
    <row r="101" spans="2:49" x14ac:dyDescent="0.25">
      <c r="B101" s="1"/>
      <c r="C101" s="1"/>
      <c r="D101" s="1"/>
      <c r="E101" s="11">
        <f t="shared" si="24"/>
        <v>11</v>
      </c>
      <c r="F101" s="11">
        <f t="shared" si="24"/>
        <v>2014</v>
      </c>
      <c r="G101" s="11" t="str">
        <f t="shared" si="24"/>
        <v>11-2014</v>
      </c>
      <c r="H101" s="42">
        <f t="shared" si="23"/>
        <v>1317.1253761741175</v>
      </c>
      <c r="I101" s="42">
        <f t="shared" si="23"/>
        <v>22390.606566666665</v>
      </c>
      <c r="J101" s="42">
        <f t="shared" si="23"/>
        <v>4236.5916666666672</v>
      </c>
      <c r="K101" s="42">
        <f t="shared" si="23"/>
        <v>9644.6783056479999</v>
      </c>
      <c r="L101" s="42">
        <f t="shared" si="23"/>
        <v>379.80537532</v>
      </c>
      <c r="M101" s="42">
        <f t="shared" si="22"/>
        <v>37968.807290475452</v>
      </c>
      <c r="N101" s="18"/>
      <c r="O101" s="32">
        <v>2.3303700000000003</v>
      </c>
      <c r="P101" s="32">
        <v>186.35</v>
      </c>
      <c r="Q101" s="32">
        <v>253.5</v>
      </c>
      <c r="R101" s="32">
        <v>3472</v>
      </c>
      <c r="S101" s="32">
        <v>678.32500000000005</v>
      </c>
      <c r="T101" s="32">
        <v>0.52351488000000002</v>
      </c>
      <c r="U101" s="32">
        <v>760.65666666666664</v>
      </c>
      <c r="V101" s="32">
        <v>7735.666666666667</v>
      </c>
      <c r="W101" s="57">
        <v>8226.5</v>
      </c>
      <c r="X101" s="32">
        <v>2</v>
      </c>
      <c r="Y101" s="32">
        <v>26.2</v>
      </c>
      <c r="Z101" s="32">
        <v>124.2</v>
      </c>
      <c r="AA101" s="32">
        <v>1.9350000000000001</v>
      </c>
      <c r="AB101" s="32">
        <v>1.91</v>
      </c>
      <c r="AC101" s="32">
        <v>10.125</v>
      </c>
      <c r="AD101" s="32">
        <v>27.655375320000005</v>
      </c>
      <c r="AE101" s="32">
        <v>6.8856479999999994E-3</v>
      </c>
      <c r="AF101" s="32">
        <v>5.1982559999999998</v>
      </c>
      <c r="AG101" s="32">
        <v>217.5</v>
      </c>
      <c r="AH101" s="32">
        <v>0.4</v>
      </c>
      <c r="AI101" s="32">
        <v>166.14999999999998</v>
      </c>
      <c r="AJ101" s="32">
        <v>1285.6724999999999</v>
      </c>
      <c r="AK101" s="32">
        <v>45</v>
      </c>
      <c r="AL101" s="32">
        <v>67.02</v>
      </c>
      <c r="AM101" s="32">
        <v>10118</v>
      </c>
      <c r="AN101" s="32">
        <v>26.6</v>
      </c>
      <c r="AO101" s="32">
        <v>0</v>
      </c>
      <c r="AP101" s="32">
        <v>783</v>
      </c>
      <c r="AQ101" s="32">
        <v>186</v>
      </c>
      <c r="AR101" s="32">
        <v>2023.5474000000002</v>
      </c>
      <c r="AS101" s="32">
        <v>66.48642000000001</v>
      </c>
      <c r="AT101" s="32">
        <v>5.66</v>
      </c>
      <c r="AU101" s="32">
        <v>866.58823529411757</v>
      </c>
      <c r="AV101" s="32">
        <v>596.1</v>
      </c>
      <c r="AW101" s="1"/>
    </row>
    <row r="102" spans="2:49" x14ac:dyDescent="0.25">
      <c r="B102" s="1"/>
      <c r="C102" s="1"/>
      <c r="D102" s="1"/>
      <c r="E102" s="11">
        <f t="shared" si="24"/>
        <v>12</v>
      </c>
      <c r="F102" s="11">
        <f t="shared" si="24"/>
        <v>2014</v>
      </c>
      <c r="G102" s="11" t="str">
        <f t="shared" si="24"/>
        <v>12-2014</v>
      </c>
      <c r="H102" s="42">
        <f t="shared" si="23"/>
        <v>1869.32415434</v>
      </c>
      <c r="I102" s="42">
        <f t="shared" si="23"/>
        <v>19231.5144</v>
      </c>
      <c r="J102" s="42">
        <f t="shared" si="23"/>
        <v>4659.0333333333328</v>
      </c>
      <c r="K102" s="42">
        <f t="shared" si="23"/>
        <v>9100.7080952380966</v>
      </c>
      <c r="L102" s="42">
        <f t="shared" si="23"/>
        <v>764.90236195500006</v>
      </c>
      <c r="M102" s="42">
        <f t="shared" si="22"/>
        <v>35625.482344866425</v>
      </c>
      <c r="N102" s="18"/>
      <c r="O102" s="32">
        <v>7.3566359999999991</v>
      </c>
      <c r="P102" s="32">
        <v>438.48</v>
      </c>
      <c r="Q102" s="32">
        <v>386</v>
      </c>
      <c r="R102" s="32">
        <v>3578</v>
      </c>
      <c r="S102" s="32">
        <v>658</v>
      </c>
      <c r="T102" s="32">
        <v>0.69118433999999995</v>
      </c>
      <c r="U102" s="32">
        <v>1069.8433333333335</v>
      </c>
      <c r="V102" s="32">
        <v>7471.6250000000009</v>
      </c>
      <c r="W102" s="57">
        <v>7906.666666666667</v>
      </c>
      <c r="X102" s="32">
        <v>3.1199999999999997</v>
      </c>
      <c r="Y102" s="32">
        <v>25.4</v>
      </c>
      <c r="Z102" s="32">
        <v>234.7</v>
      </c>
      <c r="AA102" s="32">
        <v>8.07</v>
      </c>
      <c r="AB102" s="32">
        <v>5.3</v>
      </c>
      <c r="AC102" s="32">
        <v>10.6</v>
      </c>
      <c r="AD102" s="32">
        <v>23.794361955000003</v>
      </c>
      <c r="AE102" s="32" t="s">
        <v>91</v>
      </c>
      <c r="AF102" s="32">
        <v>16.595333999999998</v>
      </c>
      <c r="AG102" s="32">
        <v>301.95000000000005</v>
      </c>
      <c r="AH102" s="32">
        <v>7.7</v>
      </c>
      <c r="AI102" s="32">
        <v>225.95</v>
      </c>
      <c r="AJ102" s="32">
        <v>1145.4911999999999</v>
      </c>
      <c r="AK102" s="32">
        <v>59</v>
      </c>
      <c r="AL102" s="32">
        <v>161.5</v>
      </c>
      <c r="AM102" s="32">
        <v>6373</v>
      </c>
      <c r="AN102" s="32">
        <v>33.071428571428569</v>
      </c>
      <c r="AO102" s="32">
        <v>2.1349999999999998</v>
      </c>
      <c r="AP102" s="32">
        <v>1035.5</v>
      </c>
      <c r="AQ102" s="32">
        <v>515.15800000000002</v>
      </c>
      <c r="AR102" s="32">
        <v>2423.6982000000003</v>
      </c>
      <c r="AS102" s="32" t="s">
        <v>91</v>
      </c>
      <c r="AT102" s="32">
        <v>11.17</v>
      </c>
      <c r="AU102" s="32">
        <v>1053.116</v>
      </c>
      <c r="AV102" s="32">
        <v>432.79999999999995</v>
      </c>
      <c r="AW102" s="1"/>
    </row>
    <row r="103" spans="2:49" x14ac:dyDescent="0.25">
      <c r="B103" s="1"/>
      <c r="C103" s="1"/>
      <c r="D103" s="1"/>
      <c r="E103" s="11">
        <f t="shared" si="24"/>
        <v>1</v>
      </c>
      <c r="F103" s="11">
        <f t="shared" si="24"/>
        <v>2015</v>
      </c>
      <c r="G103" s="11" t="str">
        <f t="shared" si="24"/>
        <v>1-2015</v>
      </c>
      <c r="H103" s="42">
        <f t="shared" si="23"/>
        <v>1683.0431979999998</v>
      </c>
      <c r="I103" s="42">
        <f t="shared" si="23"/>
        <v>21278.147240000002</v>
      </c>
      <c r="J103" s="42">
        <f t="shared" si="23"/>
        <v>4396.32</v>
      </c>
      <c r="K103" s="42">
        <f t="shared" si="23"/>
        <v>10992.294999999998</v>
      </c>
      <c r="L103" s="42">
        <f t="shared" si="23"/>
        <v>522.17829025399999</v>
      </c>
      <c r="M103" s="42">
        <f t="shared" si="22"/>
        <v>38871.983728253996</v>
      </c>
      <c r="N103" s="18"/>
      <c r="O103" s="32">
        <v>3.8276279999999998</v>
      </c>
      <c r="P103" s="32">
        <v>218.41</v>
      </c>
      <c r="Q103" s="32">
        <v>297.8</v>
      </c>
      <c r="R103" s="32">
        <v>3499</v>
      </c>
      <c r="S103" s="32">
        <v>526.875</v>
      </c>
      <c r="T103" s="32" t="s">
        <v>91</v>
      </c>
      <c r="U103" s="32">
        <v>894.23500000000001</v>
      </c>
      <c r="V103" s="32">
        <v>7765.8249999999998</v>
      </c>
      <c r="W103" s="57">
        <v>9659</v>
      </c>
      <c r="X103" s="32">
        <v>2.1749999999999998</v>
      </c>
      <c r="Y103" s="32">
        <v>68.099999999999994</v>
      </c>
      <c r="Z103" s="32">
        <v>288.60000000000002</v>
      </c>
      <c r="AA103" s="32">
        <v>0.91</v>
      </c>
      <c r="AB103" s="32">
        <v>63.8</v>
      </c>
      <c r="AC103" s="32">
        <v>33.58</v>
      </c>
      <c r="AD103" s="32">
        <v>19.328290253999999</v>
      </c>
      <c r="AE103" s="32" t="s">
        <v>91</v>
      </c>
      <c r="AF103" s="32">
        <v>5.5055700000000005</v>
      </c>
      <c r="AG103" s="32">
        <v>229.6</v>
      </c>
      <c r="AH103" s="32">
        <v>1</v>
      </c>
      <c r="AI103" s="32">
        <v>183.9</v>
      </c>
      <c r="AJ103" s="32">
        <v>800</v>
      </c>
      <c r="AK103" s="32">
        <v>77</v>
      </c>
      <c r="AL103" s="32">
        <v>140.69999999999999</v>
      </c>
      <c r="AM103" s="32">
        <v>8784</v>
      </c>
      <c r="AN103" s="32">
        <v>60.459999999999994</v>
      </c>
      <c r="AO103" s="32">
        <v>0</v>
      </c>
      <c r="AP103" s="32">
        <v>1098</v>
      </c>
      <c r="AQ103" s="32">
        <v>318.95</v>
      </c>
      <c r="AR103" s="32">
        <v>2103.2222400000001</v>
      </c>
      <c r="AS103" s="32" t="s">
        <v>91</v>
      </c>
      <c r="AT103" s="32">
        <v>6.66</v>
      </c>
      <c r="AU103" s="32">
        <v>1059.22</v>
      </c>
      <c r="AV103" s="32">
        <v>662.3</v>
      </c>
      <c r="AW103" s="1"/>
    </row>
    <row r="104" spans="2:49" x14ac:dyDescent="0.25">
      <c r="B104" s="1"/>
      <c r="C104" s="1"/>
      <c r="D104" s="1"/>
      <c r="E104" s="11">
        <f t="shared" si="24"/>
        <v>2</v>
      </c>
      <c r="F104" s="11">
        <f t="shared" si="24"/>
        <v>2015</v>
      </c>
      <c r="G104" s="11" t="str">
        <f t="shared" si="24"/>
        <v>2-2015</v>
      </c>
      <c r="H104" s="42">
        <f t="shared" si="23"/>
        <v>1294.3551424403158</v>
      </c>
      <c r="I104" s="42">
        <f t="shared" si="23"/>
        <v>20006.375899999995</v>
      </c>
      <c r="J104" s="42">
        <f t="shared" si="23"/>
        <v>4551.4649999999992</v>
      </c>
      <c r="K104" s="42">
        <f t="shared" si="23"/>
        <v>9621.006666666668</v>
      </c>
      <c r="L104" s="42">
        <f t="shared" si="23"/>
        <v>706.75493045000007</v>
      </c>
      <c r="M104" s="42">
        <f t="shared" si="22"/>
        <v>36179.957639556975</v>
      </c>
      <c r="N104" s="18"/>
      <c r="O104" s="32">
        <v>7.1328600000000009</v>
      </c>
      <c r="P104" s="32">
        <v>170.1</v>
      </c>
      <c r="Q104" s="32">
        <v>312.2</v>
      </c>
      <c r="R104" s="32">
        <v>3236</v>
      </c>
      <c r="S104" s="32">
        <v>438.62</v>
      </c>
      <c r="T104" s="32">
        <v>0.45492791399999999</v>
      </c>
      <c r="U104" s="32">
        <v>1313.3200000000002</v>
      </c>
      <c r="V104" s="32">
        <v>7519.8250000000007</v>
      </c>
      <c r="W104" s="57">
        <v>8391.5</v>
      </c>
      <c r="X104" s="32">
        <v>1.7749999999999999</v>
      </c>
      <c r="Y104" s="32">
        <v>17.899999999999999</v>
      </c>
      <c r="Z104" s="32">
        <v>261.89999999999998</v>
      </c>
      <c r="AA104" s="32">
        <v>0.37</v>
      </c>
      <c r="AB104" s="32">
        <v>2.73</v>
      </c>
      <c r="AC104" s="32">
        <v>89</v>
      </c>
      <c r="AD104" s="32">
        <v>20.409930450000004</v>
      </c>
      <c r="AE104" s="32" t="s">
        <v>91</v>
      </c>
      <c r="AF104" s="32">
        <v>2.8531439999999999</v>
      </c>
      <c r="AG104" s="32">
        <v>154.19999999999999</v>
      </c>
      <c r="AH104" s="32">
        <v>4.0999999999999996</v>
      </c>
      <c r="AI104" s="32">
        <v>195.25</v>
      </c>
      <c r="AJ104" s="32">
        <v>1200</v>
      </c>
      <c r="AK104" s="32">
        <v>46</v>
      </c>
      <c r="AL104" s="32">
        <v>161.9</v>
      </c>
      <c r="AM104" s="32">
        <v>7491</v>
      </c>
      <c r="AN104" s="32">
        <v>81.816666666666677</v>
      </c>
      <c r="AO104" s="32">
        <v>0</v>
      </c>
      <c r="AP104" s="32">
        <v>1039.5</v>
      </c>
      <c r="AQ104" s="32">
        <v>491.09500000000003</v>
      </c>
      <c r="AR104" s="32">
        <v>2020.0508999999997</v>
      </c>
      <c r="AS104" s="32" t="s">
        <v>91</v>
      </c>
      <c r="AT104" s="32">
        <v>6.72</v>
      </c>
      <c r="AU104" s="32">
        <v>845.88421052631577</v>
      </c>
      <c r="AV104" s="32">
        <v>656.35</v>
      </c>
      <c r="AW104" s="1"/>
    </row>
    <row r="105" spans="2:49" x14ac:dyDescent="0.25">
      <c r="B105" s="1"/>
      <c r="C105" s="1"/>
      <c r="D105" s="1"/>
      <c r="E105" s="11">
        <f t="shared" si="24"/>
        <v>3</v>
      </c>
      <c r="F105" s="11">
        <f t="shared" si="24"/>
        <v>2015</v>
      </c>
      <c r="G105" s="11" t="str">
        <f t="shared" si="24"/>
        <v>3-2015</v>
      </c>
      <c r="H105" s="42">
        <f t="shared" ref="H105:L120" si="25">SUMIFS($O105:$AV105,$O$5:$AV$5,H$6,$O105:$AV105,"&lt;&gt;#N/A")</f>
        <v>1211.836288690909</v>
      </c>
      <c r="I105" s="42">
        <f t="shared" si="25"/>
        <v>21349.392</v>
      </c>
      <c r="J105" s="42">
        <f t="shared" si="25"/>
        <v>4437.3200000000006</v>
      </c>
      <c r="K105" s="42">
        <f t="shared" si="25"/>
        <v>10037.286666666669</v>
      </c>
      <c r="L105" s="42">
        <f t="shared" si="25"/>
        <v>359.73874612999998</v>
      </c>
      <c r="M105" s="42">
        <f t="shared" si="22"/>
        <v>37395.573701487578</v>
      </c>
      <c r="N105" s="18"/>
      <c r="O105" s="32">
        <v>2.2555259999999997</v>
      </c>
      <c r="P105" s="32">
        <v>152.71</v>
      </c>
      <c r="Q105" s="32">
        <v>302.2</v>
      </c>
      <c r="R105" s="32">
        <v>3168</v>
      </c>
      <c r="S105" s="32">
        <v>539.06666666666672</v>
      </c>
      <c r="T105" s="32" t="s">
        <v>91</v>
      </c>
      <c r="U105" s="32">
        <v>1265.8600000000001</v>
      </c>
      <c r="V105" s="32">
        <v>7723.125</v>
      </c>
      <c r="W105" s="57">
        <v>8770</v>
      </c>
      <c r="X105" s="32">
        <v>1.4500000000000002</v>
      </c>
      <c r="Y105" s="32">
        <v>1.6</v>
      </c>
      <c r="Z105" s="32">
        <v>278.60000000000002</v>
      </c>
      <c r="AA105" s="32">
        <v>2.0099999999999998</v>
      </c>
      <c r="AB105" s="32">
        <v>1.51</v>
      </c>
      <c r="AC105" s="32">
        <v>3.1</v>
      </c>
      <c r="AD105" s="32">
        <v>8.5207461300000027</v>
      </c>
      <c r="AE105" s="32" t="s">
        <v>91</v>
      </c>
      <c r="AF105" s="32">
        <v>0.8698536</v>
      </c>
      <c r="AG105" s="32">
        <v>262.10000000000002</v>
      </c>
      <c r="AH105" s="32">
        <v>12.8</v>
      </c>
      <c r="AI105" s="32">
        <v>178.3</v>
      </c>
      <c r="AJ105" s="32">
        <v>1426.3451999999997</v>
      </c>
      <c r="AK105" s="32">
        <v>54</v>
      </c>
      <c r="AL105" s="32">
        <v>116</v>
      </c>
      <c r="AM105" s="32">
        <v>8073</v>
      </c>
      <c r="AN105" s="32">
        <v>72.62</v>
      </c>
      <c r="AO105" s="32">
        <v>0</v>
      </c>
      <c r="AP105" s="32">
        <v>773.5</v>
      </c>
      <c r="AQ105" s="32">
        <v>172.91800000000001</v>
      </c>
      <c r="AR105" s="32">
        <v>2656.6217999999999</v>
      </c>
      <c r="AS105" s="32" t="s">
        <v>91</v>
      </c>
      <c r="AT105" s="32">
        <v>6</v>
      </c>
      <c r="AU105" s="32">
        <v>774.89090909090908</v>
      </c>
      <c r="AV105" s="32">
        <v>595.6</v>
      </c>
      <c r="AW105" s="1"/>
    </row>
    <row r="106" spans="2:49" x14ac:dyDescent="0.25">
      <c r="B106" s="1"/>
      <c r="C106" s="1"/>
      <c r="D106" s="1"/>
      <c r="E106" s="11">
        <f t="shared" ref="E106:G120" si="26">E52</f>
        <v>4</v>
      </c>
      <c r="F106" s="11">
        <f t="shared" si="26"/>
        <v>2015</v>
      </c>
      <c r="G106" s="11" t="str">
        <f t="shared" si="26"/>
        <v>4-2015</v>
      </c>
      <c r="H106" s="42">
        <f t="shared" si="25"/>
        <v>1382.9456686923636</v>
      </c>
      <c r="I106" s="42">
        <f t="shared" si="25"/>
        <v>20770.047400000003</v>
      </c>
      <c r="J106" s="42">
        <f t="shared" si="25"/>
        <v>4484.3749999999991</v>
      </c>
      <c r="K106" s="42">
        <f t="shared" si="25"/>
        <v>10238.090000000002</v>
      </c>
      <c r="L106" s="42">
        <f t="shared" si="25"/>
        <v>464.39529910000005</v>
      </c>
      <c r="M106" s="42">
        <f t="shared" si="22"/>
        <v>37339.853367792362</v>
      </c>
      <c r="N106" s="18"/>
      <c r="O106" s="32">
        <v>3.8915099999999994</v>
      </c>
      <c r="P106" s="32">
        <v>206.1</v>
      </c>
      <c r="Q106" s="32">
        <v>186</v>
      </c>
      <c r="R106" s="32">
        <v>3195</v>
      </c>
      <c r="S106" s="32">
        <v>610.0200000000001</v>
      </c>
      <c r="T106" s="32">
        <v>6.7795055999999992E-2</v>
      </c>
      <c r="U106" s="32">
        <v>1287.8449999999998</v>
      </c>
      <c r="V106" s="32">
        <v>6824.125</v>
      </c>
      <c r="W106" s="57">
        <v>8941</v>
      </c>
      <c r="X106" s="32">
        <v>1.34</v>
      </c>
      <c r="Y106" s="32">
        <v>0</v>
      </c>
      <c r="Z106" s="32">
        <v>275.5</v>
      </c>
      <c r="AA106" s="32">
        <v>0.19</v>
      </c>
      <c r="AB106" s="32">
        <v>0.9</v>
      </c>
      <c r="AC106" s="32">
        <v>54.3</v>
      </c>
      <c r="AD106" s="32">
        <v>17.475299100000001</v>
      </c>
      <c r="AE106" s="32" t="s">
        <v>91</v>
      </c>
      <c r="AF106" s="32" t="s">
        <v>93</v>
      </c>
      <c r="AG106" s="32">
        <v>269.8</v>
      </c>
      <c r="AH106" s="32">
        <v>2.2999999999999998</v>
      </c>
      <c r="AI106" s="32">
        <v>355.85</v>
      </c>
      <c r="AJ106" s="32">
        <v>1454.5439999999996</v>
      </c>
      <c r="AK106" s="32">
        <v>28</v>
      </c>
      <c r="AL106" s="32">
        <v>104</v>
      </c>
      <c r="AM106" s="32">
        <v>8980</v>
      </c>
      <c r="AN106" s="32">
        <v>58.6</v>
      </c>
      <c r="AO106" s="32">
        <v>0</v>
      </c>
      <c r="AP106" s="32">
        <v>794</v>
      </c>
      <c r="AQ106" s="32">
        <v>91.070000000000007</v>
      </c>
      <c r="AR106" s="32">
        <v>2151.8783999999996</v>
      </c>
      <c r="AS106" s="32" t="s">
        <v>91</v>
      </c>
      <c r="AT106" s="32">
        <v>5.52</v>
      </c>
      <c r="AU106" s="32">
        <v>845.58636363636367</v>
      </c>
      <c r="AV106" s="32">
        <v>594.95000000000005</v>
      </c>
      <c r="AW106" s="1"/>
    </row>
    <row r="107" spans="2:49" x14ac:dyDescent="0.25">
      <c r="B107" s="1"/>
      <c r="C107" s="1"/>
      <c r="D107" s="1"/>
      <c r="E107" s="11">
        <f t="shared" si="26"/>
        <v>5</v>
      </c>
      <c r="F107" s="11">
        <f t="shared" si="26"/>
        <v>2015</v>
      </c>
      <c r="G107" s="11" t="str">
        <f t="shared" si="26"/>
        <v>5-2015</v>
      </c>
      <c r="H107" s="42">
        <f t="shared" si="25"/>
        <v>1322.3501200000001</v>
      </c>
      <c r="I107" s="42">
        <f t="shared" si="25"/>
        <v>21362.647199999999</v>
      </c>
      <c r="J107" s="42">
        <f t="shared" si="25"/>
        <v>4399.4016666666666</v>
      </c>
      <c r="K107" s="42">
        <f t="shared" si="25"/>
        <v>11021.72</v>
      </c>
      <c r="L107" s="42">
        <f t="shared" si="25"/>
        <v>255.92140985</v>
      </c>
      <c r="M107" s="42">
        <f t="shared" si="22"/>
        <v>38362.04039651667</v>
      </c>
      <c r="N107" s="18"/>
      <c r="O107" s="32">
        <v>2.85012</v>
      </c>
      <c r="P107" s="32">
        <v>191.8</v>
      </c>
      <c r="Q107" s="32">
        <v>251.4</v>
      </c>
      <c r="R107" s="32">
        <v>3168</v>
      </c>
      <c r="S107" s="32">
        <v>645.4799999999999</v>
      </c>
      <c r="T107" s="32" t="s">
        <v>91</v>
      </c>
      <c r="U107" s="32">
        <v>1229.0366666666666</v>
      </c>
      <c r="V107" s="32">
        <v>7335</v>
      </c>
      <c r="W107" s="57">
        <v>9590.5</v>
      </c>
      <c r="X107" s="32">
        <v>1.175</v>
      </c>
      <c r="Y107" s="32">
        <v>0</v>
      </c>
      <c r="Z107" s="32">
        <v>230.6</v>
      </c>
      <c r="AA107" s="32">
        <v>1.19</v>
      </c>
      <c r="AB107" s="32">
        <v>0</v>
      </c>
      <c r="AC107" s="32">
        <v>6</v>
      </c>
      <c r="AD107" s="32">
        <v>9.4739098500000001</v>
      </c>
      <c r="AE107" s="32" t="s">
        <v>91</v>
      </c>
      <c r="AF107" s="32">
        <v>0</v>
      </c>
      <c r="AG107" s="32">
        <v>209.8</v>
      </c>
      <c r="AH107" s="32">
        <v>0.8</v>
      </c>
      <c r="AI107" s="32">
        <v>226.5</v>
      </c>
      <c r="AJ107" s="32">
        <v>1564.3530000000001</v>
      </c>
      <c r="AK107" s="32">
        <v>46</v>
      </c>
      <c r="AL107" s="32">
        <v>121</v>
      </c>
      <c r="AM107" s="32">
        <v>8814</v>
      </c>
      <c r="AN107" s="32">
        <v>44.2</v>
      </c>
      <c r="AO107" s="32">
        <v>0</v>
      </c>
      <c r="AP107" s="32">
        <v>988.5</v>
      </c>
      <c r="AQ107" s="32">
        <v>19.947499999999998</v>
      </c>
      <c r="AR107" s="32">
        <v>2057.7941999999998</v>
      </c>
      <c r="AS107" s="32" t="s">
        <v>91</v>
      </c>
      <c r="AT107" s="32">
        <v>6.14</v>
      </c>
      <c r="AU107" s="32">
        <v>911.1</v>
      </c>
      <c r="AV107" s="32">
        <v>689.4</v>
      </c>
      <c r="AW107" s="1"/>
    </row>
    <row r="108" spans="2:49" x14ac:dyDescent="0.25">
      <c r="B108" s="1"/>
      <c r="C108" s="1"/>
      <c r="D108" s="1"/>
      <c r="E108" s="11">
        <f t="shared" si="26"/>
        <v>6</v>
      </c>
      <c r="F108" s="11">
        <f t="shared" si="26"/>
        <v>2015</v>
      </c>
      <c r="G108" s="11" t="str">
        <f t="shared" si="26"/>
        <v>6-2015</v>
      </c>
      <c r="H108" s="42">
        <f t="shared" si="25"/>
        <v>1345.618815326909</v>
      </c>
      <c r="I108" s="42">
        <f t="shared" si="25"/>
        <v>22463.5255</v>
      </c>
      <c r="J108" s="42">
        <f t="shared" si="25"/>
        <v>3459.6849999999999</v>
      </c>
      <c r="K108" s="42">
        <f t="shared" si="25"/>
        <v>10756.916107019999</v>
      </c>
      <c r="L108" s="42">
        <f t="shared" si="25"/>
        <v>212.78280772000002</v>
      </c>
      <c r="M108" s="42">
        <f t="shared" si="22"/>
        <v>38238.528230066913</v>
      </c>
      <c r="N108" s="18"/>
      <c r="O108" s="32">
        <v>4.0449780000000004</v>
      </c>
      <c r="P108" s="32">
        <v>175.9</v>
      </c>
      <c r="Q108" s="32">
        <v>250.2</v>
      </c>
      <c r="R108" s="32">
        <v>2848</v>
      </c>
      <c r="S108" s="32">
        <v>523.52499999999998</v>
      </c>
      <c r="T108" s="32">
        <v>0.13292823600000001</v>
      </c>
      <c r="U108" s="32">
        <v>608.89499999999998</v>
      </c>
      <c r="V108" s="32">
        <v>7215</v>
      </c>
      <c r="W108" s="57">
        <v>9419</v>
      </c>
      <c r="X108" s="32">
        <v>1.0666666666666667</v>
      </c>
      <c r="Y108" s="32">
        <v>0</v>
      </c>
      <c r="Z108" s="32">
        <v>230.1</v>
      </c>
      <c r="AA108" s="32">
        <v>1.7233333333333334</v>
      </c>
      <c r="AB108" s="32">
        <v>0</v>
      </c>
      <c r="AC108" s="32">
        <v>0</v>
      </c>
      <c r="AD108" s="32">
        <v>15.564807720000003</v>
      </c>
      <c r="AE108" s="32">
        <v>1.4587020000000001E-2</v>
      </c>
      <c r="AF108" s="32">
        <v>0</v>
      </c>
      <c r="AG108" s="32">
        <v>294.2</v>
      </c>
      <c r="AH108" s="32">
        <v>6</v>
      </c>
      <c r="AI108" s="32">
        <v>189.65</v>
      </c>
      <c r="AJ108" s="32">
        <v>1471.8374999999999</v>
      </c>
      <c r="AK108" s="32">
        <v>50</v>
      </c>
      <c r="AL108" s="32">
        <v>166</v>
      </c>
      <c r="AM108" s="32">
        <v>10365</v>
      </c>
      <c r="AN108" s="32">
        <v>55.466666666666669</v>
      </c>
      <c r="AO108" s="32">
        <v>0</v>
      </c>
      <c r="AP108" s="32">
        <v>669</v>
      </c>
      <c r="AQ108" s="32">
        <v>7.5680000000000005</v>
      </c>
      <c r="AR108" s="32">
        <v>2096.3879999999999</v>
      </c>
      <c r="AS108" s="32">
        <v>47.90016</v>
      </c>
      <c r="AT108" s="32">
        <v>14.976359999999998</v>
      </c>
      <c r="AU108" s="32">
        <v>865.34090909090912</v>
      </c>
      <c r="AV108" s="32">
        <v>646.03333333333319</v>
      </c>
      <c r="AW108" s="1"/>
    </row>
    <row r="109" spans="2:49" x14ac:dyDescent="0.25">
      <c r="B109" s="1"/>
      <c r="C109" s="1"/>
      <c r="D109" s="1"/>
      <c r="E109" s="11">
        <f t="shared" si="26"/>
        <v>7</v>
      </c>
      <c r="F109" s="11">
        <f t="shared" si="26"/>
        <v>2015</v>
      </c>
      <c r="G109" s="11" t="str">
        <f t="shared" si="26"/>
        <v>7-2015</v>
      </c>
      <c r="H109" s="42">
        <f t="shared" si="25"/>
        <v>1048.8648114514285</v>
      </c>
      <c r="I109" s="42">
        <f t="shared" si="25"/>
        <v>20180.875250341665</v>
      </c>
      <c r="J109" s="42">
        <f t="shared" si="25"/>
        <v>3367.2618730675385</v>
      </c>
      <c r="K109" s="42">
        <f t="shared" si="25"/>
        <v>9983.6029823400022</v>
      </c>
      <c r="L109" s="42">
        <f t="shared" si="25"/>
        <v>229.60256448530845</v>
      </c>
      <c r="M109" s="42">
        <f t="shared" si="22"/>
        <v>34810.207481685939</v>
      </c>
      <c r="N109" s="18"/>
      <c r="O109" s="32">
        <v>0.47393208000000003</v>
      </c>
      <c r="P109" s="32">
        <v>98.117568000000006</v>
      </c>
      <c r="Q109" s="32">
        <v>291.08211840000001</v>
      </c>
      <c r="R109" s="32">
        <v>2782.1126338615386</v>
      </c>
      <c r="S109" s="32">
        <v>606.87722070000007</v>
      </c>
      <c r="T109" s="32" t="s">
        <v>91</v>
      </c>
      <c r="U109" s="32">
        <v>582.98945400000002</v>
      </c>
      <c r="V109" s="32">
        <v>6965.5102666666671</v>
      </c>
      <c r="W109" s="57">
        <v>8615.5704000000005</v>
      </c>
      <c r="X109" s="32">
        <v>1.0079258400000002</v>
      </c>
      <c r="Y109" s="32">
        <v>0</v>
      </c>
      <c r="Z109" s="32">
        <v>230.985108</v>
      </c>
      <c r="AA109" s="32">
        <v>1.1518593660000001</v>
      </c>
      <c r="AB109" s="32">
        <v>0</v>
      </c>
      <c r="AC109" s="32">
        <v>0</v>
      </c>
      <c r="AD109" s="32">
        <v>29.561153876999999</v>
      </c>
      <c r="AE109" s="32" t="s">
        <v>91</v>
      </c>
      <c r="AF109" s="32">
        <v>0</v>
      </c>
      <c r="AG109" s="32">
        <v>261.0109008</v>
      </c>
      <c r="AH109" s="32">
        <v>1.5669900000000001</v>
      </c>
      <c r="AI109" s="32">
        <v>174.52435323854843</v>
      </c>
      <c r="AJ109" s="32">
        <v>1156.0460183999999</v>
      </c>
      <c r="AK109" s="32">
        <v>12.264696000000001</v>
      </c>
      <c r="AL109" s="32">
        <v>206.64877140000004</v>
      </c>
      <c r="AM109" s="32">
        <v>8313.3062099999988</v>
      </c>
      <c r="AN109" s="32">
        <v>46.45897128</v>
      </c>
      <c r="AO109" s="32">
        <v>0</v>
      </c>
      <c r="AP109" s="32">
        <v>693.06115747500007</v>
      </c>
      <c r="AQ109" s="32">
        <v>25.51705736976</v>
      </c>
      <c r="AR109" s="32">
        <v>2324.2356</v>
      </c>
      <c r="AS109" s="32" t="s">
        <v>91</v>
      </c>
      <c r="AT109" s="32">
        <v>5.2049250000000002</v>
      </c>
      <c r="AU109" s="32">
        <v>687.6954205714286</v>
      </c>
      <c r="AV109" s="32">
        <v>697.22676936000005</v>
      </c>
      <c r="AW109" s="1"/>
    </row>
    <row r="110" spans="2:49" x14ac:dyDescent="0.25">
      <c r="B110" s="1"/>
      <c r="C110" s="1"/>
      <c r="D110" s="1"/>
      <c r="E110" s="11">
        <f t="shared" si="26"/>
        <v>8</v>
      </c>
      <c r="F110" s="11">
        <f t="shared" si="26"/>
        <v>2015</v>
      </c>
      <c r="G110" s="11" t="str">
        <f t="shared" si="26"/>
        <v>8-2015</v>
      </c>
      <c r="H110" s="42">
        <f t="shared" si="25"/>
        <v>1049.7906172085716</v>
      </c>
      <c r="I110" s="42">
        <f t="shared" si="25"/>
        <v>20896.6584573</v>
      </c>
      <c r="J110" s="42">
        <f t="shared" si="25"/>
        <v>3394.4018322060006</v>
      </c>
      <c r="K110" s="42">
        <f t="shared" si="25"/>
        <v>8877.519398628001</v>
      </c>
      <c r="L110" s="42">
        <f t="shared" si="25"/>
        <v>194.84634951156559</v>
      </c>
      <c r="M110" s="42">
        <f t="shared" si="22"/>
        <v>34413.216654854135</v>
      </c>
      <c r="N110" s="18"/>
      <c r="O110" s="32">
        <v>0.33273666000000002</v>
      </c>
      <c r="P110" s="32">
        <v>115.79538600000002</v>
      </c>
      <c r="Q110" s="32">
        <v>104.52246479999999</v>
      </c>
      <c r="R110" s="32">
        <v>2793.5343504000007</v>
      </c>
      <c r="S110" s="32">
        <v>599.6966954400001</v>
      </c>
      <c r="T110" s="32" t="s">
        <v>91</v>
      </c>
      <c r="U110" s="32">
        <v>599.077404</v>
      </c>
      <c r="V110" s="32">
        <v>7133.8922999999995</v>
      </c>
      <c r="W110" s="57">
        <v>7604.8685999999998</v>
      </c>
      <c r="X110" s="32">
        <v>0.89100745199999998</v>
      </c>
      <c r="Y110" s="32">
        <v>0</v>
      </c>
      <c r="Z110" s="32">
        <v>250.13923199999999</v>
      </c>
      <c r="AA110" s="32">
        <v>0.89907035400000002</v>
      </c>
      <c r="AB110" s="32">
        <v>0</v>
      </c>
      <c r="AC110" s="32">
        <v>0</v>
      </c>
      <c r="AD110" s="32">
        <v>21.561212542500002</v>
      </c>
      <c r="AE110" s="32">
        <v>9.236376000000001E-3</v>
      </c>
      <c r="AF110" s="32">
        <v>0</v>
      </c>
      <c r="AG110" s="32">
        <v>236.90093111999991</v>
      </c>
      <c r="AH110" s="32">
        <v>0.66616000000000009</v>
      </c>
      <c r="AI110" s="32">
        <v>167.01828108906557</v>
      </c>
      <c r="AJ110" s="32">
        <v>884.89213829999994</v>
      </c>
      <c r="AK110" s="32">
        <v>5.4998076599999992</v>
      </c>
      <c r="AL110" s="32">
        <v>164.58162120000003</v>
      </c>
      <c r="AM110" s="32">
        <v>9002.4382800000021</v>
      </c>
      <c r="AN110" s="32">
        <v>42.237038951999999</v>
      </c>
      <c r="AO110" s="32">
        <v>0</v>
      </c>
      <c r="AP110" s="32">
        <v>680.48243099999979</v>
      </c>
      <c r="AQ110" s="32">
        <v>6.2668558799999987</v>
      </c>
      <c r="AR110" s="32">
        <v>2675.7099900000003</v>
      </c>
      <c r="AS110" s="32" t="s">
        <v>91</v>
      </c>
      <c r="AT110" s="32">
        <v>18.737730000000003</v>
      </c>
      <c r="AU110" s="32">
        <v>696.09540342857167</v>
      </c>
      <c r="AV110" s="32">
        <v>606.47029020000002</v>
      </c>
      <c r="AW110" s="1"/>
    </row>
    <row r="111" spans="2:49" x14ac:dyDescent="0.25">
      <c r="B111" s="1"/>
      <c r="C111" s="1"/>
      <c r="D111" s="1"/>
      <c r="E111" s="11">
        <f t="shared" si="26"/>
        <v>9</v>
      </c>
      <c r="F111" s="11">
        <f t="shared" si="26"/>
        <v>2015</v>
      </c>
      <c r="G111" s="11" t="str">
        <f t="shared" si="26"/>
        <v>9-2015</v>
      </c>
      <c r="H111" s="42">
        <f t="shared" si="25"/>
        <v>1050.1779554600005</v>
      </c>
      <c r="I111" s="42">
        <f t="shared" si="25"/>
        <v>20296.934776258</v>
      </c>
      <c r="J111" s="42">
        <f t="shared" si="25"/>
        <v>3441.2138425080002</v>
      </c>
      <c r="K111" s="42">
        <f t="shared" si="25"/>
        <v>10141.619521230001</v>
      </c>
      <c r="L111" s="42">
        <f t="shared" si="25"/>
        <v>164.79019600644011</v>
      </c>
      <c r="M111" s="42">
        <f t="shared" si="22"/>
        <v>35094.736291462446</v>
      </c>
      <c r="N111" s="18"/>
      <c r="O111" s="32">
        <v>2.5858067399999998</v>
      </c>
      <c r="P111" s="32">
        <v>135.01259999999999</v>
      </c>
      <c r="Q111" s="32">
        <v>307.980144</v>
      </c>
      <c r="R111" s="32">
        <v>3206.4287481000006</v>
      </c>
      <c r="S111" s="32">
        <v>717.77934629999993</v>
      </c>
      <c r="T111" s="32" t="s">
        <v>91</v>
      </c>
      <c r="U111" s="32">
        <v>227.780136</v>
      </c>
      <c r="V111" s="32">
        <v>7414.4365000000007</v>
      </c>
      <c r="W111" s="57">
        <v>8633.1725100000003</v>
      </c>
      <c r="X111" s="32">
        <v>0.89532280800000008</v>
      </c>
      <c r="Y111" s="32">
        <v>0</v>
      </c>
      <c r="Z111" s="32">
        <v>231.06081600000002</v>
      </c>
      <c r="AA111" s="32">
        <v>6.1096356000000007</v>
      </c>
      <c r="AB111" s="32">
        <v>0</v>
      </c>
      <c r="AC111" s="32">
        <v>0</v>
      </c>
      <c r="AD111" s="32">
        <v>10.398115260000001</v>
      </c>
      <c r="AE111" s="32" t="s">
        <v>91</v>
      </c>
      <c r="AF111" s="32">
        <v>0</v>
      </c>
      <c r="AG111" s="32">
        <v>96.407702820000296</v>
      </c>
      <c r="AH111" s="32">
        <v>1.3323200000000002</v>
      </c>
      <c r="AI111" s="32">
        <v>151.02118204644012</v>
      </c>
      <c r="AJ111" s="32">
        <v>926.93089799999996</v>
      </c>
      <c r="AK111" s="32">
        <v>11.583324000000001</v>
      </c>
      <c r="AL111" s="32">
        <v>49.285908000000006</v>
      </c>
      <c r="AM111" s="32">
        <v>8137.5753240000004</v>
      </c>
      <c r="AN111" s="32">
        <v>40.499805329999994</v>
      </c>
      <c r="AO111" s="32">
        <v>0</v>
      </c>
      <c r="AP111" s="32">
        <v>844.711770258</v>
      </c>
      <c r="AQ111" s="32">
        <v>3.3708987000000006</v>
      </c>
      <c r="AR111" s="32">
        <v>2384.9534160000003</v>
      </c>
      <c r="AS111" s="32">
        <v>44.470879200000006</v>
      </c>
      <c r="AT111" s="32">
        <v>7.6313664000000001</v>
      </c>
      <c r="AU111" s="32">
        <v>814.83952590000013</v>
      </c>
      <c r="AV111" s="32">
        <v>686.48228999999992</v>
      </c>
      <c r="AW111" s="1"/>
    </row>
    <row r="112" spans="2:49" x14ac:dyDescent="0.25">
      <c r="B112" s="1"/>
      <c r="C112" s="1"/>
      <c r="D112" s="1"/>
      <c r="E112" s="11">
        <f t="shared" si="26"/>
        <v>10</v>
      </c>
      <c r="F112" s="11">
        <f t="shared" si="26"/>
        <v>2015</v>
      </c>
      <c r="G112" s="11" t="str">
        <f t="shared" si="26"/>
        <v>10-2015</v>
      </c>
      <c r="H112" s="42">
        <f t="shared" si="25"/>
        <v>1120.9034657510301</v>
      </c>
      <c r="I112" s="42">
        <f t="shared" si="25"/>
        <v>20288.52949605753</v>
      </c>
      <c r="J112" s="42">
        <f t="shared" si="25"/>
        <v>3720.2652948364616</v>
      </c>
      <c r="K112" s="42">
        <f t="shared" si="25"/>
        <v>9660.6524645999998</v>
      </c>
      <c r="L112" s="42">
        <f t="shared" si="25"/>
        <v>218.74519238831994</v>
      </c>
      <c r="M112" s="42">
        <f t="shared" si="22"/>
        <v>35009.09591363334</v>
      </c>
      <c r="N112" s="18"/>
      <c r="O112" s="32">
        <v>0.37589022</v>
      </c>
      <c r="P112" s="32">
        <v>152.95636661538464</v>
      </c>
      <c r="Q112" s="32">
        <v>265.53823919999996</v>
      </c>
      <c r="R112" s="32">
        <v>3395.3232655384618</v>
      </c>
      <c r="S112" s="32">
        <v>635.64562979999994</v>
      </c>
      <c r="T112" s="32">
        <v>0.22283324910000002</v>
      </c>
      <c r="U112" s="32">
        <v>321.910416</v>
      </c>
      <c r="V112" s="32">
        <v>7319.193283333334</v>
      </c>
      <c r="W112" s="57">
        <v>8203.7188800000004</v>
      </c>
      <c r="X112" s="32">
        <v>1.207239768</v>
      </c>
      <c r="Y112" s="32">
        <v>0</v>
      </c>
      <c r="Z112" s="32">
        <v>250.13923200000005</v>
      </c>
      <c r="AA112" s="32">
        <v>1.8243735299999999</v>
      </c>
      <c r="AB112" s="32">
        <v>0</v>
      </c>
      <c r="AC112" s="32">
        <v>0</v>
      </c>
      <c r="AD112" s="32">
        <v>10.457167500000001</v>
      </c>
      <c r="AE112" s="32" t="s">
        <v>91</v>
      </c>
      <c r="AF112" s="32">
        <v>3.3101304119999999</v>
      </c>
      <c r="AG112" s="32">
        <v>124.28225280000001</v>
      </c>
      <c r="AH112" s="32">
        <v>0.97501600000000022</v>
      </c>
      <c r="AI112" s="32">
        <v>177.81348785305028</v>
      </c>
      <c r="AJ112" s="32">
        <v>1270.2420729</v>
      </c>
      <c r="AK112" s="32">
        <v>15.353582400000001</v>
      </c>
      <c r="AL112" s="32">
        <v>193.5702144</v>
      </c>
      <c r="AM112" s="32">
        <v>7687.2389039999998</v>
      </c>
      <c r="AN112" s="32">
        <v>45.482338080000005</v>
      </c>
      <c r="AO112" s="32">
        <v>0</v>
      </c>
      <c r="AP112" s="32">
        <v>1045.1464062241935</v>
      </c>
      <c r="AQ112" s="32">
        <v>30.474537035269659</v>
      </c>
      <c r="AR112" s="32">
        <v>2257.4611439999999</v>
      </c>
      <c r="AS112" s="32" t="s">
        <v>91</v>
      </c>
      <c r="AT112" s="32">
        <v>15.182482320000002</v>
      </c>
      <c r="AU112" s="32">
        <v>838.78097645454545</v>
      </c>
      <c r="AV112" s="32">
        <v>745.26955200000009</v>
      </c>
      <c r="AW112" s="1"/>
    </row>
    <row r="113" spans="2:49" x14ac:dyDescent="0.25">
      <c r="B113" s="1"/>
      <c r="C113" s="1"/>
      <c r="D113" s="1"/>
      <c r="E113" s="11">
        <f t="shared" si="26"/>
        <v>11</v>
      </c>
      <c r="F113" s="11">
        <f t="shared" si="26"/>
        <v>2015</v>
      </c>
      <c r="G113" s="11" t="str">
        <f t="shared" si="26"/>
        <v>11-2015</v>
      </c>
      <c r="H113" s="42">
        <f t="shared" si="25"/>
        <v>1266.3655478681997</v>
      </c>
      <c r="I113" s="42">
        <f t="shared" si="25"/>
        <v>21445.884714393997</v>
      </c>
      <c r="J113" s="42">
        <f t="shared" si="25"/>
        <v>4110.408812357181</v>
      </c>
      <c r="K113" s="42">
        <f t="shared" si="25"/>
        <v>10348.681027410001</v>
      </c>
      <c r="L113" s="42">
        <f t="shared" si="25"/>
        <v>208.38702073455687</v>
      </c>
      <c r="M113" s="42">
        <f t="shared" si="22"/>
        <v>37379.727122763936</v>
      </c>
      <c r="N113" s="18"/>
      <c r="O113" s="32">
        <v>0.45084114000000003</v>
      </c>
      <c r="P113" s="32">
        <v>187.90094700000006</v>
      </c>
      <c r="Q113" s="32">
        <v>256.61983680000003</v>
      </c>
      <c r="R113" s="32">
        <v>3331.2380318181818</v>
      </c>
      <c r="S113" s="32">
        <v>681.19597889999989</v>
      </c>
      <c r="T113" s="32">
        <v>0.66010940819999997</v>
      </c>
      <c r="U113" s="32">
        <v>770.68851300000006</v>
      </c>
      <c r="V113" s="32">
        <v>8444.7891999999993</v>
      </c>
      <c r="W113" s="57">
        <v>8823.9566700000014</v>
      </c>
      <c r="X113" s="32">
        <v>4.7460398850000001</v>
      </c>
      <c r="Y113" s="32">
        <v>34.800443999999999</v>
      </c>
      <c r="Z113" s="32">
        <v>274.02510599999999</v>
      </c>
      <c r="AA113" s="32">
        <v>3.7362276540000003</v>
      </c>
      <c r="AB113" s="32">
        <v>5.6633369400000007</v>
      </c>
      <c r="AC113" s="32">
        <v>4.8093507000000004</v>
      </c>
      <c r="AD113" s="32">
        <v>10.811480940000003</v>
      </c>
      <c r="AE113" s="32" t="s">
        <v>91</v>
      </c>
      <c r="AF113" s="32">
        <v>9.6240009600000018</v>
      </c>
      <c r="AG113" s="32">
        <v>245.58463871999948</v>
      </c>
      <c r="AH113" s="32">
        <v>1.2013590000000001</v>
      </c>
      <c r="AI113" s="32">
        <v>176.56998271119687</v>
      </c>
      <c r="AJ113" s="32">
        <v>963.32751899999994</v>
      </c>
      <c r="AK113" s="32">
        <v>25.771003200000003</v>
      </c>
      <c r="AL113" s="32">
        <v>49.134492000000009</v>
      </c>
      <c r="AM113" s="32">
        <v>8598.6307350000006</v>
      </c>
      <c r="AN113" s="32">
        <v>34.045824509999996</v>
      </c>
      <c r="AO113" s="32">
        <v>0</v>
      </c>
      <c r="AP113" s="32">
        <v>672.57009959400011</v>
      </c>
      <c r="AQ113" s="32">
        <v>21.005557083359999</v>
      </c>
      <c r="AR113" s="32">
        <v>2186.787726</v>
      </c>
      <c r="AS113" s="32" t="s">
        <v>91</v>
      </c>
      <c r="AT113" s="32">
        <v>11.3259168</v>
      </c>
      <c r="AU113" s="32">
        <v>775.67052000000012</v>
      </c>
      <c r="AV113" s="32">
        <v>772.3856340000001</v>
      </c>
      <c r="AW113" s="1"/>
    </row>
    <row r="114" spans="2:49" x14ac:dyDescent="0.25">
      <c r="B114" s="1"/>
      <c r="C114" s="1"/>
      <c r="D114" s="1"/>
      <c r="E114" s="11">
        <f t="shared" si="26"/>
        <v>12</v>
      </c>
      <c r="F114" s="11">
        <f t="shared" si="26"/>
        <v>2015</v>
      </c>
      <c r="G114" s="11" t="str">
        <f t="shared" si="26"/>
        <v>12-2015</v>
      </c>
      <c r="H114" s="42">
        <f t="shared" si="25"/>
        <v>1472.2886206772728</v>
      </c>
      <c r="I114" s="42">
        <f t="shared" si="25"/>
        <v>19330.113462234669</v>
      </c>
      <c r="J114" s="42">
        <f t="shared" si="25"/>
        <v>3785.8322737530002</v>
      </c>
      <c r="K114" s="42">
        <f t="shared" si="25"/>
        <v>10269.33122025</v>
      </c>
      <c r="L114" s="42">
        <f t="shared" si="25"/>
        <v>365.393872945753</v>
      </c>
      <c r="M114" s="42">
        <f t="shared" si="22"/>
        <v>35222.959449860689</v>
      </c>
      <c r="N114" s="18"/>
      <c r="O114" s="32">
        <v>1.9449385199999998</v>
      </c>
      <c r="P114" s="32">
        <v>199.26345599999999</v>
      </c>
      <c r="Q114" s="32">
        <v>248.92790399999998</v>
      </c>
      <c r="R114" s="32">
        <v>2822.5456560000002</v>
      </c>
      <c r="S114" s="32">
        <v>662.57370360000016</v>
      </c>
      <c r="T114" s="32" t="s">
        <v>91</v>
      </c>
      <c r="U114" s="32">
        <v>953.99650800000006</v>
      </c>
      <c r="V114" s="32">
        <v>7794.6902166666669</v>
      </c>
      <c r="W114" s="57">
        <v>8634.4973999999984</v>
      </c>
      <c r="X114" s="32">
        <v>1.6348953330000002</v>
      </c>
      <c r="Y114" s="32">
        <v>73.338339599999998</v>
      </c>
      <c r="Z114" s="32">
        <v>196.8408</v>
      </c>
      <c r="AA114" s="32">
        <v>7.6552144200000001</v>
      </c>
      <c r="AB114" s="32">
        <v>2.2593159900000002</v>
      </c>
      <c r="AC114" s="32">
        <v>4.6719406800000005</v>
      </c>
      <c r="AD114" s="32">
        <v>11.069834490000002</v>
      </c>
      <c r="AE114" s="32" t="s">
        <v>91</v>
      </c>
      <c r="AF114" s="32">
        <v>37.021211999999998</v>
      </c>
      <c r="AG114" s="32">
        <v>210.65902416000014</v>
      </c>
      <c r="AH114" s="32">
        <v>8.0075459999999996</v>
      </c>
      <c r="AI114" s="32">
        <v>343.39350668575298</v>
      </c>
      <c r="AJ114" s="32">
        <v>1169.9043678</v>
      </c>
      <c r="AK114" s="32">
        <v>40.836895200000001</v>
      </c>
      <c r="AL114" s="32">
        <v>76.957182000000003</v>
      </c>
      <c r="AM114" s="32">
        <v>6337.0435049999996</v>
      </c>
      <c r="AN114" s="32">
        <v>24.841876769999999</v>
      </c>
      <c r="AO114" s="32">
        <v>0</v>
      </c>
      <c r="AP114" s="32">
        <v>656.97100876800005</v>
      </c>
      <c r="AQ114" s="32">
        <v>10.930531770000002</v>
      </c>
      <c r="AR114" s="32">
        <v>2848.7784780000002</v>
      </c>
      <c r="AS114" s="32" t="s">
        <v>91</v>
      </c>
      <c r="AT114" s="32">
        <v>10.781576279999999</v>
      </c>
      <c r="AU114" s="32">
        <v>935.12284772727264</v>
      </c>
      <c r="AV114" s="32">
        <v>895.79976840000018</v>
      </c>
      <c r="AW114" s="1"/>
    </row>
    <row r="115" spans="2:49" x14ac:dyDescent="0.25">
      <c r="B115" s="1"/>
      <c r="C115" s="1"/>
      <c r="D115" s="1"/>
      <c r="E115" s="11">
        <f t="shared" si="26"/>
        <v>1</v>
      </c>
      <c r="F115" s="11">
        <f t="shared" si="26"/>
        <v>2016</v>
      </c>
      <c r="G115" s="11" t="str">
        <f t="shared" si="26"/>
        <v>1-2016</v>
      </c>
      <c r="H115" s="42">
        <f t="shared" si="25"/>
        <v>1516.1738727033849</v>
      </c>
      <c r="I115" s="42">
        <f t="shared" si="25"/>
        <v>20197.267275478924</v>
      </c>
      <c r="J115" s="42">
        <f t="shared" si="25"/>
        <v>4658.8662985873834</v>
      </c>
      <c r="K115" s="42">
        <f t="shared" si="25"/>
        <v>10870.767395315997</v>
      </c>
      <c r="L115" s="42">
        <f t="shared" si="25"/>
        <v>767.55042676008929</v>
      </c>
      <c r="M115" s="42">
        <f t="shared" si="22"/>
        <v>38010.625268845783</v>
      </c>
      <c r="N115" s="18"/>
      <c r="O115" s="32">
        <v>7.6283380800000007</v>
      </c>
      <c r="P115" s="32">
        <v>187.9334626153846</v>
      </c>
      <c r="Q115" s="32">
        <v>329.23895040000002</v>
      </c>
      <c r="R115" s="32">
        <v>3670.6907326153846</v>
      </c>
      <c r="S115" s="32">
        <v>772.09731270000009</v>
      </c>
      <c r="T115" s="32" t="s">
        <v>91</v>
      </c>
      <c r="U115" s="32">
        <v>974.77835399999992</v>
      </c>
      <c r="V115" s="32">
        <v>7545.3344166666675</v>
      </c>
      <c r="W115" s="57">
        <v>8702.2560599999997</v>
      </c>
      <c r="X115" s="32">
        <v>3.2920866719999999</v>
      </c>
      <c r="Y115" s="32">
        <v>87.412456800000001</v>
      </c>
      <c r="Z115" s="32">
        <v>244.53683999999998</v>
      </c>
      <c r="AA115" s="32">
        <v>10.105125299999999</v>
      </c>
      <c r="AB115" s="32">
        <v>27.69474348</v>
      </c>
      <c r="AC115" s="32">
        <v>55.796796000000008</v>
      </c>
      <c r="AD115" s="32">
        <v>12.05403849</v>
      </c>
      <c r="AE115" s="32" t="s">
        <v>91</v>
      </c>
      <c r="AF115" s="32">
        <v>6.3208609200000003</v>
      </c>
      <c r="AG115" s="32">
        <v>202.75177780800007</v>
      </c>
      <c r="AH115" s="32">
        <v>6.7372999999999994</v>
      </c>
      <c r="AI115" s="32">
        <v>709.69228083000007</v>
      </c>
      <c r="AJ115" s="32">
        <v>1428.3487673999998</v>
      </c>
      <c r="AK115" s="32">
        <v>293.83410419999996</v>
      </c>
      <c r="AL115" s="32">
        <v>189.19429199999999</v>
      </c>
      <c r="AM115" s="32">
        <v>7035.9986880000006</v>
      </c>
      <c r="AN115" s="32">
        <v>22.712652360000003</v>
      </c>
      <c r="AO115" s="32">
        <v>0</v>
      </c>
      <c r="AP115" s="32">
        <v>803.37723701225821</v>
      </c>
      <c r="AQ115" s="32">
        <v>45.804107440089226</v>
      </c>
      <c r="AR115" s="32">
        <v>2621.2380840000001</v>
      </c>
      <c r="AS115" s="32" t="s">
        <v>91</v>
      </c>
      <c r="AT115" s="32">
        <v>4.1890750559999992</v>
      </c>
      <c r="AU115" s="32">
        <v>933.89813700000013</v>
      </c>
      <c r="AV115" s="32">
        <v>1075.678191</v>
      </c>
      <c r="AW115" s="1"/>
    </row>
    <row r="116" spans="2:49" x14ac:dyDescent="0.25">
      <c r="B116" s="1"/>
      <c r="C116" s="1"/>
      <c r="D116" s="1"/>
      <c r="E116" s="11">
        <f t="shared" si="26"/>
        <v>2</v>
      </c>
      <c r="F116" s="11">
        <f t="shared" si="26"/>
        <v>2016</v>
      </c>
      <c r="G116" s="11" t="str">
        <f t="shared" si="26"/>
        <v>2-2016</v>
      </c>
      <c r="H116" s="42">
        <f t="shared" si="25"/>
        <v>1210.246443646949</v>
      </c>
      <c r="I116" s="42">
        <f t="shared" si="25"/>
        <v>21153.609486401951</v>
      </c>
      <c r="J116" s="42">
        <f t="shared" si="25"/>
        <v>4683.6790035120002</v>
      </c>
      <c r="K116" s="42">
        <f t="shared" si="25"/>
        <v>11573.912763756001</v>
      </c>
      <c r="L116" s="42">
        <f t="shared" si="25"/>
        <v>246.93027219504245</v>
      </c>
      <c r="M116" s="42">
        <f t="shared" si="22"/>
        <v>38868.377969511945</v>
      </c>
      <c r="N116" s="18"/>
      <c r="O116" s="32">
        <v>0.71430498000000009</v>
      </c>
      <c r="P116" s="32">
        <v>172.68703615384615</v>
      </c>
      <c r="Q116" s="32">
        <v>284.19269040000006</v>
      </c>
      <c r="R116" s="32">
        <v>3730.2246405000001</v>
      </c>
      <c r="S116" s="32">
        <v>437.55362892000011</v>
      </c>
      <c r="T116" s="32" t="s">
        <v>91</v>
      </c>
      <c r="U116" s="32">
        <v>950.58964800000012</v>
      </c>
      <c r="V116" s="32">
        <v>8707.9854833333338</v>
      </c>
      <c r="W116" s="57">
        <v>10226.889000000001</v>
      </c>
      <c r="X116" s="32">
        <v>1.6893483119999999</v>
      </c>
      <c r="Y116" s="32">
        <v>49.844254500000005</v>
      </c>
      <c r="Z116" s="32">
        <v>203.08671000000001</v>
      </c>
      <c r="AA116" s="32">
        <v>1.1753667000000001</v>
      </c>
      <c r="AB116" s="32">
        <v>0</v>
      </c>
      <c r="AC116" s="32">
        <v>3.4261655399999995</v>
      </c>
      <c r="AD116" s="32">
        <v>11.404463849999999</v>
      </c>
      <c r="AE116" s="32" t="s">
        <v>91</v>
      </c>
      <c r="AF116" s="32">
        <v>2.5604445600000001</v>
      </c>
      <c r="AG116" s="32">
        <v>217.20398075999947</v>
      </c>
      <c r="AH116" s="32">
        <v>5.4469935000000014</v>
      </c>
      <c r="AI116" s="32">
        <v>211.68278559000001</v>
      </c>
      <c r="AJ116" s="32">
        <v>567.00560250000001</v>
      </c>
      <c r="AK116" s="32">
        <v>31.479386400000003</v>
      </c>
      <c r="AL116" s="32">
        <v>45.386946000000002</v>
      </c>
      <c r="AM116" s="32">
        <v>7542.2959380000002</v>
      </c>
      <c r="AN116" s="32">
        <v>19.855710035999998</v>
      </c>
      <c r="AO116" s="32">
        <v>0.12682395310344829</v>
      </c>
      <c r="AP116" s="32">
        <v>661.05489016862077</v>
      </c>
      <c r="AQ116" s="32">
        <v>23.843022755042451</v>
      </c>
      <c r="AR116" s="32">
        <v>3142.6012260000002</v>
      </c>
      <c r="AS116" s="32" t="s">
        <v>91</v>
      </c>
      <c r="AT116" s="32">
        <v>25.347038400000002</v>
      </c>
      <c r="AU116" s="32">
        <v>758.23643969999989</v>
      </c>
      <c r="AV116" s="32">
        <v>832.78800000000001</v>
      </c>
      <c r="AW116" s="1"/>
    </row>
    <row r="117" spans="2:49" x14ac:dyDescent="0.25">
      <c r="B117" s="1"/>
      <c r="C117" s="1"/>
      <c r="D117" s="1"/>
      <c r="E117" s="11">
        <f t="shared" si="26"/>
        <v>3</v>
      </c>
      <c r="F117" s="11">
        <f t="shared" si="26"/>
        <v>2016</v>
      </c>
      <c r="G117" s="11" t="str">
        <f t="shared" si="26"/>
        <v>3-2016</v>
      </c>
      <c r="H117" s="42">
        <f t="shared" si="25"/>
        <v>1076.1879876726998</v>
      </c>
      <c r="I117" s="42">
        <f t="shared" si="25"/>
        <v>21158.803877878963</v>
      </c>
      <c r="J117" s="42">
        <f t="shared" si="25"/>
        <v>5076.111828893142</v>
      </c>
      <c r="K117" s="42">
        <f t="shared" si="25"/>
        <v>13296.110928372003</v>
      </c>
      <c r="L117" s="42">
        <f t="shared" si="25"/>
        <v>253.95835839983997</v>
      </c>
      <c r="M117" s="42">
        <f t="shared" si="22"/>
        <v>40861.172981216652</v>
      </c>
      <c r="N117" s="18"/>
      <c r="O117" s="32">
        <v>1.1908868399999999</v>
      </c>
      <c r="P117" s="32">
        <v>222.95714815384616</v>
      </c>
      <c r="Q117" s="32">
        <v>346.09912199999997</v>
      </c>
      <c r="R117" s="32">
        <v>3758.3181668571424</v>
      </c>
      <c r="S117" s="32">
        <v>699.63403140000003</v>
      </c>
      <c r="T117" s="32">
        <v>0.61803336231000006</v>
      </c>
      <c r="U117" s="32">
        <v>1313.72307</v>
      </c>
      <c r="V117" s="32">
        <v>7714.6627000000008</v>
      </c>
      <c r="W117" s="57">
        <v>11906.597160000001</v>
      </c>
      <c r="X117" s="32">
        <v>2.3688654660000004</v>
      </c>
      <c r="Y117" s="32">
        <v>27.179172000000001</v>
      </c>
      <c r="Z117" s="32">
        <v>258.61852799999997</v>
      </c>
      <c r="AA117" s="32">
        <v>1.7017265700000002</v>
      </c>
      <c r="AB117" s="32">
        <v>84.290069610000003</v>
      </c>
      <c r="AC117" s="32">
        <v>3.1570236000000005</v>
      </c>
      <c r="AD117" s="32">
        <v>12.887205030000001</v>
      </c>
      <c r="AE117" s="32" t="s">
        <v>91</v>
      </c>
      <c r="AF117" s="32">
        <v>3.9731558399999996</v>
      </c>
      <c r="AG117" s="32">
        <v>120.80347020000001</v>
      </c>
      <c r="AH117" s="32">
        <v>30.209977500000001</v>
      </c>
      <c r="AI117" s="32">
        <v>189.59175899999997</v>
      </c>
      <c r="AJ117" s="32">
        <v>774.606402</v>
      </c>
      <c r="AK117" s="32">
        <v>44.516303999999998</v>
      </c>
      <c r="AL117" s="32">
        <v>123.55545600000001</v>
      </c>
      <c r="AM117" s="32">
        <v>8814.9852719999999</v>
      </c>
      <c r="AN117" s="32">
        <v>32.0617071</v>
      </c>
      <c r="AO117" s="32">
        <v>1.4387328522580645</v>
      </c>
      <c r="AP117" s="32">
        <v>816.60701707896794</v>
      </c>
      <c r="AQ117" s="32">
        <v>51.479394369840001</v>
      </c>
      <c r="AR117" s="32">
        <v>2309.6693808</v>
      </c>
      <c r="AS117" s="32" t="s">
        <v>91</v>
      </c>
      <c r="AT117" s="32">
        <v>11.029444272000001</v>
      </c>
      <c r="AU117" s="32">
        <v>580.37031771428576</v>
      </c>
      <c r="AV117" s="32">
        <v>602.27228160000004</v>
      </c>
      <c r="AW117" s="1"/>
    </row>
    <row r="118" spans="2:49" x14ac:dyDescent="0.25">
      <c r="B118" s="1"/>
      <c r="C118" s="1"/>
      <c r="D118" s="1"/>
      <c r="E118" s="11">
        <f t="shared" si="26"/>
        <v>4</v>
      </c>
      <c r="F118" s="11">
        <f t="shared" si="26"/>
        <v>2016</v>
      </c>
      <c r="G118" s="11" t="str">
        <f t="shared" si="26"/>
        <v>4-2016</v>
      </c>
      <c r="H118" s="42">
        <f t="shared" si="25"/>
        <v>1289.7569529465991</v>
      </c>
      <c r="I118" s="42">
        <f t="shared" si="25"/>
        <v>20431.192502801936</v>
      </c>
      <c r="J118" s="42">
        <f t="shared" si="25"/>
        <v>4525.0637152859999</v>
      </c>
      <c r="K118" s="42">
        <f t="shared" si="25"/>
        <v>10644.60271662</v>
      </c>
      <c r="L118" s="42">
        <f t="shared" si="25"/>
        <v>277.93682479799998</v>
      </c>
      <c r="M118" s="42">
        <f t="shared" si="22"/>
        <v>37168.55271245254</v>
      </c>
      <c r="N118" s="18"/>
      <c r="O118" s="32">
        <v>0.59317218000000005</v>
      </c>
      <c r="P118" s="32">
        <v>240.61579649999999</v>
      </c>
      <c r="Q118" s="32">
        <v>327.88377720000005</v>
      </c>
      <c r="R118" s="32">
        <v>3616.8739920000003</v>
      </c>
      <c r="S118" s="32">
        <v>575.32856147999996</v>
      </c>
      <c r="T118" s="32">
        <v>0.22329696060000001</v>
      </c>
      <c r="U118" s="32">
        <v>905.16484800000012</v>
      </c>
      <c r="V118" s="32">
        <v>7312.5695333333342</v>
      </c>
      <c r="W118" s="57">
        <v>9213.8528700000006</v>
      </c>
      <c r="X118" s="32">
        <v>1.84292199</v>
      </c>
      <c r="Y118" s="32">
        <v>8.4210008400000014</v>
      </c>
      <c r="Z118" s="32">
        <v>289.5831</v>
      </c>
      <c r="AA118" s="32">
        <v>1.1819532959999999</v>
      </c>
      <c r="AB118" s="32">
        <v>78.051162599999998</v>
      </c>
      <c r="AC118" s="32">
        <v>6.6789597599999997</v>
      </c>
      <c r="AD118" s="32">
        <v>13.890411738000001</v>
      </c>
      <c r="AE118" s="32" t="s">
        <v>91</v>
      </c>
      <c r="AF118" s="32">
        <v>2.333408886</v>
      </c>
      <c r="AG118" s="32">
        <v>315.26060381999923</v>
      </c>
      <c r="AH118" s="32">
        <v>0.61029339999999999</v>
      </c>
      <c r="AI118" s="32">
        <v>166.09805244</v>
      </c>
      <c r="AJ118" s="32">
        <v>650.79353879999996</v>
      </c>
      <c r="AK118" s="32">
        <v>45.720061199999996</v>
      </c>
      <c r="AL118" s="32">
        <v>53.419564799999996</v>
      </c>
      <c r="AM118" s="32">
        <v>8308.9530000000013</v>
      </c>
      <c r="AN118" s="32">
        <v>60.947211240000001</v>
      </c>
      <c r="AO118" s="32">
        <v>0</v>
      </c>
      <c r="AP118" s="32">
        <v>714.23813866860007</v>
      </c>
      <c r="AQ118" s="32">
        <v>97.948360619999988</v>
      </c>
      <c r="AR118" s="32">
        <v>2773.7518500000001</v>
      </c>
      <c r="AS118" s="32" t="s">
        <v>91</v>
      </c>
      <c r="AT118" s="32">
        <v>3.4844606999999996</v>
      </c>
      <c r="AU118" s="32">
        <v>636.96925799999997</v>
      </c>
      <c r="AV118" s="32">
        <v>745.26955199999998</v>
      </c>
      <c r="AW118" s="1"/>
    </row>
    <row r="119" spans="2:49" x14ac:dyDescent="0.25">
      <c r="B119" s="1"/>
      <c r="C119" s="1"/>
      <c r="D119" s="1"/>
      <c r="E119" s="11">
        <f t="shared" si="26"/>
        <v>5</v>
      </c>
      <c r="F119" s="11">
        <f t="shared" si="26"/>
        <v>2016</v>
      </c>
      <c r="G119" s="11" t="str">
        <f t="shared" si="26"/>
        <v>5-2016</v>
      </c>
      <c r="H119" s="42">
        <f t="shared" si="25"/>
        <v>1322.3910596398914</v>
      </c>
      <c r="I119" s="42">
        <f t="shared" si="25"/>
        <v>20517.908441425054</v>
      </c>
      <c r="J119" s="42">
        <f t="shared" si="25"/>
        <v>4744.8315183475379</v>
      </c>
      <c r="K119" s="42">
        <f t="shared" si="25"/>
        <v>9989.6977160820006</v>
      </c>
      <c r="L119" s="42">
        <f t="shared" si="25"/>
        <v>252.69854094000002</v>
      </c>
      <c r="M119" s="42">
        <f t="shared" si="22"/>
        <v>36827.527276434485</v>
      </c>
      <c r="N119" s="18"/>
      <c r="O119" s="32">
        <v>0.45803339999999998</v>
      </c>
      <c r="P119" s="32">
        <v>219.01242857142856</v>
      </c>
      <c r="Q119" s="32">
        <v>312.21222119999999</v>
      </c>
      <c r="R119" s="32">
        <v>3790.4637004615383</v>
      </c>
      <c r="S119" s="32">
        <v>879.72090335999997</v>
      </c>
      <c r="T119" s="32" t="s">
        <v>91</v>
      </c>
      <c r="U119" s="32">
        <v>939.74447699999996</v>
      </c>
      <c r="V119" s="32">
        <v>6618.9935166666664</v>
      </c>
      <c r="W119" s="57">
        <v>8130.8499300000003</v>
      </c>
      <c r="X119" s="32">
        <v>1.4141118780000002</v>
      </c>
      <c r="Y119" s="32">
        <v>0</v>
      </c>
      <c r="Z119" s="32">
        <v>330.54112799999996</v>
      </c>
      <c r="AA119" s="32">
        <v>13.209229008000001</v>
      </c>
      <c r="AB119" s="32">
        <v>0</v>
      </c>
      <c r="AC119" s="32">
        <v>4.5118182600000001</v>
      </c>
      <c r="AD119" s="32">
        <v>73.432217519999995</v>
      </c>
      <c r="AE119" s="32" t="s">
        <v>91</v>
      </c>
      <c r="AF119" s="32">
        <v>0</v>
      </c>
      <c r="AG119" s="32">
        <v>384.80975802000097</v>
      </c>
      <c r="AH119" s="32">
        <v>0.45877985000000004</v>
      </c>
      <c r="AI119" s="32">
        <v>170.17984926000003</v>
      </c>
      <c r="AJ119" s="32">
        <v>1169.1599688900001</v>
      </c>
      <c r="AK119" s="32">
        <v>45.788198399999999</v>
      </c>
      <c r="AL119" s="32">
        <v>73.22477760000001</v>
      </c>
      <c r="AM119" s="32">
        <v>8528.9415210000006</v>
      </c>
      <c r="AN119" s="32">
        <v>84.406407569999999</v>
      </c>
      <c r="AO119" s="32">
        <v>0</v>
      </c>
      <c r="AP119" s="32">
        <v>668.40307306838713</v>
      </c>
      <c r="AQ119" s="32">
        <v>9.0864741600000016</v>
      </c>
      <c r="AR119" s="32">
        <v>2816.4322350000002</v>
      </c>
      <c r="AS119" s="32" t="s">
        <v>91</v>
      </c>
      <c r="AT119" s="32">
        <v>5.4505217520000002</v>
      </c>
      <c r="AU119" s="32">
        <v>713.14024153846174</v>
      </c>
      <c r="AV119" s="32">
        <v>843.48175499999991</v>
      </c>
      <c r="AW119" s="1"/>
    </row>
    <row r="120" spans="2:49" x14ac:dyDescent="0.25">
      <c r="B120" s="1"/>
      <c r="C120" s="1"/>
      <c r="D120" s="1"/>
      <c r="E120" s="11">
        <f t="shared" si="26"/>
        <v>6</v>
      </c>
      <c r="F120" s="11">
        <f t="shared" si="26"/>
        <v>2016</v>
      </c>
      <c r="G120" s="11" t="str">
        <f t="shared" si="26"/>
        <v>6-2016</v>
      </c>
      <c r="H120" s="42">
        <f t="shared" si="25"/>
        <v>1302.2412120046147</v>
      </c>
      <c r="I120" s="42">
        <f t="shared" si="25"/>
        <v>20680.729864561334</v>
      </c>
      <c r="J120" s="42">
        <f t="shared" si="25"/>
        <v>4461.4450850772855</v>
      </c>
      <c r="K120" s="42">
        <f t="shared" si="25"/>
        <v>10813.900210770857</v>
      </c>
      <c r="L120" s="42">
        <f t="shared" si="25"/>
        <v>181.56699490500003</v>
      </c>
      <c r="M120" s="42">
        <f t="shared" si="22"/>
        <v>37439.883367319089</v>
      </c>
      <c r="N120" s="18"/>
      <c r="O120" s="32">
        <v>0.74610233999999998</v>
      </c>
      <c r="P120" s="32">
        <v>222.50160599999998</v>
      </c>
      <c r="Q120" s="32">
        <v>203.9914206</v>
      </c>
      <c r="R120" s="32">
        <v>3538.2774614142859</v>
      </c>
      <c r="S120" s="32">
        <v>912.74051494285709</v>
      </c>
      <c r="T120" s="32" t="s">
        <v>91</v>
      </c>
      <c r="U120" s="32">
        <v>920.70391500000005</v>
      </c>
      <c r="V120" s="32">
        <v>6481.8755833333335</v>
      </c>
      <c r="W120" s="57">
        <v>8732.5392599999996</v>
      </c>
      <c r="X120" s="32">
        <v>1.0770220079999999</v>
      </c>
      <c r="Y120" s="32">
        <v>0</v>
      </c>
      <c r="Z120" s="32">
        <v>317.14081200000004</v>
      </c>
      <c r="AA120" s="32">
        <v>1.3866866550000001</v>
      </c>
      <c r="AB120" s="32">
        <v>0</v>
      </c>
      <c r="AC120" s="32">
        <v>0</v>
      </c>
      <c r="AD120" s="32">
        <v>13.598008515</v>
      </c>
      <c r="AE120" s="32">
        <v>1.3483594800000001</v>
      </c>
      <c r="AF120" s="32">
        <v>0</v>
      </c>
      <c r="AG120" s="32">
        <v>376.84868327999948</v>
      </c>
      <c r="AH120" s="32">
        <v>16.521524999999997</v>
      </c>
      <c r="AI120" s="32">
        <v>163.28285046000002</v>
      </c>
      <c r="AJ120" s="32">
        <v>1414.1120672699999</v>
      </c>
      <c r="AK120" s="32">
        <v>95.467787999999999</v>
      </c>
      <c r="AL120" s="32">
        <v>177.516333</v>
      </c>
      <c r="AM120" s="32">
        <v>9070.1780130000006</v>
      </c>
      <c r="AN120" s="32">
        <v>52.659153648000007</v>
      </c>
      <c r="AO120" s="32">
        <v>0</v>
      </c>
      <c r="AP120" s="32">
        <v>664.84533475799992</v>
      </c>
      <c r="AQ120" s="32">
        <v>4.6861359300000007</v>
      </c>
      <c r="AR120" s="32">
        <v>2351.0703005999999</v>
      </c>
      <c r="AS120" s="32">
        <v>55.017003600000002</v>
      </c>
      <c r="AT120" s="32">
        <v>4.4535231</v>
      </c>
      <c r="AU120" s="32">
        <v>685.6232953846154</v>
      </c>
      <c r="AV120" s="32">
        <v>959.67460800000003</v>
      </c>
      <c r="AW120" s="1"/>
    </row>
    <row r="121" spans="2:49" x14ac:dyDescent="0.25">
      <c r="B121" s="1"/>
      <c r="C121" s="1"/>
      <c r="D121" s="1"/>
      <c r="E121" s="1"/>
      <c r="F121" s="1"/>
      <c r="G121" s="1"/>
      <c r="H121" s="47"/>
      <c r="I121" s="47"/>
      <c r="J121" s="47"/>
      <c r="K121" s="47"/>
      <c r="L121" s="47"/>
      <c r="M121" s="38"/>
      <c r="N121" s="1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"/>
    </row>
    <row r="122" spans="2:49" x14ac:dyDescent="0.25">
      <c r="B122" s="1"/>
      <c r="C122" s="1"/>
      <c r="D122" s="1"/>
      <c r="E122" s="1"/>
      <c r="F122" s="1"/>
      <c r="G122" s="1"/>
      <c r="H122" s="47"/>
      <c r="I122" s="47"/>
      <c r="J122" s="47"/>
      <c r="K122" s="47"/>
      <c r="L122" s="47"/>
      <c r="M122" s="38"/>
      <c r="N122" s="1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"/>
    </row>
    <row r="123" spans="2:49" x14ac:dyDescent="0.25">
      <c r="B123" s="1"/>
      <c r="C123" s="1"/>
      <c r="D123" s="1"/>
      <c r="E123" s="1"/>
      <c r="F123" s="1"/>
      <c r="G123" s="1"/>
      <c r="H123" s="47"/>
      <c r="I123" s="47"/>
      <c r="J123" s="47"/>
      <c r="K123" s="47"/>
      <c r="L123" s="47"/>
      <c r="M123" s="38"/>
      <c r="N123" s="1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"/>
    </row>
    <row r="124" spans="2:49" x14ac:dyDescent="0.25">
      <c r="B124" s="1"/>
      <c r="C124" s="10" t="s">
        <v>82</v>
      </c>
      <c r="D124" s="10"/>
      <c r="E124" s="1"/>
      <c r="F124" s="10" t="s">
        <v>83</v>
      </c>
      <c r="G124" s="10"/>
      <c r="H124" s="39" t="s">
        <v>85</v>
      </c>
      <c r="I124" s="44" t="str">
        <f>$H124</f>
        <v>TKN</v>
      </c>
      <c r="J124" s="44" t="str">
        <f>$H124</f>
        <v>TKN</v>
      </c>
      <c r="K124" s="44" t="str">
        <f>$H124</f>
        <v>TKN</v>
      </c>
      <c r="L124" s="44" t="str">
        <f>$H124</f>
        <v>TKN</v>
      </c>
      <c r="M124" s="44" t="str">
        <f>L124</f>
        <v>TKN</v>
      </c>
      <c r="N124" s="1"/>
      <c r="O124" s="19" t="s">
        <v>85</v>
      </c>
      <c r="P124" s="20" t="s">
        <v>85</v>
      </c>
      <c r="Q124" s="19" t="s">
        <v>85</v>
      </c>
      <c r="R124" s="19" t="s">
        <v>85</v>
      </c>
      <c r="S124" s="19" t="s">
        <v>85</v>
      </c>
      <c r="T124" s="19" t="s">
        <v>85</v>
      </c>
      <c r="U124" s="19" t="s">
        <v>85</v>
      </c>
      <c r="V124" s="19" t="s">
        <v>85</v>
      </c>
      <c r="W124" s="19" t="s">
        <v>85</v>
      </c>
      <c r="X124" s="19" t="s">
        <v>85</v>
      </c>
      <c r="Y124" s="19" t="s">
        <v>85</v>
      </c>
      <c r="Z124" s="19" t="s">
        <v>85</v>
      </c>
      <c r="AA124" s="19" t="s">
        <v>85</v>
      </c>
      <c r="AB124" s="19" t="s">
        <v>85</v>
      </c>
      <c r="AC124" s="19" t="s">
        <v>85</v>
      </c>
      <c r="AD124" s="19" t="s">
        <v>85</v>
      </c>
      <c r="AE124" s="19" t="s">
        <v>85</v>
      </c>
      <c r="AF124" s="19" t="s">
        <v>85</v>
      </c>
      <c r="AG124" s="19" t="s">
        <v>85</v>
      </c>
      <c r="AH124" s="19" t="s">
        <v>85</v>
      </c>
      <c r="AI124" s="19" t="s">
        <v>85</v>
      </c>
      <c r="AJ124" s="19" t="s">
        <v>85</v>
      </c>
      <c r="AK124" s="19" t="s">
        <v>85</v>
      </c>
      <c r="AL124" s="19" t="s">
        <v>85</v>
      </c>
      <c r="AM124" s="19" t="s">
        <v>85</v>
      </c>
      <c r="AN124" s="19" t="s">
        <v>85</v>
      </c>
      <c r="AO124" s="19" t="s">
        <v>85</v>
      </c>
      <c r="AP124" s="19" t="s">
        <v>85</v>
      </c>
      <c r="AQ124" s="19" t="s">
        <v>85</v>
      </c>
      <c r="AR124" s="19" t="s">
        <v>85</v>
      </c>
      <c r="AS124" s="19" t="s">
        <v>85</v>
      </c>
      <c r="AT124" s="19" t="s">
        <v>85</v>
      </c>
      <c r="AU124" s="19" t="s">
        <v>85</v>
      </c>
      <c r="AV124" s="19" t="s">
        <v>85</v>
      </c>
      <c r="AW124" s="1"/>
    </row>
    <row r="125" spans="2:49" x14ac:dyDescent="0.25">
      <c r="B125" s="1"/>
      <c r="C125" s="1"/>
      <c r="D125" s="1"/>
      <c r="E125" s="1"/>
      <c r="F125" s="1"/>
      <c r="G125" s="1"/>
      <c r="H125" s="45" t="str">
        <f>H$6</f>
        <v>San Pablo Bay</v>
      </c>
      <c r="I125" s="45" t="str">
        <f>I$6</f>
        <v>South Bay</v>
      </c>
      <c r="J125" s="45" t="str">
        <f>J$6</f>
        <v>Suisun Bay</v>
      </c>
      <c r="K125" s="46" t="str">
        <f>K$6</f>
        <v>Central Bay</v>
      </c>
      <c r="L125" s="45" t="str">
        <f>L$6</f>
        <v>Lower South Bay</v>
      </c>
      <c r="M125" s="45"/>
      <c r="N125" s="1"/>
      <c r="O125" s="21" t="s">
        <v>6</v>
      </c>
      <c r="P125" s="22" t="s">
        <v>7</v>
      </c>
      <c r="Q125" s="22" t="s">
        <v>8</v>
      </c>
      <c r="R125" s="22" t="s">
        <v>9</v>
      </c>
      <c r="S125" s="22" t="s">
        <v>10</v>
      </c>
      <c r="T125" s="22" t="s">
        <v>11</v>
      </c>
      <c r="U125" s="22" t="s">
        <v>12</v>
      </c>
      <c r="V125" s="22" t="s">
        <v>13</v>
      </c>
      <c r="W125" s="22" t="s">
        <v>14</v>
      </c>
      <c r="X125" s="22" t="s">
        <v>15</v>
      </c>
      <c r="Y125" s="22" t="s">
        <v>16</v>
      </c>
      <c r="Z125" s="22" t="s">
        <v>17</v>
      </c>
      <c r="AA125" s="22" t="s">
        <v>18</v>
      </c>
      <c r="AB125" s="22" t="s">
        <v>19</v>
      </c>
      <c r="AC125" s="22" t="s">
        <v>20</v>
      </c>
      <c r="AD125" s="22" t="s">
        <v>21</v>
      </c>
      <c r="AE125" s="22" t="s">
        <v>22</v>
      </c>
      <c r="AF125" s="22" t="s">
        <v>23</v>
      </c>
      <c r="AG125" s="22" t="s">
        <v>24</v>
      </c>
      <c r="AH125" s="22" t="s">
        <v>25</v>
      </c>
      <c r="AI125" s="22" t="s">
        <v>26</v>
      </c>
      <c r="AJ125" s="22" t="s">
        <v>27</v>
      </c>
      <c r="AK125" s="22" t="s">
        <v>28</v>
      </c>
      <c r="AL125" s="22" t="s">
        <v>29</v>
      </c>
      <c r="AM125" s="22" t="s">
        <v>30</v>
      </c>
      <c r="AN125" s="22" t="s">
        <v>31</v>
      </c>
      <c r="AO125" s="22" t="s">
        <v>32</v>
      </c>
      <c r="AP125" s="22" t="s">
        <v>33</v>
      </c>
      <c r="AQ125" s="22" t="s">
        <v>34</v>
      </c>
      <c r="AR125" s="22" t="s">
        <v>35</v>
      </c>
      <c r="AS125" s="22" t="s">
        <v>36</v>
      </c>
      <c r="AT125" s="22" t="s">
        <v>37</v>
      </c>
      <c r="AU125" s="22" t="s">
        <v>38</v>
      </c>
      <c r="AV125" s="22" t="s">
        <v>39</v>
      </c>
      <c r="AW125" s="1"/>
    </row>
    <row r="126" spans="2:49" ht="30" x14ac:dyDescent="0.25">
      <c r="B126" s="1"/>
      <c r="C126" s="1"/>
      <c r="D126" s="1"/>
      <c r="E126" s="1"/>
      <c r="F126" s="1"/>
      <c r="G126" s="1"/>
      <c r="H126" s="45" t="str">
        <f t="shared" ref="H126:L126" si="27">H125</f>
        <v>San Pablo Bay</v>
      </c>
      <c r="I126" s="45" t="str">
        <f t="shared" si="27"/>
        <v>South Bay</v>
      </c>
      <c r="J126" s="45" t="str">
        <f t="shared" si="27"/>
        <v>Suisun Bay</v>
      </c>
      <c r="K126" s="46" t="str">
        <f t="shared" si="27"/>
        <v>Central Bay</v>
      </c>
      <c r="L126" s="45" t="str">
        <f t="shared" si="27"/>
        <v>Lower South Bay</v>
      </c>
      <c r="M126" s="45" t="s">
        <v>40</v>
      </c>
      <c r="N126" s="1"/>
      <c r="O126" s="23" t="s">
        <v>41</v>
      </c>
      <c r="P126" s="24" t="s">
        <v>42</v>
      </c>
      <c r="Q126" s="24" t="s">
        <v>43</v>
      </c>
      <c r="R126" s="24" t="s">
        <v>44</v>
      </c>
      <c r="S126" s="24" t="s">
        <v>45</v>
      </c>
      <c r="T126" s="24" t="s">
        <v>11</v>
      </c>
      <c r="U126" s="24" t="s">
        <v>46</v>
      </c>
      <c r="V126" s="24" t="s">
        <v>47</v>
      </c>
      <c r="W126" s="24" t="s">
        <v>48</v>
      </c>
      <c r="X126" s="24" t="s">
        <v>49</v>
      </c>
      <c r="Y126" s="24" t="s">
        <v>50</v>
      </c>
      <c r="Z126" s="24" t="s">
        <v>51</v>
      </c>
      <c r="AA126" s="24" t="s">
        <v>52</v>
      </c>
      <c r="AB126" s="24" t="s">
        <v>53</v>
      </c>
      <c r="AC126" s="24" t="s">
        <v>54</v>
      </c>
      <c r="AD126" s="24" t="s">
        <v>55</v>
      </c>
      <c r="AE126" s="24" t="s">
        <v>22</v>
      </c>
      <c r="AF126" s="24" t="s">
        <v>56</v>
      </c>
      <c r="AG126" s="24" t="s">
        <v>57</v>
      </c>
      <c r="AH126" s="24" t="s">
        <v>58</v>
      </c>
      <c r="AI126" s="24" t="s">
        <v>59</v>
      </c>
      <c r="AJ126" s="24" t="s">
        <v>60</v>
      </c>
      <c r="AK126" s="24" t="s">
        <v>61</v>
      </c>
      <c r="AL126" s="24" t="s">
        <v>62</v>
      </c>
      <c r="AM126" s="24" t="s">
        <v>63</v>
      </c>
      <c r="AN126" s="24" t="s">
        <v>64</v>
      </c>
      <c r="AO126" s="24" t="s">
        <v>65</v>
      </c>
      <c r="AP126" s="24" t="s">
        <v>66</v>
      </c>
      <c r="AQ126" s="24" t="s">
        <v>67</v>
      </c>
      <c r="AR126" s="24" t="s">
        <v>68</v>
      </c>
      <c r="AS126" s="24" t="s">
        <v>36</v>
      </c>
      <c r="AT126" s="24" t="s">
        <v>69</v>
      </c>
      <c r="AU126" s="24" t="s">
        <v>70</v>
      </c>
      <c r="AV126" s="24" t="s">
        <v>71</v>
      </c>
      <c r="AW126" s="1"/>
    </row>
    <row r="127" spans="2:49" x14ac:dyDescent="0.25">
      <c r="B127" s="1"/>
      <c r="C127" s="1"/>
      <c r="D127" s="1"/>
      <c r="E127" s="11">
        <f>E73</f>
        <v>7</v>
      </c>
      <c r="F127" s="11">
        <f>F73</f>
        <v>2012</v>
      </c>
      <c r="G127" s="11" t="str">
        <f>G73</f>
        <v>7-2012</v>
      </c>
      <c r="H127" s="42">
        <f t="shared" ref="H127:L142" si="28">SUMIFS($O127:$AV127,$O$5:$AV$5,H$6,$O127:$AV127,"&lt;&gt;#N/A")</f>
        <v>993.79223999999999</v>
      </c>
      <c r="I127" s="42">
        <f t="shared" si="28"/>
        <v>18896.86735</v>
      </c>
      <c r="J127" s="42">
        <f t="shared" si="28"/>
        <v>4331.5559834666665</v>
      </c>
      <c r="K127" s="42">
        <f t="shared" si="28"/>
        <v>11480.793282000001</v>
      </c>
      <c r="L127" s="42">
        <f t="shared" si="28"/>
        <v>502.31515784999999</v>
      </c>
      <c r="M127" s="42">
        <f>SUM(H127:L127)</f>
        <v>36205.324013316662</v>
      </c>
      <c r="N127" s="1"/>
      <c r="O127" s="32">
        <v>5.7607200000000001</v>
      </c>
      <c r="P127" s="32">
        <v>142.92179999999999</v>
      </c>
      <c r="Q127" s="32">
        <v>100.6</v>
      </c>
      <c r="R127" s="32">
        <v>3419.6666666666665</v>
      </c>
      <c r="S127" s="32">
        <v>793.23299999999995</v>
      </c>
      <c r="T127" s="32" t="s">
        <v>91</v>
      </c>
      <c r="U127" s="32">
        <v>882.06299999999999</v>
      </c>
      <c r="V127" s="32">
        <v>5975.424</v>
      </c>
      <c r="W127" s="32">
        <v>9869.58</v>
      </c>
      <c r="X127" s="32">
        <v>28.547505000000001</v>
      </c>
      <c r="Y127" s="32">
        <v>0</v>
      </c>
      <c r="Z127" s="32">
        <v>220.07159999999999</v>
      </c>
      <c r="AA127" s="32">
        <v>1.2788117999999999</v>
      </c>
      <c r="AB127" s="32">
        <v>0</v>
      </c>
      <c r="AC127" s="32">
        <v>0</v>
      </c>
      <c r="AD127" s="32">
        <v>86.771777850000007</v>
      </c>
      <c r="AE127" s="32">
        <v>1.257984</v>
      </c>
      <c r="AF127" s="32">
        <v>0</v>
      </c>
      <c r="AG127" s="32">
        <v>379.70100000000002</v>
      </c>
      <c r="AH127" s="32">
        <v>6.8947199999999986</v>
      </c>
      <c r="AI127" s="32">
        <v>334.95</v>
      </c>
      <c r="AJ127" s="32">
        <v>1377.6966</v>
      </c>
      <c r="AK127" s="32">
        <v>36.655037999999998</v>
      </c>
      <c r="AL127" s="32">
        <v>218.86199999999999</v>
      </c>
      <c r="AM127" s="32">
        <v>7896.5617499999998</v>
      </c>
      <c r="AN127" s="32">
        <v>64.864800000000002</v>
      </c>
      <c r="AO127" s="32">
        <v>0</v>
      </c>
      <c r="AP127" s="32">
        <v>990.03869999999995</v>
      </c>
      <c r="AQ127" s="32">
        <v>80.593379999999996</v>
      </c>
      <c r="AR127" s="32">
        <v>2117.6126999999997</v>
      </c>
      <c r="AS127" s="32">
        <v>44.339399999999998</v>
      </c>
      <c r="AT127" s="32">
        <v>3.6174599999999999</v>
      </c>
      <c r="AU127" s="32">
        <v>458.51400000000001</v>
      </c>
      <c r="AV127" s="32">
        <v>667.24559999999997</v>
      </c>
      <c r="AW127" s="1"/>
    </row>
    <row r="128" spans="2:49" x14ac:dyDescent="0.25">
      <c r="B128" s="1"/>
      <c r="C128" s="1"/>
      <c r="D128" s="1"/>
      <c r="E128" s="11">
        <f t="shared" ref="E128:G143" si="29">E74</f>
        <v>8</v>
      </c>
      <c r="F128" s="11">
        <f t="shared" si="29"/>
        <v>2012</v>
      </c>
      <c r="G128" s="11" t="str">
        <f t="shared" si="29"/>
        <v>8-2012</v>
      </c>
      <c r="H128" s="42">
        <f t="shared" si="28"/>
        <v>1029.2788799999998</v>
      </c>
      <c r="I128" s="42">
        <f t="shared" si="28"/>
        <v>20722.858759999999</v>
      </c>
      <c r="J128" s="42">
        <f t="shared" si="28"/>
        <v>4287.6873560000004</v>
      </c>
      <c r="K128" s="42">
        <f t="shared" si="28"/>
        <v>9908.385177600001</v>
      </c>
      <c r="L128" s="42">
        <f t="shared" si="28"/>
        <v>518.76309612</v>
      </c>
      <c r="M128" s="42">
        <f t="shared" ref="M128:M174" si="30">SUM(H128:L128)</f>
        <v>36466.973269720002</v>
      </c>
      <c r="N128" s="1"/>
      <c r="O128" s="32" t="s">
        <v>91</v>
      </c>
      <c r="P128" s="32">
        <v>180.53280000000001</v>
      </c>
      <c r="Q128" s="32">
        <v>235.1</v>
      </c>
      <c r="R128" s="32">
        <v>3683</v>
      </c>
      <c r="S128" s="32">
        <v>858.24900000000002</v>
      </c>
      <c r="T128" s="32" t="s">
        <v>91</v>
      </c>
      <c r="U128" s="32">
        <v>571.72500000000002</v>
      </c>
      <c r="V128" s="32">
        <v>7070.1120000000001</v>
      </c>
      <c r="W128" s="32">
        <v>8210.16</v>
      </c>
      <c r="X128" s="32">
        <v>28.498175999999997</v>
      </c>
      <c r="Y128" s="32">
        <v>0</v>
      </c>
      <c r="Z128" s="32">
        <v>175.54320000000001</v>
      </c>
      <c r="AA128" s="32">
        <v>4.4641799999999998</v>
      </c>
      <c r="AB128" s="32">
        <v>0</v>
      </c>
      <c r="AC128" s="32">
        <v>0</v>
      </c>
      <c r="AD128" s="32">
        <v>65.706216119999993</v>
      </c>
      <c r="AE128" s="32">
        <v>0.2016252</v>
      </c>
      <c r="AF128" s="32">
        <v>0</v>
      </c>
      <c r="AG128" s="32">
        <v>310.22460000000001</v>
      </c>
      <c r="AH128" s="32">
        <v>12.912479999999999</v>
      </c>
      <c r="AI128" s="32">
        <v>383.52</v>
      </c>
      <c r="AJ128" s="32">
        <v>1395.0657000000001</v>
      </c>
      <c r="AK128" s="32">
        <v>35.305199999999999</v>
      </c>
      <c r="AL128" s="32">
        <v>212.47380000000001</v>
      </c>
      <c r="AM128" s="32">
        <v>8677.3755600000004</v>
      </c>
      <c r="AN128" s="32">
        <v>55.339199999999998</v>
      </c>
      <c r="AO128" s="32">
        <v>0</v>
      </c>
      <c r="AP128" s="32">
        <v>1118.0106000000001</v>
      </c>
      <c r="AQ128" s="32">
        <v>69.536879999999996</v>
      </c>
      <c r="AR128" s="32">
        <v>1839.1779000000001</v>
      </c>
      <c r="AS128" s="32">
        <v>57.834000000000003</v>
      </c>
      <c r="AT128" s="32">
        <v>3.5251524000000001</v>
      </c>
      <c r="AU128" s="32">
        <v>525.60899999999992</v>
      </c>
      <c r="AV128" s="32">
        <v>687.77099999999996</v>
      </c>
      <c r="AW128" s="1"/>
    </row>
    <row r="129" spans="2:49" x14ac:dyDescent="0.25">
      <c r="B129" s="1"/>
      <c r="C129" s="1"/>
      <c r="D129" s="1"/>
      <c r="E129" s="11">
        <f t="shared" si="29"/>
        <v>9</v>
      </c>
      <c r="F129" s="11">
        <f t="shared" si="29"/>
        <v>2012</v>
      </c>
      <c r="G129" s="11" t="str">
        <f t="shared" si="29"/>
        <v>9-2012</v>
      </c>
      <c r="H129" s="42">
        <f t="shared" si="28"/>
        <v>1044.3346200000001</v>
      </c>
      <c r="I129" s="42">
        <f t="shared" si="28"/>
        <v>19918.258619999997</v>
      </c>
      <c r="J129" s="42">
        <f t="shared" si="28"/>
        <v>4153.4244063999995</v>
      </c>
      <c r="K129" s="42">
        <f t="shared" si="28"/>
        <v>9708.3638315999979</v>
      </c>
      <c r="L129" s="42">
        <f t="shared" si="28"/>
        <v>619.85733521999998</v>
      </c>
      <c r="M129" s="42">
        <f t="shared" si="30"/>
        <v>35444.238813219992</v>
      </c>
      <c r="N129" s="1"/>
      <c r="O129" s="32" t="s">
        <v>91</v>
      </c>
      <c r="P129" s="32">
        <v>201.285</v>
      </c>
      <c r="Q129" s="32">
        <v>367.8</v>
      </c>
      <c r="R129" s="32">
        <v>3668.5</v>
      </c>
      <c r="S129" s="32">
        <v>934.03800000000001</v>
      </c>
      <c r="T129" s="32" t="s">
        <v>91</v>
      </c>
      <c r="U129" s="32">
        <v>452.46600000000001</v>
      </c>
      <c r="V129" s="32">
        <v>6949.152</v>
      </c>
      <c r="W129" s="32">
        <v>7945.5599999999995</v>
      </c>
      <c r="X129" s="32">
        <v>28.858788000000001</v>
      </c>
      <c r="Y129" s="32">
        <v>0</v>
      </c>
      <c r="Z129" s="32">
        <v>272.16000000000003</v>
      </c>
      <c r="AA129" s="32">
        <v>3.5996184000000002</v>
      </c>
      <c r="AB129" s="32">
        <v>0</v>
      </c>
      <c r="AC129" s="32">
        <v>0</v>
      </c>
      <c r="AD129" s="32">
        <v>59.522765220000004</v>
      </c>
      <c r="AE129" s="32">
        <v>0.10319399999999999</v>
      </c>
      <c r="AF129" s="32">
        <v>0</v>
      </c>
      <c r="AG129" s="32">
        <v>354.26159999999999</v>
      </c>
      <c r="AH129" s="32">
        <v>11.430720000000001</v>
      </c>
      <c r="AI129" s="32">
        <v>439.35</v>
      </c>
      <c r="AJ129" s="32">
        <v>1302.6598200000001</v>
      </c>
      <c r="AK129" s="32">
        <v>48.887495999999999</v>
      </c>
      <c r="AL129" s="32">
        <v>207.9</v>
      </c>
      <c r="AM129" s="32">
        <v>7808.4593999999997</v>
      </c>
      <c r="AN129" s="32">
        <v>55.339199999999998</v>
      </c>
      <c r="AO129" s="32">
        <v>0</v>
      </c>
      <c r="AP129" s="32">
        <v>965.37419999999997</v>
      </c>
      <c r="AQ129" s="32">
        <v>120.98457000000001</v>
      </c>
      <c r="AR129" s="32">
        <v>2044.7532000000001</v>
      </c>
      <c r="AS129" s="32">
        <v>36.6282</v>
      </c>
      <c r="AT129" s="32">
        <v>4.8373416000000002</v>
      </c>
      <c r="AU129" s="32">
        <v>477.35730000000001</v>
      </c>
      <c r="AV129" s="32">
        <v>682.97039999999993</v>
      </c>
      <c r="AW129" s="1"/>
    </row>
    <row r="130" spans="2:49" x14ac:dyDescent="0.25">
      <c r="B130" s="1"/>
      <c r="C130" s="1"/>
      <c r="D130" s="1"/>
      <c r="E130" s="11">
        <f t="shared" si="29"/>
        <v>10</v>
      </c>
      <c r="F130" s="11">
        <f t="shared" si="29"/>
        <v>2012</v>
      </c>
      <c r="G130" s="11" t="str">
        <f t="shared" si="29"/>
        <v>10-2012</v>
      </c>
      <c r="H130" s="42">
        <f t="shared" si="28"/>
        <v>947.80097999999998</v>
      </c>
      <c r="I130" s="42">
        <f t="shared" si="28"/>
        <v>19336.264314999997</v>
      </c>
      <c r="J130" s="42">
        <f t="shared" si="28"/>
        <v>4206.3410562000008</v>
      </c>
      <c r="K130" s="42">
        <f t="shared" si="28"/>
        <v>11391.260537664</v>
      </c>
      <c r="L130" s="42">
        <f t="shared" si="28"/>
        <v>1385.7041438799999</v>
      </c>
      <c r="M130" s="42">
        <f t="shared" si="30"/>
        <v>37267.371032743999</v>
      </c>
      <c r="N130" s="1"/>
      <c r="O130" s="32" t="s">
        <v>91</v>
      </c>
      <c r="P130" s="32">
        <v>247.96799999999999</v>
      </c>
      <c r="Q130" s="32">
        <v>264.60000000000002</v>
      </c>
      <c r="R130" s="32">
        <v>3588</v>
      </c>
      <c r="S130" s="32">
        <v>1275.9390000000001</v>
      </c>
      <c r="T130" s="32" t="s">
        <v>91</v>
      </c>
      <c r="U130" s="32">
        <v>606.69000000000005</v>
      </c>
      <c r="V130" s="32">
        <v>6758.6399999999994</v>
      </c>
      <c r="W130" s="32">
        <v>9151.380000000001</v>
      </c>
      <c r="X130" s="32">
        <v>9.6485634000000005</v>
      </c>
      <c r="Y130" s="32">
        <v>0</v>
      </c>
      <c r="Z130" s="32">
        <v>190.20959999999999</v>
      </c>
      <c r="AA130" s="32">
        <v>2.0024928000000002</v>
      </c>
      <c r="AB130" s="32">
        <v>0</v>
      </c>
      <c r="AC130" s="32" t="s">
        <v>92</v>
      </c>
      <c r="AD130" s="32">
        <v>69.432563880000004</v>
      </c>
      <c r="AE130" s="32">
        <v>4.1912640000000001E-3</v>
      </c>
      <c r="AF130" s="32">
        <v>0</v>
      </c>
      <c r="AG130" s="32">
        <v>247.779</v>
      </c>
      <c r="AH130" s="32">
        <v>10.304279999999999</v>
      </c>
      <c r="AI130" s="32">
        <v>521.48500000000001</v>
      </c>
      <c r="AJ130" s="32">
        <v>1187.274715</v>
      </c>
      <c r="AK130" s="32">
        <v>42.306894</v>
      </c>
      <c r="AL130" s="32">
        <v>179.62559999999999</v>
      </c>
      <c r="AM130" s="32">
        <v>7529.2685999999994</v>
      </c>
      <c r="AN130" s="32">
        <v>95.256</v>
      </c>
      <c r="AO130" s="32">
        <v>0</v>
      </c>
      <c r="AP130" s="32">
        <v>1175.8068000000001</v>
      </c>
      <c r="AQ130" s="32">
        <v>794.78657999999996</v>
      </c>
      <c r="AR130" s="32">
        <v>2050.8389999999999</v>
      </c>
      <c r="AS130" s="32">
        <v>73.785600000000002</v>
      </c>
      <c r="AT130" s="32">
        <v>3.8653523999999999</v>
      </c>
      <c r="AU130" s="32">
        <v>441.74970000000002</v>
      </c>
      <c r="AV130" s="32">
        <v>748.72350000000006</v>
      </c>
      <c r="AW130" s="1"/>
    </row>
    <row r="131" spans="2:49" x14ac:dyDescent="0.25">
      <c r="B131" s="1"/>
      <c r="C131" s="1"/>
      <c r="D131" s="1"/>
      <c r="E131" s="11">
        <f t="shared" si="29"/>
        <v>11</v>
      </c>
      <c r="F131" s="11">
        <f t="shared" si="29"/>
        <v>2012</v>
      </c>
      <c r="G131" s="11" t="str">
        <f t="shared" si="29"/>
        <v>11-2012</v>
      </c>
      <c r="H131" s="42">
        <f t="shared" si="28"/>
        <v>1172.94912</v>
      </c>
      <c r="I131" s="42">
        <f t="shared" si="28"/>
        <v>21067.874459999999</v>
      </c>
      <c r="J131" s="42">
        <f t="shared" si="28"/>
        <v>4495.1802128000008</v>
      </c>
      <c r="K131" s="42">
        <f t="shared" si="28"/>
        <v>13390.131572999999</v>
      </c>
      <c r="L131" s="42">
        <f t="shared" si="28"/>
        <v>1763.8905061</v>
      </c>
      <c r="M131" s="42">
        <f t="shared" si="30"/>
        <v>41890.025871899998</v>
      </c>
      <c r="N131" s="1"/>
      <c r="O131" s="32">
        <v>7.0912800000000002</v>
      </c>
      <c r="P131" s="32">
        <v>262.27530000000002</v>
      </c>
      <c r="Q131" s="32">
        <v>366.3</v>
      </c>
      <c r="R131" s="32">
        <v>3797</v>
      </c>
      <c r="S131" s="32">
        <v>768.096</v>
      </c>
      <c r="T131" s="32" t="s">
        <v>91</v>
      </c>
      <c r="U131" s="32">
        <v>679.077</v>
      </c>
      <c r="V131" s="32">
        <v>8780.94</v>
      </c>
      <c r="W131" s="32">
        <v>11540.34</v>
      </c>
      <c r="X131" s="32">
        <v>16.840656000000003</v>
      </c>
      <c r="Y131" s="32">
        <v>36.287999999999997</v>
      </c>
      <c r="Z131" s="32">
        <v>264.9402</v>
      </c>
      <c r="AA131" s="32">
        <v>2.2625568</v>
      </c>
      <c r="AB131" s="32">
        <v>111.10932</v>
      </c>
      <c r="AC131" s="32">
        <v>23.23188</v>
      </c>
      <c r="AD131" s="32">
        <v>120.4571061</v>
      </c>
      <c r="AE131" s="32">
        <v>1.415232</v>
      </c>
      <c r="AF131" s="32">
        <v>55.2258</v>
      </c>
      <c r="AG131" s="32">
        <v>149.12100000000001</v>
      </c>
      <c r="AH131" s="32">
        <v>4.3054199999999998</v>
      </c>
      <c r="AI131" s="32">
        <v>874.09</v>
      </c>
      <c r="AJ131" s="32">
        <v>1238.8571999999999</v>
      </c>
      <c r="AK131" s="32">
        <v>70.908264000000003</v>
      </c>
      <c r="AL131" s="32">
        <v>153.846</v>
      </c>
      <c r="AM131" s="32">
        <v>7182.4422599999998</v>
      </c>
      <c r="AN131" s="32">
        <v>57.917160000000003</v>
      </c>
      <c r="AO131" s="32">
        <v>0</v>
      </c>
      <c r="AP131" s="32">
        <v>997.2396</v>
      </c>
      <c r="AQ131" s="32">
        <v>769.34339999999997</v>
      </c>
      <c r="AR131" s="32">
        <v>2083.3092000000001</v>
      </c>
      <c r="AS131" s="32">
        <v>60.782400000000003</v>
      </c>
      <c r="AT131" s="32">
        <v>4.0924170000000002</v>
      </c>
      <c r="AU131" s="32">
        <v>524.30111999999997</v>
      </c>
      <c r="AV131" s="32">
        <v>886.58010000000002</v>
      </c>
      <c r="AW131" s="1"/>
    </row>
    <row r="132" spans="2:49" x14ac:dyDescent="0.25">
      <c r="B132" s="1"/>
      <c r="C132" s="1"/>
      <c r="D132" s="1"/>
      <c r="E132" s="11">
        <f t="shared" si="29"/>
        <v>12</v>
      </c>
      <c r="F132" s="11">
        <f t="shared" si="29"/>
        <v>2012</v>
      </c>
      <c r="G132" s="11" t="str">
        <f t="shared" si="29"/>
        <v>12-2012</v>
      </c>
      <c r="H132" s="42">
        <f t="shared" si="28"/>
        <v>1396.6010099999999</v>
      </c>
      <c r="I132" s="42">
        <f t="shared" si="28"/>
        <v>20065.049230000004</v>
      </c>
      <c r="J132" s="42">
        <f t="shared" si="28"/>
        <v>5301.953798266667</v>
      </c>
      <c r="K132" s="42">
        <f t="shared" si="28"/>
        <v>8122.6001934000005</v>
      </c>
      <c r="L132" s="42">
        <f t="shared" si="28"/>
        <v>2131.3631875800002</v>
      </c>
      <c r="M132" s="42">
        <f t="shared" si="30"/>
        <v>37017.567419246669</v>
      </c>
      <c r="N132" s="1"/>
      <c r="O132" s="32">
        <v>9.7523999999999997</v>
      </c>
      <c r="P132" s="32">
        <v>140.04900000000001</v>
      </c>
      <c r="Q132" s="32">
        <v>423.4</v>
      </c>
      <c r="R132" s="32">
        <v>4321.666666666667</v>
      </c>
      <c r="S132" s="32">
        <v>556.09469999999999</v>
      </c>
      <c r="T132" s="32" t="s">
        <v>91</v>
      </c>
      <c r="U132" s="32">
        <v>891.32400000000007</v>
      </c>
      <c r="V132" s="32">
        <v>7333.2000000000007</v>
      </c>
      <c r="W132" s="32">
        <v>6790.77</v>
      </c>
      <c r="X132" s="32">
        <v>51.3324</v>
      </c>
      <c r="Y132" s="32">
        <v>50.425199999999997</v>
      </c>
      <c r="Z132" s="32">
        <v>287.46899999999999</v>
      </c>
      <c r="AA132" s="32">
        <v>37.630731599999997</v>
      </c>
      <c r="AB132" s="32">
        <v>360.80099999999999</v>
      </c>
      <c r="AC132" s="32">
        <v>25.577370000000002</v>
      </c>
      <c r="AD132" s="32">
        <v>124.94734758</v>
      </c>
      <c r="AE132" s="32">
        <v>7.5221999999999997E-2</v>
      </c>
      <c r="AF132" s="32">
        <v>33.887699999999995</v>
      </c>
      <c r="AG132" s="32">
        <v>185.7492</v>
      </c>
      <c r="AH132" s="32">
        <v>3.5380799999999994</v>
      </c>
      <c r="AI132" s="32">
        <v>1170.9299999999998</v>
      </c>
      <c r="AJ132" s="32">
        <v>1275.8256000000001</v>
      </c>
      <c r="AK132" s="32">
        <v>58.918860000000002</v>
      </c>
      <c r="AL132" s="32">
        <v>190.512</v>
      </c>
      <c r="AM132" s="32">
        <v>6882.2403300000005</v>
      </c>
      <c r="AN132" s="32">
        <v>74.055869999999999</v>
      </c>
      <c r="AO132" s="32">
        <v>19.459440000000001</v>
      </c>
      <c r="AP132" s="32">
        <v>1373.4630000000002</v>
      </c>
      <c r="AQ132" s="32">
        <v>835.48584000000005</v>
      </c>
      <c r="AR132" s="32">
        <v>2298.9393</v>
      </c>
      <c r="AS132" s="32">
        <v>52.617600000000003</v>
      </c>
      <c r="AT132" s="32">
        <v>3.2872013999999998</v>
      </c>
      <c r="AU132" s="32">
        <v>567.36162000000002</v>
      </c>
      <c r="AV132" s="32">
        <v>586.78074000000004</v>
      </c>
      <c r="AW132" s="1"/>
    </row>
    <row r="133" spans="2:49" x14ac:dyDescent="0.25">
      <c r="B133" s="1"/>
      <c r="C133" s="1"/>
      <c r="D133" s="1"/>
      <c r="E133" s="11">
        <f t="shared" si="29"/>
        <v>1</v>
      </c>
      <c r="F133" s="11">
        <f t="shared" si="29"/>
        <v>2013</v>
      </c>
      <c r="G133" s="11" t="str">
        <f t="shared" si="29"/>
        <v>1-2013</v>
      </c>
      <c r="H133" s="42">
        <f t="shared" si="28"/>
        <v>1666.8434159999997</v>
      </c>
      <c r="I133" s="42">
        <f t="shared" si="28"/>
        <v>20920.096519999999</v>
      </c>
      <c r="J133" s="42">
        <f t="shared" si="28"/>
        <v>4882.3036513333327</v>
      </c>
      <c r="K133" s="42">
        <f t="shared" si="28"/>
        <v>11148.676245000001</v>
      </c>
      <c r="L133" s="42">
        <f t="shared" si="28"/>
        <v>1707.7949180799999</v>
      </c>
      <c r="M133" s="42">
        <f t="shared" si="30"/>
        <v>40325.714750413332</v>
      </c>
      <c r="N133" s="1"/>
      <c r="O133" s="32">
        <v>8.3537999999999997</v>
      </c>
      <c r="P133" s="32">
        <v>200.0376</v>
      </c>
      <c r="Q133" s="32">
        <v>587.6</v>
      </c>
      <c r="R133" s="32">
        <v>4117.333333333333</v>
      </c>
      <c r="S133" s="32">
        <v>692.49600000000009</v>
      </c>
      <c r="T133" s="32" t="s">
        <v>91</v>
      </c>
      <c r="U133" s="32">
        <v>708.18299999999999</v>
      </c>
      <c r="V133" s="32">
        <v>8576.6121000000003</v>
      </c>
      <c r="W133" s="32">
        <v>9487.4220000000005</v>
      </c>
      <c r="X133" s="32">
        <v>51.103331999999995</v>
      </c>
      <c r="Y133" s="32">
        <v>35.985599999999998</v>
      </c>
      <c r="Z133" s="32">
        <v>308.44799999999998</v>
      </c>
      <c r="AA133" s="32">
        <v>5.683986</v>
      </c>
      <c r="AB133" s="32">
        <v>411.39428399999997</v>
      </c>
      <c r="AC133" s="32">
        <v>28.387799999999999</v>
      </c>
      <c r="AD133" s="32">
        <v>48.132118080000005</v>
      </c>
      <c r="AE133" s="32">
        <v>1.147608</v>
      </c>
      <c r="AF133" s="32">
        <v>29.470392</v>
      </c>
      <c r="AG133" s="32">
        <v>283.65120000000002</v>
      </c>
      <c r="AH133" s="32">
        <v>10.19844</v>
      </c>
      <c r="AI133" s="32">
        <v>673.67499999999995</v>
      </c>
      <c r="AJ133" s="32">
        <v>1115.0999999999999</v>
      </c>
      <c r="AK133" s="32">
        <v>100.88064</v>
      </c>
      <c r="AL133" s="32">
        <v>249.48</v>
      </c>
      <c r="AM133" s="32">
        <v>7244.3788200000008</v>
      </c>
      <c r="AN133" s="32">
        <v>138.57480000000001</v>
      </c>
      <c r="AO133" s="32">
        <v>8.7317999999999998</v>
      </c>
      <c r="AP133" s="32">
        <v>932.97960000000012</v>
      </c>
      <c r="AQ133" s="32">
        <v>985.98779999999988</v>
      </c>
      <c r="AR133" s="32">
        <v>1905.498</v>
      </c>
      <c r="AS133" s="32">
        <v>3.66282</v>
      </c>
      <c r="AT133" s="32">
        <v>3.5707770000000001</v>
      </c>
      <c r="AU133" s="32">
        <v>650.63249999999994</v>
      </c>
      <c r="AV133" s="32">
        <v>720.9215999999999</v>
      </c>
      <c r="AW133" s="1"/>
    </row>
    <row r="134" spans="2:49" x14ac:dyDescent="0.25">
      <c r="B134" s="1"/>
      <c r="C134" s="1"/>
      <c r="D134" s="1"/>
      <c r="E134" s="11">
        <f t="shared" si="29"/>
        <v>2</v>
      </c>
      <c r="F134" s="11">
        <f t="shared" si="29"/>
        <v>2013</v>
      </c>
      <c r="G134" s="11" t="str">
        <f t="shared" si="29"/>
        <v>2-2013</v>
      </c>
      <c r="H134" s="42">
        <f t="shared" si="28"/>
        <v>1040.697756</v>
      </c>
      <c r="I134" s="42">
        <f t="shared" si="28"/>
        <v>22657.990539999999</v>
      </c>
      <c r="J134" s="42">
        <f t="shared" si="28"/>
        <v>5207.4315150666662</v>
      </c>
      <c r="K134" s="42">
        <f t="shared" si="28"/>
        <v>10590.349455</v>
      </c>
      <c r="L134" s="42">
        <f t="shared" si="28"/>
        <v>1276.6227370500001</v>
      </c>
      <c r="M134" s="42">
        <f t="shared" si="30"/>
        <v>40773.092003116661</v>
      </c>
      <c r="N134" s="1"/>
      <c r="O134" s="32">
        <v>6.3991619999999996</v>
      </c>
      <c r="P134" s="32">
        <v>170.667</v>
      </c>
      <c r="Q134" s="32">
        <v>572.79999999999995</v>
      </c>
      <c r="R134" s="32">
        <v>4365.666666666667</v>
      </c>
      <c r="S134" s="32">
        <v>728.59500000000003</v>
      </c>
      <c r="T134" s="32" t="s">
        <v>91</v>
      </c>
      <c r="U134" s="32">
        <v>784.476</v>
      </c>
      <c r="V134" s="32">
        <v>8252.0612999999994</v>
      </c>
      <c r="W134" s="32">
        <v>8991.1080000000002</v>
      </c>
      <c r="X134" s="32">
        <v>53.362259999999999</v>
      </c>
      <c r="Y134" s="32">
        <v>25.401599999999998</v>
      </c>
      <c r="Z134" s="32">
        <v>241.542</v>
      </c>
      <c r="AA134" s="32">
        <v>3.9265884</v>
      </c>
      <c r="AB134" s="32">
        <v>43.999074</v>
      </c>
      <c r="AC134" s="32">
        <v>64.706040000000002</v>
      </c>
      <c r="AD134" s="32">
        <v>54.777577050000005</v>
      </c>
      <c r="AE134" s="32">
        <v>1.609146</v>
      </c>
      <c r="AF134" s="32">
        <v>33.494579999999999</v>
      </c>
      <c r="AG134" s="32">
        <v>132.30000000000001</v>
      </c>
      <c r="AH134" s="32">
        <v>15.448859999999998</v>
      </c>
      <c r="AI134" s="32">
        <v>835.95</v>
      </c>
      <c r="AJ134" s="32">
        <v>1198.827</v>
      </c>
      <c r="AK134" s="32">
        <v>78.595083000000002</v>
      </c>
      <c r="AL134" s="32">
        <v>174.636</v>
      </c>
      <c r="AM134" s="32">
        <v>9195.6645900000003</v>
      </c>
      <c r="AN134" s="32">
        <v>0</v>
      </c>
      <c r="AO134" s="32">
        <v>11.97504</v>
      </c>
      <c r="AP134" s="32">
        <v>803.59965</v>
      </c>
      <c r="AQ134" s="32">
        <v>385.89515999999998</v>
      </c>
      <c r="AR134" s="32">
        <v>2218.86</v>
      </c>
      <c r="AS134" s="32">
        <v>57.380400000000002</v>
      </c>
      <c r="AT134" s="32">
        <v>3.106026</v>
      </c>
      <c r="AU134" s="32">
        <v>536.30639999999994</v>
      </c>
      <c r="AV134" s="32">
        <v>729.95580000000007</v>
      </c>
      <c r="AW134" s="1"/>
    </row>
    <row r="135" spans="2:49" x14ac:dyDescent="0.25">
      <c r="B135" s="1"/>
      <c r="C135" s="1"/>
      <c r="D135" s="1"/>
      <c r="E135" s="11">
        <f t="shared" si="29"/>
        <v>3</v>
      </c>
      <c r="F135" s="11">
        <f t="shared" si="29"/>
        <v>2013</v>
      </c>
      <c r="G135" s="11" t="str">
        <f t="shared" si="29"/>
        <v>3-2013</v>
      </c>
      <c r="H135" s="42">
        <f t="shared" si="28"/>
        <v>1157.0979420000001</v>
      </c>
      <c r="I135" s="42">
        <f t="shared" si="28"/>
        <v>21289.352246666665</v>
      </c>
      <c r="J135" s="42">
        <f t="shared" si="28"/>
        <v>4850.4755360000008</v>
      </c>
      <c r="K135" s="42">
        <f t="shared" si="28"/>
        <v>11843.0996166</v>
      </c>
      <c r="L135" s="42">
        <f t="shared" si="28"/>
        <v>1038.7384062866668</v>
      </c>
      <c r="M135" s="42">
        <f t="shared" si="30"/>
        <v>40178.763747553334</v>
      </c>
      <c r="N135" s="1"/>
      <c r="O135" s="32">
        <v>5.452083</v>
      </c>
      <c r="P135" s="32">
        <v>210.43259999999998</v>
      </c>
      <c r="Q135" s="32">
        <v>462.26666666666665</v>
      </c>
      <c r="R135" s="32">
        <v>4106</v>
      </c>
      <c r="S135" s="32">
        <v>609.52499999999998</v>
      </c>
      <c r="T135" s="32" t="s">
        <v>91</v>
      </c>
      <c r="U135" s="32">
        <v>708.37200000000007</v>
      </c>
      <c r="V135" s="32">
        <v>8583.3594000000012</v>
      </c>
      <c r="W135" s="32">
        <v>10359.09</v>
      </c>
      <c r="X135" s="32">
        <v>35.178192000000003</v>
      </c>
      <c r="Y135" s="32">
        <v>31.184999999999999</v>
      </c>
      <c r="Z135" s="32">
        <v>269.37540000000007</v>
      </c>
      <c r="AA135" s="32">
        <v>0.92534400000000006</v>
      </c>
      <c r="AB135" s="32">
        <v>142.462152</v>
      </c>
      <c r="AC135" s="32">
        <v>71.382842999999994</v>
      </c>
      <c r="AD135" s="32">
        <v>84.264139619999995</v>
      </c>
      <c r="AE135" s="32">
        <v>0.1546776</v>
      </c>
      <c r="AF135" s="32">
        <v>42.198659999999997</v>
      </c>
      <c r="AG135" s="32">
        <v>204.5736</v>
      </c>
      <c r="AH135" s="32">
        <v>10.432799999999999</v>
      </c>
      <c r="AI135" s="32">
        <v>801.68666666666661</v>
      </c>
      <c r="AJ135" s="32">
        <v>1251.1611</v>
      </c>
      <c r="AK135" s="32">
        <v>85.05</v>
      </c>
      <c r="AL135" s="32">
        <v>226.8</v>
      </c>
      <c r="AM135" s="32">
        <v>7633.0585799999999</v>
      </c>
      <c r="AN135" s="32">
        <v>60.139799999999994</v>
      </c>
      <c r="AO135" s="32">
        <v>6.4895040000000002</v>
      </c>
      <c r="AP135" s="32">
        <v>860.49810000000002</v>
      </c>
      <c r="AQ135" s="32">
        <v>152.7876</v>
      </c>
      <c r="AR135" s="32">
        <v>2002.8330000000001</v>
      </c>
      <c r="AS135" s="32">
        <v>39.0852</v>
      </c>
      <c r="AT135" s="32">
        <v>3.430539</v>
      </c>
      <c r="AU135" s="32">
        <v>432.48869999999999</v>
      </c>
      <c r="AV135" s="32">
        <v>686.62440000000004</v>
      </c>
      <c r="AW135" s="1"/>
    </row>
    <row r="136" spans="2:49" x14ac:dyDescent="0.25">
      <c r="B136" s="1"/>
      <c r="C136" s="1"/>
      <c r="D136" s="1"/>
      <c r="E136" s="11">
        <f t="shared" si="29"/>
        <v>4</v>
      </c>
      <c r="F136" s="11">
        <f t="shared" si="29"/>
        <v>2013</v>
      </c>
      <c r="G136" s="11" t="str">
        <f t="shared" si="29"/>
        <v>4-2013</v>
      </c>
      <c r="H136" s="42">
        <f t="shared" si="28"/>
        <v>741.57400799999994</v>
      </c>
      <c r="I136" s="42">
        <f t="shared" si="28"/>
        <v>19382.412100000001</v>
      </c>
      <c r="J136" s="42">
        <f t="shared" si="28"/>
        <v>5561.3423683999999</v>
      </c>
      <c r="K136" s="42">
        <f t="shared" si="28"/>
        <v>11107.087566119999</v>
      </c>
      <c r="L136" s="42">
        <f t="shared" si="28"/>
        <v>837.45499480000001</v>
      </c>
      <c r="M136" s="42">
        <f t="shared" si="30"/>
        <v>37629.871037320001</v>
      </c>
      <c r="N136" s="1"/>
      <c r="O136" s="32">
        <v>9.5993099999999991</v>
      </c>
      <c r="P136" s="32">
        <v>128.55779999999999</v>
      </c>
      <c r="Q136" s="32">
        <v>483.25</v>
      </c>
      <c r="R136" s="32">
        <v>4214</v>
      </c>
      <c r="S136" s="32">
        <v>624.45600000000002</v>
      </c>
      <c r="T136" s="32" t="s">
        <v>91</v>
      </c>
      <c r="U136" s="32">
        <v>1310.337</v>
      </c>
      <c r="V136" s="32">
        <v>7446.2409000000007</v>
      </c>
      <c r="W136" s="32">
        <v>9648.6389999999992</v>
      </c>
      <c r="X136" s="32">
        <v>36.346589999999999</v>
      </c>
      <c r="Y136" s="32">
        <v>15.7437</v>
      </c>
      <c r="Z136" s="32">
        <v>164.31659999999999</v>
      </c>
      <c r="AA136" s="32">
        <v>0.65877839999999999</v>
      </c>
      <c r="AB136" s="32">
        <v>0</v>
      </c>
      <c r="AC136" s="32">
        <v>31.28895</v>
      </c>
      <c r="AD136" s="32">
        <v>50.959054799999997</v>
      </c>
      <c r="AE136" s="32">
        <v>4.3243200000000004E-3</v>
      </c>
      <c r="AF136" s="32">
        <v>22.523508</v>
      </c>
      <c r="AG136" s="32">
        <v>157.43700000000001</v>
      </c>
      <c r="AH136" s="32">
        <v>6.3503999999999996</v>
      </c>
      <c r="AI136" s="32">
        <v>673.76499999999999</v>
      </c>
      <c r="AJ136" s="32">
        <v>1481.3442</v>
      </c>
      <c r="AK136" s="32">
        <v>55.366793999999999</v>
      </c>
      <c r="AL136" s="32">
        <v>215.6112</v>
      </c>
      <c r="AM136" s="32">
        <v>6634.9710000000005</v>
      </c>
      <c r="AN136" s="32">
        <v>49.424256</v>
      </c>
      <c r="AO136" s="32">
        <v>29.200500000000002</v>
      </c>
      <c r="AP136" s="32">
        <v>626.42160000000001</v>
      </c>
      <c r="AQ136" s="32">
        <v>112.73094</v>
      </c>
      <c r="AR136" s="32">
        <v>2330.2565999999997</v>
      </c>
      <c r="AS136" s="32">
        <v>37.875599999999999</v>
      </c>
      <c r="AT136" s="32">
        <v>3.0402917999999999</v>
      </c>
      <c r="AU136" s="32">
        <v>340.87284</v>
      </c>
      <c r="AV136" s="32">
        <v>688.28129999999999</v>
      </c>
      <c r="AW136" s="1"/>
    </row>
    <row r="137" spans="2:49" x14ac:dyDescent="0.25">
      <c r="B137" s="1"/>
      <c r="C137" s="1"/>
      <c r="D137" s="1"/>
      <c r="E137" s="11">
        <f t="shared" si="29"/>
        <v>5</v>
      </c>
      <c r="F137" s="11">
        <f t="shared" si="29"/>
        <v>2013</v>
      </c>
      <c r="G137" s="11" t="str">
        <f t="shared" si="29"/>
        <v>5-2013</v>
      </c>
      <c r="H137" s="42">
        <f t="shared" si="28"/>
        <v>825.94134000000008</v>
      </c>
      <c r="I137" s="42">
        <f t="shared" si="28"/>
        <v>20300.7942</v>
      </c>
      <c r="J137" s="42">
        <f t="shared" si="28"/>
        <v>5011.0974892000004</v>
      </c>
      <c r="K137" s="42">
        <f t="shared" si="28"/>
        <v>9403.6205717999983</v>
      </c>
      <c r="L137" s="42">
        <f t="shared" si="28"/>
        <v>1088.0640220600001</v>
      </c>
      <c r="M137" s="42">
        <f t="shared" si="30"/>
        <v>36629.517623060005</v>
      </c>
      <c r="N137" s="1"/>
      <c r="O137" s="32" t="s">
        <v>91</v>
      </c>
      <c r="P137" s="32">
        <v>170.47800000000001</v>
      </c>
      <c r="Q137" s="32">
        <v>382.5</v>
      </c>
      <c r="R137" s="32">
        <v>3974.5</v>
      </c>
      <c r="S137" s="32">
        <v>761.67000000000007</v>
      </c>
      <c r="T137" s="32" t="s">
        <v>91</v>
      </c>
      <c r="U137" s="32">
        <v>1015.308</v>
      </c>
      <c r="V137" s="32">
        <v>6881.9813999999997</v>
      </c>
      <c r="W137" s="32">
        <v>7746.165</v>
      </c>
      <c r="X137" s="32">
        <v>14.717959200000001</v>
      </c>
      <c r="Y137" s="32">
        <v>0</v>
      </c>
      <c r="Z137" s="32">
        <v>292.64760000000001</v>
      </c>
      <c r="AA137" s="32">
        <v>6.5715300000000001</v>
      </c>
      <c r="AB137" s="32">
        <v>0</v>
      </c>
      <c r="AC137" s="32">
        <v>33.513480000000001</v>
      </c>
      <c r="AD137" s="32">
        <v>70.744962060000006</v>
      </c>
      <c r="AE137" s="32">
        <v>2.0979000000000001E-2</v>
      </c>
      <c r="AF137" s="32">
        <v>0</v>
      </c>
      <c r="AG137" s="32">
        <v>252.0882</v>
      </c>
      <c r="AH137" s="32">
        <v>4.1655599999999993</v>
      </c>
      <c r="AI137" s="32">
        <v>891.91000000000008</v>
      </c>
      <c r="AJ137" s="32">
        <v>1713.663</v>
      </c>
      <c r="AK137" s="32">
        <v>50.935499999999998</v>
      </c>
      <c r="AL137" s="32">
        <v>256.51080000000002</v>
      </c>
      <c r="AM137" s="32">
        <v>8007.5331000000006</v>
      </c>
      <c r="AN137" s="32">
        <v>76.507199999999997</v>
      </c>
      <c r="AO137" s="32">
        <v>0</v>
      </c>
      <c r="AP137" s="32">
        <v>859.25070000000005</v>
      </c>
      <c r="AQ137" s="32">
        <v>125.40906000000001</v>
      </c>
      <c r="AR137" s="32">
        <v>1906.7076000000002</v>
      </c>
      <c r="AS137" s="32">
        <v>31.68018</v>
      </c>
      <c r="AT137" s="32">
        <v>3.6808128</v>
      </c>
      <c r="AU137" s="32">
        <v>365.6961</v>
      </c>
      <c r="AV137" s="32">
        <v>732.96090000000004</v>
      </c>
      <c r="AW137" s="1"/>
    </row>
    <row r="138" spans="2:49" x14ac:dyDescent="0.25">
      <c r="B138" s="1"/>
      <c r="C138" s="1"/>
      <c r="D138" s="1"/>
      <c r="E138" s="11">
        <f t="shared" si="29"/>
        <v>6</v>
      </c>
      <c r="F138" s="11">
        <f t="shared" si="29"/>
        <v>2013</v>
      </c>
      <c r="G138" s="11" t="str">
        <f t="shared" si="29"/>
        <v>6-2013</v>
      </c>
      <c r="H138" s="42">
        <f t="shared" si="28"/>
        <v>941.61311999999998</v>
      </c>
      <c r="I138" s="42">
        <f t="shared" si="28"/>
        <v>20398.14472</v>
      </c>
      <c r="J138" s="42">
        <f t="shared" si="28"/>
        <v>4739.2780452000006</v>
      </c>
      <c r="K138" s="42">
        <f t="shared" si="28"/>
        <v>11809.414915200001</v>
      </c>
      <c r="L138" s="42">
        <f t="shared" si="28"/>
        <v>802.07259574</v>
      </c>
      <c r="M138" s="42">
        <f t="shared" si="30"/>
        <v>38690.523396140001</v>
      </c>
      <c r="N138" s="1"/>
      <c r="O138" s="32" t="s">
        <v>91</v>
      </c>
      <c r="P138" s="32">
        <v>87.317999999999998</v>
      </c>
      <c r="Q138" s="32">
        <v>480.1</v>
      </c>
      <c r="R138" s="32">
        <v>3669</v>
      </c>
      <c r="S138" s="32">
        <v>915.70499999999993</v>
      </c>
      <c r="T138" s="32" t="s">
        <v>91</v>
      </c>
      <c r="U138" s="32">
        <v>1049.895</v>
      </c>
      <c r="V138" s="32">
        <v>7099.0478999999996</v>
      </c>
      <c r="W138" s="32">
        <v>9620.8559999999998</v>
      </c>
      <c r="X138" s="32">
        <v>12.3679332</v>
      </c>
      <c r="Y138" s="32">
        <v>0</v>
      </c>
      <c r="Z138" s="32">
        <v>241.92</v>
      </c>
      <c r="AA138" s="32">
        <v>8.0151120000000002</v>
      </c>
      <c r="AB138" s="32">
        <v>0</v>
      </c>
      <c r="AC138" s="32">
        <v>0</v>
      </c>
      <c r="AD138" s="32">
        <v>82.21169574000001</v>
      </c>
      <c r="AE138" s="32">
        <v>7.4088000000000001E-2</v>
      </c>
      <c r="AF138" s="32">
        <v>0</v>
      </c>
      <c r="AG138" s="32">
        <v>262.48320000000001</v>
      </c>
      <c r="AH138" s="32">
        <v>4.7401200000000001</v>
      </c>
      <c r="AI138" s="32">
        <v>596.42499999999995</v>
      </c>
      <c r="AJ138" s="32">
        <v>1817.5185000000001</v>
      </c>
      <c r="AK138" s="32">
        <v>156.93425999999999</v>
      </c>
      <c r="AL138" s="32">
        <v>272.916</v>
      </c>
      <c r="AM138" s="32">
        <v>7764.4753199999996</v>
      </c>
      <c r="AN138" s="32">
        <v>123.59466</v>
      </c>
      <c r="AO138" s="32">
        <v>0</v>
      </c>
      <c r="AP138" s="32">
        <v>1019.6928</v>
      </c>
      <c r="AQ138" s="32">
        <v>123.4359</v>
      </c>
      <c r="AR138" s="32">
        <v>1702.4742000000001</v>
      </c>
      <c r="AS138" s="32">
        <v>48.716639999999998</v>
      </c>
      <c r="AT138" s="32">
        <v>3.7506672000000001</v>
      </c>
      <c r="AU138" s="32">
        <v>587.07179999999994</v>
      </c>
      <c r="AV138" s="32">
        <v>939.78359999999998</v>
      </c>
      <c r="AW138" s="1"/>
    </row>
    <row r="139" spans="2:49" x14ac:dyDescent="0.25">
      <c r="B139" s="1"/>
      <c r="C139" s="1"/>
      <c r="D139" s="1"/>
      <c r="E139" s="11">
        <f t="shared" si="29"/>
        <v>7</v>
      </c>
      <c r="F139" s="11">
        <f t="shared" si="29"/>
        <v>2013</v>
      </c>
      <c r="G139" s="11" t="str">
        <f t="shared" si="29"/>
        <v>7-2013</v>
      </c>
      <c r="H139" s="42">
        <f t="shared" si="28"/>
        <v>1049.5702980000001</v>
      </c>
      <c r="I139" s="42">
        <f t="shared" si="28"/>
        <v>18389.702079999999</v>
      </c>
      <c r="J139" s="42">
        <f t="shared" si="28"/>
        <v>4099.7517596666667</v>
      </c>
      <c r="K139" s="42">
        <f t="shared" si="28"/>
        <v>11738.3733684</v>
      </c>
      <c r="L139" s="42">
        <f t="shared" si="28"/>
        <v>553.23135428000001</v>
      </c>
      <c r="M139" s="42">
        <f t="shared" si="30"/>
        <v>35830.62886034666</v>
      </c>
      <c r="N139" s="1"/>
      <c r="O139" s="32" t="s">
        <v>91</v>
      </c>
      <c r="P139" s="32">
        <v>254.28059999999999</v>
      </c>
      <c r="Q139" s="32">
        <v>227.8</v>
      </c>
      <c r="R139" s="32">
        <v>3764.6666666666665</v>
      </c>
      <c r="S139" s="32">
        <v>798.14700000000005</v>
      </c>
      <c r="T139" s="32" t="s">
        <v>91</v>
      </c>
      <c r="U139" s="32">
        <v>322.81200000000001</v>
      </c>
      <c r="V139" s="32">
        <v>6412.9778999999999</v>
      </c>
      <c r="W139" s="32">
        <v>10052.154</v>
      </c>
      <c r="X139" s="32">
        <v>6.584193</v>
      </c>
      <c r="Y139" s="32">
        <v>0</v>
      </c>
      <c r="Z139" s="32">
        <v>328.55759999999998</v>
      </c>
      <c r="AA139" s="32">
        <v>5.6889000000000003</v>
      </c>
      <c r="AB139" s="32">
        <v>0</v>
      </c>
      <c r="AC139" s="32">
        <v>0</v>
      </c>
      <c r="AD139" s="32">
        <v>10.478744280000001</v>
      </c>
      <c r="AE139" s="32" t="s">
        <v>91</v>
      </c>
      <c r="AF139" s="32">
        <v>0</v>
      </c>
      <c r="AG139" s="32">
        <v>180.26820000000001</v>
      </c>
      <c r="AH139" s="32">
        <v>0.28009799999999996</v>
      </c>
      <c r="AI139" s="32">
        <v>429.26</v>
      </c>
      <c r="AJ139" s="32">
        <v>1518.4259999999999</v>
      </c>
      <c r="AK139" s="32">
        <v>114.97248</v>
      </c>
      <c r="AL139" s="32">
        <v>177.58439999999999</v>
      </c>
      <c r="AM139" s="32">
        <v>6828.1201799999999</v>
      </c>
      <c r="AN139" s="32">
        <v>38.125079999999997</v>
      </c>
      <c r="AO139" s="32">
        <v>0</v>
      </c>
      <c r="AP139" s="32">
        <v>1173.3119999999999</v>
      </c>
      <c r="AQ139" s="32">
        <v>113.49261</v>
      </c>
      <c r="AR139" s="32">
        <v>1722.924</v>
      </c>
      <c r="AS139" s="32" t="s">
        <v>91</v>
      </c>
      <c r="AT139" s="32">
        <v>3.0156084000000001</v>
      </c>
      <c r="AU139" s="32">
        <v>614.7414</v>
      </c>
      <c r="AV139" s="32">
        <v>731.95920000000001</v>
      </c>
      <c r="AW139" s="1"/>
    </row>
    <row r="140" spans="2:49" x14ac:dyDescent="0.25">
      <c r="B140" s="1"/>
      <c r="C140" s="1"/>
      <c r="D140" s="1"/>
      <c r="E140" s="11">
        <f t="shared" si="29"/>
        <v>8</v>
      </c>
      <c r="F140" s="11">
        <f t="shared" si="29"/>
        <v>2013</v>
      </c>
      <c r="G140" s="11" t="str">
        <f t="shared" si="29"/>
        <v>8-2013</v>
      </c>
      <c r="H140" s="42">
        <f t="shared" si="28"/>
        <v>1112.8843529999999</v>
      </c>
      <c r="I140" s="42">
        <f t="shared" si="28"/>
        <v>20735.824970000001</v>
      </c>
      <c r="J140" s="42">
        <f t="shared" si="28"/>
        <v>4595.2651729999998</v>
      </c>
      <c r="K140" s="42">
        <f t="shared" si="28"/>
        <v>11953.246788</v>
      </c>
      <c r="L140" s="42">
        <f t="shared" si="28"/>
        <v>577.65144750000002</v>
      </c>
      <c r="M140" s="42">
        <f t="shared" si="30"/>
        <v>38974.8727315</v>
      </c>
      <c r="N140" s="1"/>
      <c r="O140" s="32">
        <v>2.1313529999999998</v>
      </c>
      <c r="P140" s="32">
        <v>221.2056</v>
      </c>
      <c r="Q140" s="32">
        <v>251.3</v>
      </c>
      <c r="R140" s="32">
        <v>3939.5</v>
      </c>
      <c r="S140" s="32">
        <v>881.87400000000002</v>
      </c>
      <c r="T140" s="32" t="s">
        <v>91</v>
      </c>
      <c r="U140" s="32">
        <v>641.46600000000001</v>
      </c>
      <c r="V140" s="32">
        <v>6921.9359999999997</v>
      </c>
      <c r="W140" s="32">
        <v>10188.423000000001</v>
      </c>
      <c r="X140" s="32">
        <v>13.756176</v>
      </c>
      <c r="Y140" s="32">
        <v>0</v>
      </c>
      <c r="Z140" s="32">
        <v>312.30360000000002</v>
      </c>
      <c r="AA140" s="32">
        <v>0.54299699999999995</v>
      </c>
      <c r="AB140" s="32">
        <v>0</v>
      </c>
      <c r="AC140" s="32">
        <v>0</v>
      </c>
      <c r="AD140" s="32">
        <v>26.923657499999997</v>
      </c>
      <c r="AE140" s="32" t="s">
        <v>91</v>
      </c>
      <c r="AF140" s="32">
        <v>0</v>
      </c>
      <c r="AG140" s="32">
        <v>247.66560000000001</v>
      </c>
      <c r="AH140" s="32">
        <v>4.2336</v>
      </c>
      <c r="AI140" s="32">
        <v>420.67500000000001</v>
      </c>
      <c r="AJ140" s="32">
        <v>1774.2752999999998</v>
      </c>
      <c r="AK140" s="32">
        <v>55.739879999999999</v>
      </c>
      <c r="AL140" s="32">
        <v>262.48320000000001</v>
      </c>
      <c r="AM140" s="32">
        <v>8320.9196699999993</v>
      </c>
      <c r="AN140" s="32">
        <v>80.967600000000004</v>
      </c>
      <c r="AO140" s="32">
        <v>0</v>
      </c>
      <c r="AP140" s="32">
        <v>878.24520000000007</v>
      </c>
      <c r="AQ140" s="32">
        <v>130.05278999999999</v>
      </c>
      <c r="AR140" s="32">
        <v>2014.3620000000001</v>
      </c>
      <c r="AS140" s="32" t="s">
        <v>91</v>
      </c>
      <c r="AT140" s="32">
        <v>4.4929079999999999</v>
      </c>
      <c r="AU140" s="32">
        <v>637.64819999999997</v>
      </c>
      <c r="AV140" s="32">
        <v>741.74940000000004</v>
      </c>
      <c r="AW140" s="1"/>
    </row>
    <row r="141" spans="2:49" x14ac:dyDescent="0.25">
      <c r="B141" s="1"/>
      <c r="C141" s="1"/>
      <c r="D141" s="1"/>
      <c r="E141" s="11">
        <f t="shared" si="29"/>
        <v>9</v>
      </c>
      <c r="F141" s="11">
        <f t="shared" si="29"/>
        <v>2013</v>
      </c>
      <c r="G141" s="11" t="str">
        <f t="shared" si="29"/>
        <v>9-2013</v>
      </c>
      <c r="H141" s="42">
        <f t="shared" si="28"/>
        <v>1066.78404</v>
      </c>
      <c r="I141" s="42">
        <f t="shared" si="28"/>
        <v>20607.955120000002</v>
      </c>
      <c r="J141" s="42">
        <f t="shared" si="28"/>
        <v>4460.0654471999997</v>
      </c>
      <c r="K141" s="42">
        <f t="shared" si="28"/>
        <v>9962.1178775999997</v>
      </c>
      <c r="L141" s="42">
        <f t="shared" si="28"/>
        <v>829.55477625999993</v>
      </c>
      <c r="M141" s="42">
        <f t="shared" si="30"/>
        <v>36926.477261060005</v>
      </c>
      <c r="N141" s="1"/>
      <c r="O141" s="32" t="s">
        <v>91</v>
      </c>
      <c r="P141" s="32">
        <v>228.00960000000001</v>
      </c>
      <c r="Q141" s="32">
        <v>354.7</v>
      </c>
      <c r="R141" s="32">
        <v>3889.5</v>
      </c>
      <c r="S141" s="32">
        <v>873.55799999999999</v>
      </c>
      <c r="T141" s="32" t="s">
        <v>91</v>
      </c>
      <c r="U141" s="32">
        <v>548.28899999999999</v>
      </c>
      <c r="V141" s="32">
        <v>7486.6491000000005</v>
      </c>
      <c r="W141" s="32">
        <v>8193.5280000000002</v>
      </c>
      <c r="X141" s="32">
        <v>21.952576799999999</v>
      </c>
      <c r="Y141" s="32">
        <v>0</v>
      </c>
      <c r="Z141" s="32">
        <v>247.96799999999999</v>
      </c>
      <c r="AA141" s="32">
        <v>0.3238704</v>
      </c>
      <c r="AB141" s="32">
        <v>0</v>
      </c>
      <c r="AC141" s="32">
        <v>0</v>
      </c>
      <c r="AD141" s="32">
        <v>34.681456259999997</v>
      </c>
      <c r="AE141" s="32" t="s">
        <v>91</v>
      </c>
      <c r="AF141" s="32">
        <v>0</v>
      </c>
      <c r="AG141" s="32">
        <v>256.17059999999998</v>
      </c>
      <c r="AH141" s="32">
        <v>10.085039999999998</v>
      </c>
      <c r="AI141" s="32">
        <v>593.79999999999995</v>
      </c>
      <c r="AJ141" s="32">
        <v>1820.0511000000001</v>
      </c>
      <c r="AK141" s="32">
        <v>60.132240000000003</v>
      </c>
      <c r="AL141" s="32">
        <v>132.4134</v>
      </c>
      <c r="AM141" s="32">
        <v>7533.6685200000002</v>
      </c>
      <c r="AN141" s="32">
        <v>45.586799999999997</v>
      </c>
      <c r="AO141" s="32">
        <v>0</v>
      </c>
      <c r="AP141" s="32">
        <v>1041.579</v>
      </c>
      <c r="AQ141" s="32">
        <v>201.07332000000002</v>
      </c>
      <c r="AR141" s="32">
        <v>1990.9259999999999</v>
      </c>
      <c r="AS141" s="32" t="s">
        <v>91</v>
      </c>
      <c r="AT141" s="32">
        <v>3.4319375999999999</v>
      </c>
      <c r="AU141" s="32">
        <v>572.51880000000006</v>
      </c>
      <c r="AV141" s="32">
        <v>785.8809</v>
      </c>
      <c r="AW141" s="1"/>
    </row>
    <row r="142" spans="2:49" x14ac:dyDescent="0.25">
      <c r="B142" s="1"/>
      <c r="C142" s="1"/>
      <c r="D142" s="1"/>
      <c r="E142" s="11">
        <f t="shared" si="29"/>
        <v>10</v>
      </c>
      <c r="F142" s="11">
        <f t="shared" si="29"/>
        <v>2013</v>
      </c>
      <c r="G142" s="11" t="str">
        <f t="shared" si="29"/>
        <v>10-2013</v>
      </c>
      <c r="H142" s="42">
        <f t="shared" si="28"/>
        <v>1110.2823900000001</v>
      </c>
      <c r="I142" s="42">
        <f t="shared" si="28"/>
        <v>21474.483419999997</v>
      </c>
      <c r="J142" s="42">
        <f t="shared" si="28"/>
        <v>4651.2861487199998</v>
      </c>
      <c r="K142" s="42">
        <f t="shared" si="28"/>
        <v>10259.0282592</v>
      </c>
      <c r="L142" s="42">
        <f t="shared" si="28"/>
        <v>825.70343605000005</v>
      </c>
      <c r="M142" s="42">
        <f t="shared" si="30"/>
        <v>38320.783653969993</v>
      </c>
      <c r="N142" s="1"/>
      <c r="O142" s="32" t="s">
        <v>91</v>
      </c>
      <c r="P142" s="32">
        <v>116.7264</v>
      </c>
      <c r="Q142" s="32">
        <v>301.8</v>
      </c>
      <c r="R142" s="32">
        <v>3901.5</v>
      </c>
      <c r="S142" s="32">
        <v>863.35200000000009</v>
      </c>
      <c r="T142" s="32" t="s">
        <v>91</v>
      </c>
      <c r="U142" s="32">
        <v>738.80099999999993</v>
      </c>
      <c r="V142" s="32">
        <v>6919.8191999999999</v>
      </c>
      <c r="W142" s="32">
        <v>8350.7759999999998</v>
      </c>
      <c r="X142" s="32">
        <v>9.8057887200000007</v>
      </c>
      <c r="Y142" s="32">
        <v>0</v>
      </c>
      <c r="Z142" s="32">
        <v>291.89159999999998</v>
      </c>
      <c r="AA142" s="32">
        <v>1.17936</v>
      </c>
      <c r="AB142" s="32">
        <v>0</v>
      </c>
      <c r="AC142" s="32">
        <v>23.566409999999998</v>
      </c>
      <c r="AD142" s="32">
        <v>25.573216049999999</v>
      </c>
      <c r="AE142" s="32" t="s">
        <v>91</v>
      </c>
      <c r="AF142" s="32">
        <v>60.517800000000001</v>
      </c>
      <c r="AG142" s="32">
        <v>275.56200000000001</v>
      </c>
      <c r="AH142" s="32">
        <v>8.4142800000000015</v>
      </c>
      <c r="AI142" s="32">
        <v>541.01499999999999</v>
      </c>
      <c r="AJ142" s="32">
        <v>1627.2521999999999</v>
      </c>
      <c r="AK142" s="32">
        <v>116.7264</v>
      </c>
      <c r="AL142" s="32">
        <v>196.56</v>
      </c>
      <c r="AM142" s="32">
        <v>9255.1750200000006</v>
      </c>
      <c r="AN142" s="32">
        <v>61.689599999999999</v>
      </c>
      <c r="AO142" s="32">
        <v>0</v>
      </c>
      <c r="AP142" s="32">
        <v>965.75220000000002</v>
      </c>
      <c r="AQ142" s="32">
        <v>259.11522000000002</v>
      </c>
      <c r="AR142" s="32">
        <v>1916.2332000000001</v>
      </c>
      <c r="AS142" s="32" t="s">
        <v>91</v>
      </c>
      <c r="AT142" s="32">
        <v>6.4964592000000003</v>
      </c>
      <c r="AU142" s="32">
        <v>625.49549999999999</v>
      </c>
      <c r="AV142" s="32">
        <v>859.98779999999999</v>
      </c>
      <c r="AW142" s="1"/>
    </row>
    <row r="143" spans="2:49" x14ac:dyDescent="0.25">
      <c r="B143" s="1"/>
      <c r="C143" s="1"/>
      <c r="D143" s="1"/>
      <c r="E143" s="11">
        <f t="shared" si="29"/>
        <v>11</v>
      </c>
      <c r="F143" s="11">
        <f t="shared" si="29"/>
        <v>2013</v>
      </c>
      <c r="G143" s="11" t="str">
        <f t="shared" si="29"/>
        <v>11-2013</v>
      </c>
      <c r="H143" s="42">
        <f t="shared" ref="H143:L158" si="31">SUMIFS($O143:$AV143,$O$5:$AV$5,H$6,$O143:$AV143,"&lt;&gt;#N/A")</f>
        <v>1259.0564742000001</v>
      </c>
      <c r="I143" s="42">
        <f t="shared" si="31"/>
        <v>25328.613219999999</v>
      </c>
      <c r="J143" s="42">
        <f t="shared" si="31"/>
        <v>4691.0055949999996</v>
      </c>
      <c r="K143" s="42">
        <f t="shared" si="31"/>
        <v>12227.9171616</v>
      </c>
      <c r="L143" s="42">
        <f t="shared" si="31"/>
        <v>857.19436642333335</v>
      </c>
      <c r="M143" s="42">
        <f t="shared" si="30"/>
        <v>44363.786817223328</v>
      </c>
      <c r="N143" s="1"/>
      <c r="O143" s="32">
        <v>2.4100902</v>
      </c>
      <c r="P143" s="32">
        <v>157.77719999999999</v>
      </c>
      <c r="Q143" s="32">
        <v>515.5</v>
      </c>
      <c r="R143" s="32">
        <v>3891.5</v>
      </c>
      <c r="S143" s="32">
        <v>777.92399999999998</v>
      </c>
      <c r="T143" s="32" t="s">
        <v>91</v>
      </c>
      <c r="U143" s="32">
        <v>775.08899999999994</v>
      </c>
      <c r="V143" s="32">
        <v>9312.8616000000002</v>
      </c>
      <c r="W143" s="32">
        <v>10496.682000000001</v>
      </c>
      <c r="X143" s="32">
        <v>21.633381</v>
      </c>
      <c r="Y143" s="32">
        <v>27.699839999999998</v>
      </c>
      <c r="Z143" s="32">
        <v>258.55200000000002</v>
      </c>
      <c r="AA143" s="32">
        <v>2.7832140000000001</v>
      </c>
      <c r="AB143" s="32">
        <v>53.349029999999999</v>
      </c>
      <c r="AC143" s="32">
        <v>16.80021</v>
      </c>
      <c r="AD143" s="32">
        <v>18.485433090000001</v>
      </c>
      <c r="AE143" s="32" t="s">
        <v>91</v>
      </c>
      <c r="AF143" s="32">
        <v>29.32902</v>
      </c>
      <c r="AG143" s="32">
        <v>173.08619999999999</v>
      </c>
      <c r="AH143" s="32">
        <v>1.163484</v>
      </c>
      <c r="AI143" s="32">
        <v>534.34333333333336</v>
      </c>
      <c r="AJ143" s="32">
        <v>1154.9601</v>
      </c>
      <c r="AK143" s="32">
        <v>102.6648</v>
      </c>
      <c r="AL143" s="32">
        <v>194.7456</v>
      </c>
      <c r="AM143" s="32">
        <v>10598.152320000001</v>
      </c>
      <c r="AN143" s="32">
        <v>51.975000000000001</v>
      </c>
      <c r="AO143" s="32">
        <v>0</v>
      </c>
      <c r="AP143" s="32">
        <v>1029.5838000000001</v>
      </c>
      <c r="AQ143" s="32">
        <v>304.36559999999997</v>
      </c>
      <c r="AR143" s="32">
        <v>2264.2578000000003</v>
      </c>
      <c r="AS143" s="32" t="s">
        <v>91</v>
      </c>
      <c r="AT143" s="32">
        <v>5.1548616000000003</v>
      </c>
      <c r="AU143" s="32">
        <v>797.44140000000004</v>
      </c>
      <c r="AV143" s="32">
        <v>793.51649999999995</v>
      </c>
      <c r="AW143" s="1"/>
    </row>
    <row r="144" spans="2:49" x14ac:dyDescent="0.25">
      <c r="B144" s="1"/>
      <c r="C144" s="1"/>
      <c r="D144" s="1"/>
      <c r="E144" s="11">
        <f t="shared" ref="E144:G159" si="32">E90</f>
        <v>12</v>
      </c>
      <c r="F144" s="11">
        <f t="shared" si="32"/>
        <v>2013</v>
      </c>
      <c r="G144" s="11" t="str">
        <f t="shared" si="32"/>
        <v>12-2013</v>
      </c>
      <c r="H144" s="42">
        <f t="shared" si="31"/>
        <v>1503.915336</v>
      </c>
      <c r="I144" s="42">
        <f t="shared" si="31"/>
        <v>22640.28455</v>
      </c>
      <c r="J144" s="42">
        <f t="shared" si="31"/>
        <v>4690.5392997999998</v>
      </c>
      <c r="K144" s="42">
        <f t="shared" si="31"/>
        <v>12270.870397800001</v>
      </c>
      <c r="L144" s="42">
        <f t="shared" si="31"/>
        <v>699.01228641</v>
      </c>
      <c r="M144" s="42">
        <f t="shared" si="30"/>
        <v>41804.62187001</v>
      </c>
      <c r="N144" s="1"/>
      <c r="O144" s="32">
        <v>2.3451119999999999</v>
      </c>
      <c r="P144" s="32">
        <v>197.35380000000001</v>
      </c>
      <c r="Q144" s="32">
        <v>291.8</v>
      </c>
      <c r="R144" s="32">
        <v>4073.5</v>
      </c>
      <c r="S144" s="32">
        <v>981.28800000000001</v>
      </c>
      <c r="T144" s="32" t="s">
        <v>91</v>
      </c>
      <c r="U144" s="32">
        <v>594.21600000000001</v>
      </c>
      <c r="V144" s="32">
        <v>8661.3407999999999</v>
      </c>
      <c r="W144" s="32">
        <v>10359.09</v>
      </c>
      <c r="X144" s="32">
        <v>20.661139799999997</v>
      </c>
      <c r="Y144" s="32">
        <v>44.906399999999998</v>
      </c>
      <c r="Z144" s="32">
        <v>245.17080000000001</v>
      </c>
      <c r="AA144" s="32">
        <v>2.1621600000000001</v>
      </c>
      <c r="AB144" s="32">
        <v>48.111083999999998</v>
      </c>
      <c r="AC144" s="32">
        <v>51.515729999999998</v>
      </c>
      <c r="AD144" s="32">
        <v>32.967616410000005</v>
      </c>
      <c r="AE144" s="32" t="s">
        <v>91</v>
      </c>
      <c r="AF144" s="32">
        <v>45.312750000000001</v>
      </c>
      <c r="AG144" s="32">
        <v>243.81</v>
      </c>
      <c r="AH144" s="32">
        <v>18.416159999999998</v>
      </c>
      <c r="AI144" s="32">
        <v>611.98500000000001</v>
      </c>
      <c r="AJ144" s="32">
        <v>1330.1064000000001</v>
      </c>
      <c r="AK144" s="32">
        <v>71.865359999999995</v>
      </c>
      <c r="AL144" s="32">
        <v>181.44</v>
      </c>
      <c r="AM144" s="32">
        <v>8947.4962500000001</v>
      </c>
      <c r="AN144" s="32">
        <v>42.827399999999997</v>
      </c>
      <c r="AO144" s="32">
        <v>0</v>
      </c>
      <c r="AP144" s="32">
        <v>708.75</v>
      </c>
      <c r="AQ144" s="32">
        <v>54.059669999999997</v>
      </c>
      <c r="AR144" s="32">
        <v>2274.1803</v>
      </c>
      <c r="AS144" s="32" t="s">
        <v>91</v>
      </c>
      <c r="AT144" s="32">
        <v>6.6528378000000004</v>
      </c>
      <c r="AU144" s="32">
        <v>852.14429999999993</v>
      </c>
      <c r="AV144" s="32">
        <v>809.14679999999998</v>
      </c>
      <c r="AW144" s="1"/>
    </row>
    <row r="145" spans="2:49" x14ac:dyDescent="0.25">
      <c r="B145" s="1"/>
      <c r="C145" s="1"/>
      <c r="D145" s="1"/>
      <c r="E145" s="11">
        <f t="shared" si="32"/>
        <v>1</v>
      </c>
      <c r="F145" s="11">
        <f t="shared" si="32"/>
        <v>2014</v>
      </c>
      <c r="G145" s="11" t="str">
        <f t="shared" si="32"/>
        <v>1-2014</v>
      </c>
      <c r="H145" s="42">
        <f t="shared" si="31"/>
        <v>1728.0039419999998</v>
      </c>
      <c r="I145" s="42">
        <f t="shared" si="31"/>
        <v>23852.214659999998</v>
      </c>
      <c r="J145" s="42">
        <f t="shared" si="31"/>
        <v>4058.8523141000001</v>
      </c>
      <c r="K145" s="42">
        <f t="shared" si="31"/>
        <v>9277.4956554</v>
      </c>
      <c r="L145" s="42">
        <f t="shared" si="31"/>
        <v>1020.3735182199999</v>
      </c>
      <c r="M145" s="42">
        <f t="shared" si="30"/>
        <v>39936.940089720003</v>
      </c>
      <c r="N145" s="1"/>
      <c r="O145" s="32">
        <v>12.797568</v>
      </c>
      <c r="P145" s="32">
        <v>229.7484</v>
      </c>
      <c r="Q145" s="32">
        <v>309</v>
      </c>
      <c r="R145" s="32">
        <v>3528.5</v>
      </c>
      <c r="S145" s="32">
        <v>904.55399999999997</v>
      </c>
      <c r="T145" s="32" t="s">
        <v>91</v>
      </c>
      <c r="U145" s="32">
        <v>525.41999999999996</v>
      </c>
      <c r="V145" s="32">
        <v>8492.3369999999995</v>
      </c>
      <c r="W145" s="32">
        <v>7332.0660000000007</v>
      </c>
      <c r="X145" s="32">
        <v>4.5280430999999997</v>
      </c>
      <c r="Y145" s="32">
        <v>36.40896</v>
      </c>
      <c r="Z145" s="32">
        <v>347.00400000000002</v>
      </c>
      <c r="AA145" s="32">
        <v>0.40427099999999999</v>
      </c>
      <c r="AB145" s="32">
        <v>50.422932000000003</v>
      </c>
      <c r="AC145" s="32">
        <v>60.037739999999999</v>
      </c>
      <c r="AD145" s="32">
        <v>30.356258219999997</v>
      </c>
      <c r="AE145" s="32" t="s">
        <v>91</v>
      </c>
      <c r="AF145" s="32">
        <v>55.004670000000004</v>
      </c>
      <c r="AG145" s="32">
        <v>290.30399999999997</v>
      </c>
      <c r="AH145" s="32">
        <v>7.1101799999999988</v>
      </c>
      <c r="AI145" s="32">
        <v>828.61</v>
      </c>
      <c r="AJ145" s="32">
        <v>1578.9059999999999</v>
      </c>
      <c r="AK145" s="32">
        <v>82.536299999999997</v>
      </c>
      <c r="AL145" s="32">
        <v>300.73680000000002</v>
      </c>
      <c r="AM145" s="32">
        <v>9621.7140599999984</v>
      </c>
      <c r="AN145" s="32">
        <v>84.671999999999997</v>
      </c>
      <c r="AO145" s="32">
        <v>6.2233919999999996</v>
      </c>
      <c r="AP145" s="32">
        <v>836.0856</v>
      </c>
      <c r="AQ145" s="32">
        <v>161.40725999999998</v>
      </c>
      <c r="AR145" s="32">
        <v>2366.4312</v>
      </c>
      <c r="AS145" s="32" t="s">
        <v>91</v>
      </c>
      <c r="AT145" s="32">
        <v>3.8704554</v>
      </c>
      <c r="AU145" s="32">
        <v>979.94609999999989</v>
      </c>
      <c r="AV145" s="32">
        <v>869.79690000000005</v>
      </c>
      <c r="AW145" s="1"/>
    </row>
    <row r="146" spans="2:49" x14ac:dyDescent="0.25">
      <c r="B146" s="1"/>
      <c r="C146" s="1"/>
      <c r="D146" s="1"/>
      <c r="E146" s="11">
        <f t="shared" si="32"/>
        <v>2</v>
      </c>
      <c r="F146" s="11">
        <f t="shared" si="32"/>
        <v>2014</v>
      </c>
      <c r="G146" s="11" t="str">
        <f t="shared" si="32"/>
        <v>2-2014</v>
      </c>
      <c r="H146" s="42">
        <f t="shared" si="31"/>
        <v>1442.4285329999998</v>
      </c>
      <c r="I146" s="42">
        <f t="shared" si="31"/>
        <v>22956.255109999998</v>
      </c>
      <c r="J146" s="42">
        <f t="shared" si="31"/>
        <v>5225.8334783999999</v>
      </c>
      <c r="K146" s="42">
        <f t="shared" si="31"/>
        <v>13277.315545200001</v>
      </c>
      <c r="L146" s="42">
        <f t="shared" si="31"/>
        <v>974.7979688800001</v>
      </c>
      <c r="M146" s="42">
        <f t="shared" si="30"/>
        <v>43876.630635479996</v>
      </c>
      <c r="N146" s="1"/>
      <c r="O146" s="32">
        <v>0.98998200000000003</v>
      </c>
      <c r="P146" s="32">
        <v>215.3844</v>
      </c>
      <c r="Q146" s="32">
        <v>500.6</v>
      </c>
      <c r="R146" s="32">
        <v>4243.2</v>
      </c>
      <c r="S146" s="32">
        <v>872.99099999999999</v>
      </c>
      <c r="T146" s="32" t="s">
        <v>91</v>
      </c>
      <c r="U146" s="32">
        <v>966.29399999999998</v>
      </c>
      <c r="V146" s="32">
        <v>9445.6908000000003</v>
      </c>
      <c r="W146" s="32">
        <v>11004.714</v>
      </c>
      <c r="X146" s="32">
        <v>15.312754799999999</v>
      </c>
      <c r="Y146" s="32">
        <v>81.205740000000006</v>
      </c>
      <c r="Z146" s="32">
        <v>351.21870000000001</v>
      </c>
      <c r="AA146" s="32">
        <v>1.0267236</v>
      </c>
      <c r="AB146" s="32">
        <v>74.698281000000009</v>
      </c>
      <c r="AC146" s="32">
        <v>25.911899999999999</v>
      </c>
      <c r="AD146" s="32">
        <v>12.30456888</v>
      </c>
      <c r="AE146" s="32" t="s">
        <v>91</v>
      </c>
      <c r="AF146" s="32">
        <v>70.483769999999993</v>
      </c>
      <c r="AG146" s="32">
        <v>155.10095999999999</v>
      </c>
      <c r="AH146" s="32">
        <v>13.891499999999997</v>
      </c>
      <c r="AI146" s="32">
        <v>574.61500000000001</v>
      </c>
      <c r="AJ146" s="32">
        <v>1231.4105999999999</v>
      </c>
      <c r="AK146" s="32">
        <v>176.01822000000001</v>
      </c>
      <c r="AL146" s="32">
        <v>222.86879999999999</v>
      </c>
      <c r="AM146" s="32">
        <v>8064.4202099999993</v>
      </c>
      <c r="AN146" s="32">
        <v>58.544640000000001</v>
      </c>
      <c r="AO146" s="32">
        <v>62.936999999999998</v>
      </c>
      <c r="AP146" s="32">
        <v>978.24510000000009</v>
      </c>
      <c r="AQ146" s="32">
        <v>387.8784</v>
      </c>
      <c r="AR146" s="32">
        <v>2161.8009000000002</v>
      </c>
      <c r="AS146" s="32" t="s">
        <v>91</v>
      </c>
      <c r="AT146" s="32">
        <v>6.9974352000000009</v>
      </c>
      <c r="AU146" s="32">
        <v>741.82499999999993</v>
      </c>
      <c r="AV146" s="32">
        <v>1158.05025</v>
      </c>
      <c r="AW146" s="1"/>
    </row>
    <row r="147" spans="2:49" x14ac:dyDescent="0.25">
      <c r="B147" s="1"/>
      <c r="C147" s="1"/>
      <c r="D147" s="1"/>
      <c r="E147" s="11">
        <f t="shared" si="32"/>
        <v>3</v>
      </c>
      <c r="F147" s="11">
        <f t="shared" si="32"/>
        <v>2014</v>
      </c>
      <c r="G147" s="11" t="str">
        <f t="shared" si="32"/>
        <v>3-2014</v>
      </c>
      <c r="H147" s="42">
        <f t="shared" si="31"/>
        <v>1192.3612343999998</v>
      </c>
      <c r="I147" s="42">
        <f t="shared" si="31"/>
        <v>22264.14817</v>
      </c>
      <c r="J147" s="42">
        <f t="shared" si="31"/>
        <v>4758.8966270000001</v>
      </c>
      <c r="K147" s="42">
        <f t="shared" si="31"/>
        <v>12489.161227199997</v>
      </c>
      <c r="L147" s="42">
        <f t="shared" si="31"/>
        <v>746.4950703799999</v>
      </c>
      <c r="M147" s="42">
        <f t="shared" si="30"/>
        <v>41451.062328979999</v>
      </c>
      <c r="N147" s="1"/>
      <c r="O147" s="32">
        <v>3.9587184</v>
      </c>
      <c r="P147" s="32">
        <v>172.36799999999999</v>
      </c>
      <c r="Q147" s="32">
        <v>371.8</v>
      </c>
      <c r="R147" s="32">
        <v>3792.5</v>
      </c>
      <c r="S147" s="32">
        <v>1012.284</v>
      </c>
      <c r="T147" s="32" t="s">
        <v>91</v>
      </c>
      <c r="U147" s="32">
        <v>916.39800000000002</v>
      </c>
      <c r="V147" s="32">
        <v>8343.5373</v>
      </c>
      <c r="W147" s="32">
        <v>10594.583999999999</v>
      </c>
      <c r="X147" s="32">
        <v>49.644062999999996</v>
      </c>
      <c r="Y147" s="32">
        <v>10.89396</v>
      </c>
      <c r="Z147" s="32">
        <v>247.0608</v>
      </c>
      <c r="AA147" s="32">
        <v>0.35456399999999999</v>
      </c>
      <c r="AB147" s="32">
        <v>159.312825</v>
      </c>
      <c r="AC147" s="32">
        <v>4.2855749999999997</v>
      </c>
      <c r="AD147" s="32">
        <v>8.541250380000001</v>
      </c>
      <c r="AE147" s="32" t="s">
        <v>91</v>
      </c>
      <c r="AF147" s="32">
        <v>70.368480000000005</v>
      </c>
      <c r="AG147" s="32">
        <v>251.2944</v>
      </c>
      <c r="AH147" s="32">
        <v>4.4339399999999989</v>
      </c>
      <c r="AI147" s="32">
        <v>667.38499999999999</v>
      </c>
      <c r="AJ147" s="32">
        <v>1139.67</v>
      </c>
      <c r="AK147" s="32">
        <v>84.293999999999997</v>
      </c>
      <c r="AL147" s="32">
        <v>170.6292</v>
      </c>
      <c r="AM147" s="32">
        <v>8768.7740699999995</v>
      </c>
      <c r="AN147" s="32">
        <v>25.034939999999999</v>
      </c>
      <c r="AO147" s="32">
        <v>8.5095360000000007</v>
      </c>
      <c r="AP147" s="32">
        <v>949.66830000000004</v>
      </c>
      <c r="AQ147" s="32">
        <v>70.568820000000002</v>
      </c>
      <c r="AR147" s="32">
        <v>2273.0084999999999</v>
      </c>
      <c r="AS147" s="32" t="s">
        <v>91</v>
      </c>
      <c r="AT147" s="32">
        <v>5.5121472000000002</v>
      </c>
      <c r="AU147" s="32">
        <v>506.93579999999997</v>
      </c>
      <c r="AV147" s="32">
        <v>767.45213999999999</v>
      </c>
      <c r="AW147" s="1"/>
    </row>
    <row r="148" spans="2:49" x14ac:dyDescent="0.25">
      <c r="B148" s="1"/>
      <c r="C148" s="1"/>
      <c r="D148" s="1"/>
      <c r="E148" s="11">
        <f t="shared" si="32"/>
        <v>4</v>
      </c>
      <c r="F148" s="11">
        <f t="shared" si="32"/>
        <v>2014</v>
      </c>
      <c r="G148" s="11" t="str">
        <f t="shared" si="32"/>
        <v>4-2014</v>
      </c>
      <c r="H148" s="42">
        <f t="shared" si="31"/>
        <v>987.88863600000002</v>
      </c>
      <c r="I148" s="42">
        <f t="shared" si="31"/>
        <v>23445.600200000001</v>
      </c>
      <c r="J148" s="42">
        <f t="shared" si="31"/>
        <v>4673.6335037999997</v>
      </c>
      <c r="K148" s="42">
        <f t="shared" si="31"/>
        <v>10992.631582799999</v>
      </c>
      <c r="L148" s="42">
        <f t="shared" si="31"/>
        <v>606.1107556500001</v>
      </c>
      <c r="M148" s="42">
        <f t="shared" si="30"/>
        <v>40705.86467825</v>
      </c>
      <c r="N148" s="1"/>
      <c r="O148" s="32">
        <v>5.2099739999999999</v>
      </c>
      <c r="P148" s="32">
        <v>84.029399999999995</v>
      </c>
      <c r="Q148" s="32">
        <v>335.6</v>
      </c>
      <c r="R148" s="32">
        <v>4012.5</v>
      </c>
      <c r="S148" s="32">
        <v>738.7632000000001</v>
      </c>
      <c r="T148" s="32" t="s">
        <v>91</v>
      </c>
      <c r="U148" s="32">
        <v>647.32500000000005</v>
      </c>
      <c r="V148" s="32">
        <v>7420.4423999999999</v>
      </c>
      <c r="W148" s="32">
        <v>9509.7240000000002</v>
      </c>
      <c r="X148" s="32">
        <v>12.363787799999999</v>
      </c>
      <c r="Y148" s="32">
        <v>19.370988000000001</v>
      </c>
      <c r="Z148" s="32">
        <v>337.93200000000002</v>
      </c>
      <c r="AA148" s="32">
        <v>1.4447159999999999</v>
      </c>
      <c r="AB148" s="32">
        <v>192.22282799999999</v>
      </c>
      <c r="AC148" s="32">
        <v>18.446400000000001</v>
      </c>
      <c r="AD148" s="32">
        <v>8.0619556499999998</v>
      </c>
      <c r="AE148" s="32" t="s">
        <v>91</v>
      </c>
      <c r="AF148" s="32">
        <v>35.009225999999998</v>
      </c>
      <c r="AG148" s="32">
        <v>164.50559999999999</v>
      </c>
      <c r="AH148" s="32">
        <v>6.2596799999999995</v>
      </c>
      <c r="AI148" s="32">
        <v>411.09000000000003</v>
      </c>
      <c r="AJ148" s="32">
        <v>1375.5419999999999</v>
      </c>
      <c r="AK148" s="32">
        <v>33.320700000000002</v>
      </c>
      <c r="AL148" s="32">
        <v>308.5992</v>
      </c>
      <c r="AM148" s="32">
        <v>9881.8271999999997</v>
      </c>
      <c r="AN148" s="32">
        <v>58.0608</v>
      </c>
      <c r="AO148" s="32">
        <v>0</v>
      </c>
      <c r="AP148" s="32">
        <v>1373.6898000000001</v>
      </c>
      <c r="AQ148" s="32">
        <v>186.9588</v>
      </c>
      <c r="AR148" s="32">
        <v>2411.9675999999999</v>
      </c>
      <c r="AS148" s="32" t="s">
        <v>91</v>
      </c>
      <c r="AT148" s="32">
        <v>6.3324828000000002</v>
      </c>
      <c r="AU148" s="32">
        <v>462.83454000000006</v>
      </c>
      <c r="AV148" s="32">
        <v>646.43040000000008</v>
      </c>
      <c r="AW148" s="1"/>
    </row>
    <row r="149" spans="2:49" x14ac:dyDescent="0.25">
      <c r="B149" s="1"/>
      <c r="C149" s="1"/>
      <c r="D149" s="1"/>
      <c r="E149" s="11">
        <f t="shared" si="32"/>
        <v>5</v>
      </c>
      <c r="F149" s="11">
        <f t="shared" si="32"/>
        <v>2014</v>
      </c>
      <c r="G149" s="11" t="str">
        <f t="shared" si="32"/>
        <v>5-2014</v>
      </c>
      <c r="H149" s="42">
        <f t="shared" si="31"/>
        <v>1009.0730160000001</v>
      </c>
      <c r="I149" s="42">
        <f t="shared" si="31"/>
        <v>23934.981699999997</v>
      </c>
      <c r="J149" s="42">
        <f t="shared" si="31"/>
        <v>4379.5978924999999</v>
      </c>
      <c r="K149" s="42">
        <f t="shared" si="31"/>
        <v>11893.126644</v>
      </c>
      <c r="L149" s="42">
        <f t="shared" si="31"/>
        <v>487.15942146399999</v>
      </c>
      <c r="M149" s="42">
        <f t="shared" si="30"/>
        <v>41703.938673963996</v>
      </c>
      <c r="N149" s="1"/>
      <c r="O149" s="32" t="s">
        <v>91</v>
      </c>
      <c r="P149" s="32">
        <v>143.56440000000001</v>
      </c>
      <c r="Q149" s="32">
        <v>248.5</v>
      </c>
      <c r="R149" s="32">
        <v>3708.5</v>
      </c>
      <c r="S149" s="32">
        <v>869.43779999999992</v>
      </c>
      <c r="T149" s="32" t="s">
        <v>91</v>
      </c>
      <c r="U149" s="32">
        <v>647.70299999999997</v>
      </c>
      <c r="V149" s="32">
        <v>7158.4884000000002</v>
      </c>
      <c r="W149" s="32">
        <v>10189.745999999999</v>
      </c>
      <c r="X149" s="32">
        <v>21.444412499999999</v>
      </c>
      <c r="Y149" s="32">
        <v>0</v>
      </c>
      <c r="Z149" s="32">
        <v>211.30199999999999</v>
      </c>
      <c r="AA149" s="32">
        <v>1.95048</v>
      </c>
      <c r="AB149" s="32">
        <v>22.430520000000001</v>
      </c>
      <c r="AC149" s="32">
        <v>10.461276</v>
      </c>
      <c r="AD149" s="32">
        <v>10.134121464</v>
      </c>
      <c r="AE149" s="32" t="s">
        <v>91</v>
      </c>
      <c r="AF149" s="32">
        <v>0</v>
      </c>
      <c r="AG149" s="32">
        <v>201.70079999999999</v>
      </c>
      <c r="AH149" s="32">
        <v>9.4273199999999981</v>
      </c>
      <c r="AI149" s="32">
        <v>337.6</v>
      </c>
      <c r="AJ149" s="32">
        <v>1798.9776000000002</v>
      </c>
      <c r="AK149" s="32">
        <v>41.205779999999997</v>
      </c>
      <c r="AL149" s="32">
        <v>195.2748</v>
      </c>
      <c r="AM149" s="32">
        <v>10806.263999999999</v>
      </c>
      <c r="AN149" s="32">
        <v>93.895200000000003</v>
      </c>
      <c r="AO149" s="32">
        <v>0</v>
      </c>
      <c r="AP149" s="32">
        <v>1048.0239000000001</v>
      </c>
      <c r="AQ149" s="32">
        <v>139.42529999999999</v>
      </c>
      <c r="AR149" s="32">
        <v>2468.1509999999998</v>
      </c>
      <c r="AS149" s="32" t="s">
        <v>91</v>
      </c>
      <c r="AT149" s="32">
        <v>2.4902639999999998</v>
      </c>
      <c r="AU149" s="32">
        <v>621.48869999999999</v>
      </c>
      <c r="AV149" s="32">
        <v>696.35159999999996</v>
      </c>
      <c r="AW149" s="1"/>
    </row>
    <row r="150" spans="2:49" x14ac:dyDescent="0.25">
      <c r="B150" s="1"/>
      <c r="C150" s="1"/>
      <c r="D150" s="1"/>
      <c r="E150" s="11">
        <f t="shared" si="32"/>
        <v>6</v>
      </c>
      <c r="F150" s="11">
        <f t="shared" si="32"/>
        <v>2014</v>
      </c>
      <c r="G150" s="11" t="str">
        <f t="shared" si="32"/>
        <v>6-2014</v>
      </c>
      <c r="H150" s="42">
        <f t="shared" si="31"/>
        <v>948.2319</v>
      </c>
      <c r="I150" s="42">
        <f t="shared" si="31"/>
        <v>24131.52</v>
      </c>
      <c r="J150" s="42">
        <f t="shared" si="31"/>
        <v>4583.5681195999996</v>
      </c>
      <c r="K150" s="42">
        <f t="shared" si="31"/>
        <v>12215.3064768</v>
      </c>
      <c r="L150" s="42">
        <f t="shared" si="31"/>
        <v>434.48118199999999</v>
      </c>
      <c r="M150" s="42">
        <f t="shared" si="30"/>
        <v>42313.107678400003</v>
      </c>
      <c r="N150" s="1"/>
      <c r="O150" s="32" t="s">
        <v>91</v>
      </c>
      <c r="P150" s="32">
        <v>107.3142</v>
      </c>
      <c r="Q150" s="32">
        <v>232.84800000000001</v>
      </c>
      <c r="R150" s="32">
        <v>3548</v>
      </c>
      <c r="S150" s="32">
        <v>1030.1256000000001</v>
      </c>
      <c r="T150" s="32" t="s">
        <v>91</v>
      </c>
      <c r="U150" s="32">
        <v>1019.088</v>
      </c>
      <c r="V150" s="32">
        <v>7221.4631999999992</v>
      </c>
      <c r="W150" s="32">
        <v>10332.630000000001</v>
      </c>
      <c r="X150" s="32">
        <v>14.451015600000002</v>
      </c>
      <c r="Y150" s="32">
        <v>0</v>
      </c>
      <c r="Z150" s="32">
        <v>253.1088</v>
      </c>
      <c r="AA150" s="32">
        <v>2.0291039999999998</v>
      </c>
      <c r="AB150" s="32">
        <v>15.479099999999999</v>
      </c>
      <c r="AC150" s="32">
        <v>0</v>
      </c>
      <c r="AD150" s="32">
        <v>8.4414420000000003</v>
      </c>
      <c r="AE150" s="32" t="s">
        <v>91</v>
      </c>
      <c r="AF150" s="32">
        <v>0</v>
      </c>
      <c r="AG150" s="32">
        <v>140.31360000000001</v>
      </c>
      <c r="AH150" s="32">
        <v>9.7713000000000019</v>
      </c>
      <c r="AI150" s="32">
        <v>398.51</v>
      </c>
      <c r="AJ150" s="32">
        <v>1763.8992000000001</v>
      </c>
      <c r="AK150" s="32">
        <v>52.597943999999998</v>
      </c>
      <c r="AL150" s="32">
        <v>141.5232</v>
      </c>
      <c r="AM150" s="32">
        <v>11305.564200000001</v>
      </c>
      <c r="AN150" s="32">
        <v>58.401000000000003</v>
      </c>
      <c r="AO150" s="32">
        <v>0</v>
      </c>
      <c r="AP150" s="32">
        <v>1178.6228999999998</v>
      </c>
      <c r="AQ150" s="32">
        <v>27.52974</v>
      </c>
      <c r="AR150" s="32">
        <v>2034.4904999999999</v>
      </c>
      <c r="AS150" s="32" t="s">
        <v>91</v>
      </c>
      <c r="AT150" s="32">
        <v>4.6409327999999999</v>
      </c>
      <c r="AU150" s="32">
        <v>675.3537</v>
      </c>
      <c r="AV150" s="32">
        <v>736.91100000000006</v>
      </c>
      <c r="AW150" s="1"/>
    </row>
    <row r="151" spans="2:49" x14ac:dyDescent="0.25">
      <c r="B151" s="1"/>
      <c r="C151" s="1"/>
      <c r="D151" s="1"/>
      <c r="E151" s="11">
        <f t="shared" si="32"/>
        <v>7</v>
      </c>
      <c r="F151" s="11">
        <f t="shared" si="32"/>
        <v>2014</v>
      </c>
      <c r="G151" s="11" t="str">
        <f t="shared" si="32"/>
        <v>7-2014</v>
      </c>
      <c r="H151" s="42">
        <f t="shared" si="31"/>
        <v>741.755</v>
      </c>
      <c r="I151" s="42">
        <f t="shared" si="31"/>
        <v>21887.049933333336</v>
      </c>
      <c r="J151" s="42">
        <f t="shared" si="31"/>
        <v>4096.9000000000005</v>
      </c>
      <c r="K151" s="42">
        <f t="shared" si="31"/>
        <v>10452.06</v>
      </c>
      <c r="L151" s="42">
        <f t="shared" si="31"/>
        <v>481.06400689000037</v>
      </c>
      <c r="M151" s="42">
        <f t="shared" si="30"/>
        <v>37658.828940223342</v>
      </c>
      <c r="N151" s="17"/>
      <c r="O151" s="32">
        <v>6.6</v>
      </c>
      <c r="P151" s="32">
        <v>118.89000000000001</v>
      </c>
      <c r="Q151" s="32">
        <v>232.67</v>
      </c>
      <c r="R151" s="32">
        <v>3673</v>
      </c>
      <c r="S151" s="32">
        <v>935.22</v>
      </c>
      <c r="T151" s="32" t="s">
        <v>91</v>
      </c>
      <c r="U151" s="32">
        <v>413.59000000000003</v>
      </c>
      <c r="V151" s="32">
        <v>6732.5999999999995</v>
      </c>
      <c r="W151" s="32">
        <v>8770.5</v>
      </c>
      <c r="X151" s="32">
        <v>10</v>
      </c>
      <c r="Y151" s="32">
        <v>0</v>
      </c>
      <c r="Z151" s="32">
        <v>224.935</v>
      </c>
      <c r="AA151" s="32">
        <v>0.31000000000000227</v>
      </c>
      <c r="AB151" s="32">
        <v>0</v>
      </c>
      <c r="AC151" s="32">
        <v>0</v>
      </c>
      <c r="AD151" s="32">
        <v>10.71400689</v>
      </c>
      <c r="AE151" s="32" t="s">
        <v>91</v>
      </c>
      <c r="AF151" s="32">
        <v>0</v>
      </c>
      <c r="AG151" s="32" t="s">
        <v>92</v>
      </c>
      <c r="AH151" s="32">
        <v>17.489999999999998</v>
      </c>
      <c r="AI151" s="32">
        <v>363.35000000000036</v>
      </c>
      <c r="AJ151" s="32">
        <v>1436.8949333333333</v>
      </c>
      <c r="AK151" s="32">
        <v>63.25</v>
      </c>
      <c r="AL151" s="32">
        <v>285.49</v>
      </c>
      <c r="AM151" s="32">
        <v>9943</v>
      </c>
      <c r="AN151" s="32">
        <v>40</v>
      </c>
      <c r="AO151" s="32">
        <v>0</v>
      </c>
      <c r="AP151" s="32">
        <v>1147.1500000000001</v>
      </c>
      <c r="AQ151" s="32">
        <v>107</v>
      </c>
      <c r="AR151" s="32">
        <v>1884.3100000000002</v>
      </c>
      <c r="AS151" s="32" t="s">
        <v>91</v>
      </c>
      <c r="AT151" s="32">
        <v>1.0899999999999999</v>
      </c>
      <c r="AU151" s="32">
        <v>598.77499999999998</v>
      </c>
      <c r="AV151" s="32">
        <v>642</v>
      </c>
      <c r="AW151" s="1"/>
    </row>
    <row r="152" spans="2:49" x14ac:dyDescent="0.25">
      <c r="B152" s="1"/>
      <c r="C152" s="1"/>
      <c r="D152" s="1"/>
      <c r="E152" s="11">
        <f t="shared" si="32"/>
        <v>8</v>
      </c>
      <c r="F152" s="11">
        <f t="shared" si="32"/>
        <v>2014</v>
      </c>
      <c r="G152" s="11" t="str">
        <f t="shared" si="32"/>
        <v>8-2014</v>
      </c>
      <c r="H152" s="42">
        <f t="shared" si="31"/>
        <v>1009.8449999999999</v>
      </c>
      <c r="I152" s="42">
        <f t="shared" si="31"/>
        <v>20599.985499999999</v>
      </c>
      <c r="J152" s="42">
        <f t="shared" si="31"/>
        <v>4238.8849999999993</v>
      </c>
      <c r="K152" s="42">
        <f t="shared" si="31"/>
        <v>10440.873507199998</v>
      </c>
      <c r="L152" s="42">
        <f t="shared" si="31"/>
        <v>593.40405113999941</v>
      </c>
      <c r="M152" s="42">
        <f t="shared" si="30"/>
        <v>36882.993058339998</v>
      </c>
      <c r="N152" s="17"/>
      <c r="O152" s="32">
        <v>7.3</v>
      </c>
      <c r="P152" s="32">
        <v>162.38999999999999</v>
      </c>
      <c r="Q152" s="32">
        <v>278.14999999999998</v>
      </c>
      <c r="R152" s="32">
        <v>3818</v>
      </c>
      <c r="S152" s="32">
        <v>801.77499999999998</v>
      </c>
      <c r="T152" s="32" t="s">
        <v>91</v>
      </c>
      <c r="U152" s="32">
        <v>417.565</v>
      </c>
      <c r="V152" s="32">
        <v>6806.1</v>
      </c>
      <c r="W152" s="32">
        <v>8818</v>
      </c>
      <c r="X152" s="32">
        <v>3</v>
      </c>
      <c r="Y152" s="32">
        <v>0</v>
      </c>
      <c r="Z152" s="32">
        <v>164</v>
      </c>
      <c r="AA152" s="32">
        <v>0.31999999999999318</v>
      </c>
      <c r="AB152" s="32">
        <v>0</v>
      </c>
      <c r="AC152" s="32">
        <v>0</v>
      </c>
      <c r="AD152" s="32">
        <v>4.8040511400000003</v>
      </c>
      <c r="AE152" s="32">
        <v>0.80982719999999997</v>
      </c>
      <c r="AF152" s="32">
        <v>0</v>
      </c>
      <c r="AG152" s="32" t="s">
        <v>92</v>
      </c>
      <c r="AH152" s="32">
        <v>13.09</v>
      </c>
      <c r="AI152" s="32">
        <v>411.59999999999945</v>
      </c>
      <c r="AJ152" s="32">
        <v>1435.9349999999999</v>
      </c>
      <c r="AK152" s="32">
        <v>41.13</v>
      </c>
      <c r="AL152" s="32">
        <v>177.33</v>
      </c>
      <c r="AM152" s="32">
        <v>8926</v>
      </c>
      <c r="AN152" s="32">
        <v>63</v>
      </c>
      <c r="AO152" s="32">
        <v>0</v>
      </c>
      <c r="AP152" s="32">
        <v>1034.19</v>
      </c>
      <c r="AQ152" s="32">
        <v>177</v>
      </c>
      <c r="AR152" s="32">
        <v>1778.2805000000001</v>
      </c>
      <c r="AS152" s="32">
        <v>54.643680000000003</v>
      </c>
      <c r="AT152" s="32">
        <v>4.3100000000000005</v>
      </c>
      <c r="AU152" s="32">
        <v>827.06499999999994</v>
      </c>
      <c r="AV152" s="32">
        <v>657.20499999999993</v>
      </c>
      <c r="AW152" s="1"/>
    </row>
    <row r="153" spans="2:49" x14ac:dyDescent="0.25">
      <c r="B153" s="1"/>
      <c r="C153" s="1"/>
      <c r="D153" s="1"/>
      <c r="E153" s="11">
        <f t="shared" si="32"/>
        <v>9</v>
      </c>
      <c r="F153" s="11">
        <f t="shared" si="32"/>
        <v>2014</v>
      </c>
      <c r="G153" s="11" t="str">
        <f t="shared" si="32"/>
        <v>9-2014</v>
      </c>
      <c r="H153" s="42">
        <f t="shared" si="31"/>
        <v>1422.5550000000001</v>
      </c>
      <c r="I153" s="42">
        <f t="shared" si="31"/>
        <v>22195.094499999999</v>
      </c>
      <c r="J153" s="42">
        <f t="shared" si="31"/>
        <v>4274.8449999999993</v>
      </c>
      <c r="K153" s="42">
        <f t="shared" si="31"/>
        <v>10801.630000000001</v>
      </c>
      <c r="L153" s="42">
        <f t="shared" si="31"/>
        <v>645.53455922999888</v>
      </c>
      <c r="M153" s="42">
        <f t="shared" si="30"/>
        <v>39339.659059230005</v>
      </c>
      <c r="N153" s="17"/>
      <c r="O153" s="32">
        <v>12.8</v>
      </c>
      <c r="P153" s="32">
        <v>197.99</v>
      </c>
      <c r="Q153" s="32">
        <v>268.83000000000004</v>
      </c>
      <c r="R153" s="32">
        <v>3650</v>
      </c>
      <c r="S153" s="32">
        <v>750.98</v>
      </c>
      <c r="T153" s="32" t="s">
        <v>91</v>
      </c>
      <c r="U153" s="32">
        <v>610.52499999999998</v>
      </c>
      <c r="V153" s="32">
        <v>6782.55</v>
      </c>
      <c r="W153" s="32">
        <v>9127.5</v>
      </c>
      <c r="X153" s="32">
        <v>14</v>
      </c>
      <c r="Y153" s="32">
        <v>0</v>
      </c>
      <c r="Z153" s="32">
        <v>234</v>
      </c>
      <c r="AA153" s="32">
        <v>0.32000000000000739</v>
      </c>
      <c r="AB153" s="32">
        <v>0</v>
      </c>
      <c r="AC153" s="32">
        <v>0</v>
      </c>
      <c r="AD153" s="32">
        <v>18.08455923</v>
      </c>
      <c r="AE153" s="32" t="s">
        <v>91</v>
      </c>
      <c r="AF153" s="32">
        <v>0</v>
      </c>
      <c r="AG153" s="32">
        <v>220.14</v>
      </c>
      <c r="AH153" s="32">
        <v>19.770000000000003</v>
      </c>
      <c r="AI153" s="32">
        <v>494.44999999999891</v>
      </c>
      <c r="AJ153" s="32">
        <v>1793.0345</v>
      </c>
      <c r="AK153" s="32">
        <v>70.97</v>
      </c>
      <c r="AL153" s="32">
        <v>200.38</v>
      </c>
      <c r="AM153" s="32">
        <v>10229</v>
      </c>
      <c r="AN153" s="32">
        <v>77.789999999999992</v>
      </c>
      <c r="AO153" s="32">
        <v>0</v>
      </c>
      <c r="AP153" s="32">
        <v>904.19999999999993</v>
      </c>
      <c r="AQ153" s="32">
        <v>133</v>
      </c>
      <c r="AR153" s="32">
        <v>1783.1000000000001</v>
      </c>
      <c r="AS153" s="32" t="s">
        <v>91</v>
      </c>
      <c r="AT153" s="32">
        <v>3.6900000000000013</v>
      </c>
      <c r="AU153" s="32">
        <v>971.85500000000013</v>
      </c>
      <c r="AV153" s="32">
        <v>770.69999999999993</v>
      </c>
      <c r="AW153" s="1"/>
    </row>
    <row r="154" spans="2:49" x14ac:dyDescent="0.25">
      <c r="B154" s="1"/>
      <c r="C154" s="1"/>
      <c r="D154" s="1"/>
      <c r="E154" s="11">
        <f t="shared" si="32"/>
        <v>10</v>
      </c>
      <c r="F154" s="11">
        <f t="shared" si="32"/>
        <v>2014</v>
      </c>
      <c r="G154" s="11" t="str">
        <f t="shared" si="32"/>
        <v>10-2014</v>
      </c>
      <c r="H154" s="42">
        <f t="shared" si="31"/>
        <v>1631.8799999999999</v>
      </c>
      <c r="I154" s="42">
        <f t="shared" si="31"/>
        <v>23541.584000000003</v>
      </c>
      <c r="J154" s="42">
        <f t="shared" si="31"/>
        <v>5197.6010500000011</v>
      </c>
      <c r="K154" s="42">
        <f t="shared" si="31"/>
        <v>10361.745000000001</v>
      </c>
      <c r="L154" s="42">
        <f t="shared" si="31"/>
        <v>705.46093150599995</v>
      </c>
      <c r="M154" s="42">
        <f t="shared" si="30"/>
        <v>41438.270981506008</v>
      </c>
      <c r="N154" s="17"/>
      <c r="O154" s="32">
        <v>9.1</v>
      </c>
      <c r="P154" s="32">
        <v>168.20999999999998</v>
      </c>
      <c r="Q154" s="32">
        <v>215.77</v>
      </c>
      <c r="R154" s="32">
        <v>3805</v>
      </c>
      <c r="S154" s="32">
        <v>899.96</v>
      </c>
      <c r="T154" s="32" t="s">
        <v>91</v>
      </c>
      <c r="U154" s="32">
        <v>1381.0300000000002</v>
      </c>
      <c r="V154" s="32">
        <v>7317.9</v>
      </c>
      <c r="W154" s="32">
        <v>8510.5</v>
      </c>
      <c r="X154" s="32">
        <v>8.4250000000001819</v>
      </c>
      <c r="Y154" s="32">
        <v>0</v>
      </c>
      <c r="Z154" s="32">
        <v>254</v>
      </c>
      <c r="AA154" s="32">
        <v>3.1460500000000025</v>
      </c>
      <c r="AB154" s="32">
        <v>0</v>
      </c>
      <c r="AC154" s="32">
        <v>16.099999999999994</v>
      </c>
      <c r="AD154" s="32">
        <v>27.210931506000001</v>
      </c>
      <c r="AE154" s="32" t="s">
        <v>91</v>
      </c>
      <c r="AF154" s="32">
        <v>0</v>
      </c>
      <c r="AG154" s="32">
        <v>268</v>
      </c>
      <c r="AH154" s="32">
        <v>11.700000000000003</v>
      </c>
      <c r="AI154" s="32">
        <v>387.25</v>
      </c>
      <c r="AJ154" s="32">
        <v>1472.529</v>
      </c>
      <c r="AK154" s="32">
        <v>81.61</v>
      </c>
      <c r="AL154" s="32">
        <v>141.45000000000002</v>
      </c>
      <c r="AM154" s="32">
        <v>10811</v>
      </c>
      <c r="AN154" s="32">
        <v>48.789999999999992</v>
      </c>
      <c r="AO154" s="32">
        <v>0</v>
      </c>
      <c r="AP154" s="32">
        <v>1180.3</v>
      </c>
      <c r="AQ154" s="32">
        <v>291</v>
      </c>
      <c r="AR154" s="32">
        <v>2148.6350000000002</v>
      </c>
      <c r="AS154" s="32" t="s">
        <v>91</v>
      </c>
      <c r="AT154" s="32">
        <v>3.4500000000000011</v>
      </c>
      <c r="AU154" s="32">
        <v>1158.77</v>
      </c>
      <c r="AV154" s="32">
        <v>817.43500000000006</v>
      </c>
      <c r="AW154" s="1"/>
    </row>
    <row r="155" spans="2:49" x14ac:dyDescent="0.25">
      <c r="B155" s="1"/>
      <c r="C155" s="1"/>
      <c r="D155" s="1"/>
      <c r="E155" s="11">
        <f t="shared" si="32"/>
        <v>11</v>
      </c>
      <c r="F155" s="11">
        <f t="shared" si="32"/>
        <v>2014</v>
      </c>
      <c r="G155" s="11" t="str">
        <f t="shared" si="32"/>
        <v>11-2014</v>
      </c>
      <c r="H155" s="42">
        <f t="shared" si="31"/>
        <v>1934.977128</v>
      </c>
      <c r="I155" s="42">
        <f t="shared" si="31"/>
        <v>24495.520999999997</v>
      </c>
      <c r="J155" s="42">
        <f t="shared" si="31"/>
        <v>4565.0250000000005</v>
      </c>
      <c r="K155" s="42">
        <f t="shared" si="31"/>
        <v>11300.892046828001</v>
      </c>
      <c r="L155" s="42">
        <f t="shared" si="31"/>
        <v>808.93091151599992</v>
      </c>
      <c r="M155" s="42">
        <f t="shared" si="30"/>
        <v>43105.346086343998</v>
      </c>
      <c r="N155" s="17"/>
      <c r="O155" s="32">
        <v>7.1</v>
      </c>
      <c r="P155" s="32">
        <v>192.78</v>
      </c>
      <c r="Q155" s="32">
        <v>318.92</v>
      </c>
      <c r="R155" s="32">
        <v>3627</v>
      </c>
      <c r="S155" s="32">
        <v>897.69</v>
      </c>
      <c r="T155" s="32" t="s">
        <v>91</v>
      </c>
      <c r="U155" s="32">
        <v>920.81500000000005</v>
      </c>
      <c r="V155" s="32">
        <v>8530.6666666666661</v>
      </c>
      <c r="W155" s="32">
        <v>9408</v>
      </c>
      <c r="X155" s="32">
        <v>16.25</v>
      </c>
      <c r="Y155" s="32">
        <v>22.400000000000006</v>
      </c>
      <c r="Z155" s="32">
        <v>145.81</v>
      </c>
      <c r="AA155" s="32">
        <v>0.96000000000000796</v>
      </c>
      <c r="AB155" s="32">
        <v>69.7</v>
      </c>
      <c r="AC155" s="32">
        <v>22.800000000000011</v>
      </c>
      <c r="AD155" s="32">
        <v>33.430911516000002</v>
      </c>
      <c r="AE155" s="32">
        <v>3.2706828E-2</v>
      </c>
      <c r="AF155" s="32">
        <v>74.797128000000001</v>
      </c>
      <c r="AG155" s="32">
        <v>284.45999999999998</v>
      </c>
      <c r="AH155" s="32">
        <v>3.4000000000000021</v>
      </c>
      <c r="AI155" s="32">
        <v>400.5</v>
      </c>
      <c r="AJ155" s="32">
        <v>1559.731</v>
      </c>
      <c r="AK155" s="32">
        <v>67.260000000000005</v>
      </c>
      <c r="AL155" s="32">
        <v>68.02</v>
      </c>
      <c r="AM155" s="32">
        <v>10796</v>
      </c>
      <c r="AN155" s="32">
        <v>53.080000000000013</v>
      </c>
      <c r="AO155" s="32">
        <v>0</v>
      </c>
      <c r="AP155" s="32">
        <v>1082.78</v>
      </c>
      <c r="AQ155" s="32">
        <v>375</v>
      </c>
      <c r="AR155" s="32">
        <v>1993.5933333333332</v>
      </c>
      <c r="AS155" s="32">
        <v>82.604340000000008</v>
      </c>
      <c r="AT155" s="32">
        <v>3.6000000000000014</v>
      </c>
      <c r="AU155" s="32">
        <v>1257.5400000000002</v>
      </c>
      <c r="AV155" s="32">
        <v>788.62499999999989</v>
      </c>
      <c r="AW155" s="1"/>
    </row>
    <row r="156" spans="2:49" x14ac:dyDescent="0.25">
      <c r="B156" s="1"/>
      <c r="C156" s="1"/>
      <c r="D156" s="1"/>
      <c r="E156" s="11">
        <f t="shared" si="32"/>
        <v>12</v>
      </c>
      <c r="F156" s="11">
        <f t="shared" si="32"/>
        <v>2014</v>
      </c>
      <c r="G156" s="11" t="str">
        <f t="shared" si="32"/>
        <v>12-2014</v>
      </c>
      <c r="H156" s="42">
        <f t="shared" si="31"/>
        <v>2267.3649999999998</v>
      </c>
      <c r="I156" s="42">
        <f t="shared" si="31"/>
        <v>22351.235531333332</v>
      </c>
      <c r="J156" s="42">
        <f t="shared" si="31"/>
        <v>5073.9749999999995</v>
      </c>
      <c r="K156" s="42">
        <f t="shared" si="31"/>
        <v>11739.11</v>
      </c>
      <c r="L156" s="42">
        <f t="shared" si="31"/>
        <v>1159.810752429999</v>
      </c>
      <c r="M156" s="42">
        <f t="shared" si="30"/>
        <v>42591.496283763328</v>
      </c>
      <c r="N156" s="17"/>
      <c r="O156" s="32">
        <v>15.7</v>
      </c>
      <c r="P156" s="32">
        <v>473.56</v>
      </c>
      <c r="Q156" s="32">
        <v>491</v>
      </c>
      <c r="R156" s="32">
        <v>3827</v>
      </c>
      <c r="S156" s="32">
        <v>1859</v>
      </c>
      <c r="T156" s="32" t="s">
        <v>91</v>
      </c>
      <c r="U156" s="32">
        <v>1215.175</v>
      </c>
      <c r="V156" s="32">
        <v>8938.9333333333325</v>
      </c>
      <c r="W156" s="32">
        <v>9104</v>
      </c>
      <c r="X156" s="32">
        <v>23.599999999999909</v>
      </c>
      <c r="Y156" s="32">
        <v>28</v>
      </c>
      <c r="Z156" s="32">
        <v>299.94</v>
      </c>
      <c r="AA156" s="32">
        <v>8.2000000000000171</v>
      </c>
      <c r="AB156" s="32">
        <v>164.8</v>
      </c>
      <c r="AC156" s="32">
        <v>4.1000000000000227</v>
      </c>
      <c r="AD156" s="32">
        <v>24.360752429999998</v>
      </c>
      <c r="AE156" s="32" t="s">
        <v>91</v>
      </c>
      <c r="AF156" s="32">
        <v>85</v>
      </c>
      <c r="AG156" s="32">
        <v>328.67</v>
      </c>
      <c r="AH156" s="32">
        <v>17.499999999999993</v>
      </c>
      <c r="AI156" s="32">
        <v>658.44999999999891</v>
      </c>
      <c r="AJ156" s="32">
        <v>1724.5</v>
      </c>
      <c r="AK156" s="32">
        <v>74.150000000000006</v>
      </c>
      <c r="AL156" s="32">
        <v>198.4</v>
      </c>
      <c r="AM156" s="32">
        <v>7381</v>
      </c>
      <c r="AN156" s="32">
        <v>44.84</v>
      </c>
      <c r="AO156" s="32">
        <v>16</v>
      </c>
      <c r="AP156" s="32">
        <v>1291.2850000000001</v>
      </c>
      <c r="AQ156" s="32">
        <v>477</v>
      </c>
      <c r="AR156" s="32">
        <v>2026.1771980000001</v>
      </c>
      <c r="AS156" s="32" t="s">
        <v>91</v>
      </c>
      <c r="AT156" s="32">
        <v>7.6</v>
      </c>
      <c r="AU156" s="32">
        <v>1134.0349999999999</v>
      </c>
      <c r="AV156" s="32">
        <v>649.52</v>
      </c>
      <c r="AW156" s="1"/>
    </row>
    <row r="157" spans="2:49" x14ac:dyDescent="0.25">
      <c r="B157" s="1"/>
      <c r="C157" s="1"/>
      <c r="D157" s="1"/>
      <c r="E157" s="11">
        <f t="shared" si="32"/>
        <v>1</v>
      </c>
      <c r="F157" s="11">
        <f t="shared" si="32"/>
        <v>2015</v>
      </c>
      <c r="G157" s="11" t="str">
        <f t="shared" si="32"/>
        <v>1-2015</v>
      </c>
      <c r="H157" s="42">
        <f t="shared" si="31"/>
        <v>2053.8029799999999</v>
      </c>
      <c r="I157" s="42">
        <f t="shared" si="31"/>
        <v>24265.962736666668</v>
      </c>
      <c r="J157" s="42">
        <f t="shared" si="31"/>
        <v>4606.2749999999996</v>
      </c>
      <c r="K157" s="42">
        <f t="shared" si="31"/>
        <v>12171.754999999999</v>
      </c>
      <c r="L157" s="42">
        <f t="shared" si="31"/>
        <v>904.75655775999996</v>
      </c>
      <c r="M157" s="42">
        <f t="shared" si="30"/>
        <v>44002.552274426671</v>
      </c>
      <c r="N157" s="17"/>
      <c r="O157" s="32">
        <v>14.8</v>
      </c>
      <c r="P157" s="32">
        <v>194</v>
      </c>
      <c r="Q157" s="32">
        <v>378.05</v>
      </c>
      <c r="R157" s="32">
        <v>3719</v>
      </c>
      <c r="S157" s="32">
        <v>568</v>
      </c>
      <c r="T157" s="32" t="s">
        <v>91</v>
      </c>
      <c r="U157" s="32">
        <v>865.27500000000009</v>
      </c>
      <c r="V157" s="32">
        <v>8142.6</v>
      </c>
      <c r="W157" s="32">
        <v>10490.5</v>
      </c>
      <c r="X157" s="32">
        <v>21</v>
      </c>
      <c r="Y157" s="32">
        <v>76.999999999999972</v>
      </c>
      <c r="Z157" s="32">
        <v>336</v>
      </c>
      <c r="AA157" s="32">
        <v>1</v>
      </c>
      <c r="AB157" s="32">
        <v>148.30000000000001</v>
      </c>
      <c r="AC157" s="32">
        <v>102.9</v>
      </c>
      <c r="AD157" s="32">
        <v>27.00655776</v>
      </c>
      <c r="AE157" s="32" t="s">
        <v>91</v>
      </c>
      <c r="AF157" s="32">
        <v>77.077979999999982</v>
      </c>
      <c r="AG157" s="32">
        <v>256.04000000000002</v>
      </c>
      <c r="AH157" s="32">
        <v>4.9000000000000021</v>
      </c>
      <c r="AI157" s="32">
        <v>511.75</v>
      </c>
      <c r="AJ157" s="32">
        <v>937.5</v>
      </c>
      <c r="AK157" s="32">
        <v>125.1</v>
      </c>
      <c r="AL157" s="32">
        <v>147.25</v>
      </c>
      <c r="AM157" s="32">
        <v>10614</v>
      </c>
      <c r="AN157" s="32">
        <v>84.16</v>
      </c>
      <c r="AO157" s="32">
        <v>0</v>
      </c>
      <c r="AP157" s="32">
        <v>1233.0450000000001</v>
      </c>
      <c r="AQ157" s="32">
        <v>366</v>
      </c>
      <c r="AR157" s="32">
        <v>2477.5177366666667</v>
      </c>
      <c r="AS157" s="32" t="s">
        <v>91</v>
      </c>
      <c r="AT157" s="32">
        <v>6.9700000000000006</v>
      </c>
      <c r="AU157" s="32">
        <v>1178.7850000000001</v>
      </c>
      <c r="AV157" s="32">
        <v>897.02499999999986</v>
      </c>
      <c r="AW157" s="1"/>
    </row>
    <row r="158" spans="2:49" x14ac:dyDescent="0.25">
      <c r="B158" s="1"/>
      <c r="C158" s="1"/>
      <c r="D158" s="1"/>
      <c r="E158" s="11">
        <f t="shared" si="32"/>
        <v>2</v>
      </c>
      <c r="F158" s="11">
        <f t="shared" si="32"/>
        <v>2015</v>
      </c>
      <c r="G158" s="11" t="str">
        <f t="shared" si="32"/>
        <v>2-2015</v>
      </c>
      <c r="H158" s="42">
        <f t="shared" si="31"/>
        <v>1513.2350000000001</v>
      </c>
      <c r="I158" s="42">
        <f t="shared" si="31"/>
        <v>22595.176366666663</v>
      </c>
      <c r="J158" s="42">
        <f t="shared" si="31"/>
        <v>4841.005000000001</v>
      </c>
      <c r="K158" s="42">
        <f t="shared" si="31"/>
        <v>11160.009999999998</v>
      </c>
      <c r="L158" s="42">
        <f t="shared" si="31"/>
        <v>1133.8583513899996</v>
      </c>
      <c r="M158" s="42">
        <f t="shared" si="30"/>
        <v>41243.284718056668</v>
      </c>
      <c r="N158" s="17"/>
      <c r="O158" s="32">
        <v>17.100000000000001</v>
      </c>
      <c r="P158" s="32">
        <v>163.29</v>
      </c>
      <c r="Q158" s="32">
        <v>366.41999999999996</v>
      </c>
      <c r="R158" s="32">
        <v>3476</v>
      </c>
      <c r="S158" s="32">
        <v>518</v>
      </c>
      <c r="T158" s="32" t="s">
        <v>91</v>
      </c>
      <c r="U158" s="32">
        <v>1348.2350000000001</v>
      </c>
      <c r="V158" s="32">
        <v>8157.6666666666661</v>
      </c>
      <c r="W158" s="32">
        <v>9686.5</v>
      </c>
      <c r="X158" s="32">
        <v>14</v>
      </c>
      <c r="Y158" s="32">
        <v>28.099999999999994</v>
      </c>
      <c r="Z158" s="32">
        <v>309.33</v>
      </c>
      <c r="AA158" s="32">
        <v>2.7700000000000102</v>
      </c>
      <c r="AB158" s="32">
        <v>87</v>
      </c>
      <c r="AC158" s="32">
        <v>87.6</v>
      </c>
      <c r="AD158" s="32">
        <v>16.458351390000001</v>
      </c>
      <c r="AE158" s="32" t="s">
        <v>91</v>
      </c>
      <c r="AF158" s="32">
        <v>26</v>
      </c>
      <c r="AG158" s="32">
        <v>160.81</v>
      </c>
      <c r="AH158" s="32">
        <v>10.5</v>
      </c>
      <c r="AI158" s="32">
        <v>636.39999999999964</v>
      </c>
      <c r="AJ158" s="32">
        <v>1369.3</v>
      </c>
      <c r="AK158" s="32">
        <v>85.07</v>
      </c>
      <c r="AL158" s="32">
        <v>107.97</v>
      </c>
      <c r="AM158" s="32">
        <v>9052</v>
      </c>
      <c r="AN158" s="32">
        <v>78.47</v>
      </c>
      <c r="AO158" s="32">
        <v>0</v>
      </c>
      <c r="AP158" s="32">
        <v>1263.1600000000001</v>
      </c>
      <c r="AQ158" s="32">
        <v>481</v>
      </c>
      <c r="AR158" s="32">
        <v>1969.3296999999998</v>
      </c>
      <c r="AS158" s="32" t="s">
        <v>91</v>
      </c>
      <c r="AT158" s="32">
        <v>7.9699999999999989</v>
      </c>
      <c r="AU158" s="32">
        <v>932.83500000000004</v>
      </c>
      <c r="AV158" s="32">
        <v>784</v>
      </c>
      <c r="AW158" s="1"/>
    </row>
    <row r="159" spans="2:49" x14ac:dyDescent="0.25">
      <c r="B159" s="1"/>
      <c r="C159" s="1"/>
      <c r="D159" s="1"/>
      <c r="E159" s="11">
        <f t="shared" si="32"/>
        <v>3</v>
      </c>
      <c r="F159" s="11">
        <f t="shared" si="32"/>
        <v>2015</v>
      </c>
      <c r="G159" s="11" t="str">
        <f t="shared" si="32"/>
        <v>3-2015</v>
      </c>
      <c r="H159" s="42">
        <f t="shared" ref="H159:L174" si="33">SUMIFS($O159:$AV159,$O$5:$AV$5,H$6,$O159:$AV159,"&lt;&gt;#N/A")</f>
        <v>1562.3962819999999</v>
      </c>
      <c r="I159" s="42">
        <f t="shared" si="33"/>
        <v>23159.689966666669</v>
      </c>
      <c r="J159" s="42">
        <f t="shared" si="33"/>
        <v>5123.665</v>
      </c>
      <c r="K159" s="42">
        <f t="shared" si="33"/>
        <v>11484.485000000001</v>
      </c>
      <c r="L159" s="42">
        <f t="shared" si="33"/>
        <v>694.13809407000019</v>
      </c>
      <c r="M159" s="42">
        <f t="shared" si="30"/>
        <v>42024.374342736672</v>
      </c>
      <c r="N159" s="17"/>
      <c r="O159" s="32">
        <v>10.7</v>
      </c>
      <c r="P159" s="32">
        <v>160</v>
      </c>
      <c r="Q159" s="32">
        <v>365.66</v>
      </c>
      <c r="R159" s="32">
        <v>3486</v>
      </c>
      <c r="S159" s="32">
        <v>636</v>
      </c>
      <c r="T159" s="32" t="s">
        <v>91</v>
      </c>
      <c r="U159" s="32">
        <v>1618.905</v>
      </c>
      <c r="V159" s="32">
        <v>8036.1333333333341</v>
      </c>
      <c r="W159" s="32">
        <v>9968</v>
      </c>
      <c r="X159" s="32">
        <v>15.75</v>
      </c>
      <c r="Y159" s="32">
        <v>49.099999999999994</v>
      </c>
      <c r="Z159" s="32">
        <v>311.29000000000002</v>
      </c>
      <c r="AA159" s="32">
        <v>3.0099999999999909</v>
      </c>
      <c r="AB159" s="32">
        <v>36.78</v>
      </c>
      <c r="AC159" s="32">
        <v>26</v>
      </c>
      <c r="AD159" s="32">
        <v>4.5880940700000012</v>
      </c>
      <c r="AE159" s="32" t="s">
        <v>91</v>
      </c>
      <c r="AF159" s="32">
        <v>59.901282000000009</v>
      </c>
      <c r="AG159" s="32">
        <v>279.62</v>
      </c>
      <c r="AH159" s="32">
        <v>15.500000000000004</v>
      </c>
      <c r="AI159" s="32">
        <v>562.55000000000018</v>
      </c>
      <c r="AJ159" s="32">
        <v>1575.0944999999999</v>
      </c>
      <c r="AK159" s="32">
        <v>82.15</v>
      </c>
      <c r="AL159" s="32">
        <v>107.95</v>
      </c>
      <c r="AM159" s="32">
        <v>9177</v>
      </c>
      <c r="AN159" s="32">
        <v>88.94</v>
      </c>
      <c r="AO159" s="32">
        <v>0</v>
      </c>
      <c r="AP159" s="32">
        <v>978.52</v>
      </c>
      <c r="AQ159" s="32">
        <v>127</v>
      </c>
      <c r="AR159" s="32">
        <v>2608.0421333333334</v>
      </c>
      <c r="AS159" s="32" t="s">
        <v>91</v>
      </c>
      <c r="AT159" s="32">
        <v>5.2799999999999994</v>
      </c>
      <c r="AU159" s="32">
        <v>924.79499999999996</v>
      </c>
      <c r="AV159" s="32">
        <v>704.11500000000001</v>
      </c>
      <c r="AW159" s="1"/>
    </row>
    <row r="160" spans="2:49" x14ac:dyDescent="0.25">
      <c r="B160" s="1"/>
      <c r="C160" s="1"/>
      <c r="D160" s="1"/>
      <c r="E160" s="11">
        <f t="shared" ref="E160:G174" si="34">E106</f>
        <v>4</v>
      </c>
      <c r="F160" s="11">
        <f t="shared" si="34"/>
        <v>2015</v>
      </c>
      <c r="G160" s="11" t="str">
        <f t="shared" si="34"/>
        <v>4-2015</v>
      </c>
      <c r="H160" s="42">
        <f t="shared" si="33"/>
        <v>1582.442896</v>
      </c>
      <c r="I160" s="42">
        <f t="shared" si="33"/>
        <v>23473.385166666667</v>
      </c>
      <c r="J160" s="42">
        <f t="shared" si="33"/>
        <v>4988.5600000000004</v>
      </c>
      <c r="K160" s="42">
        <f t="shared" si="33"/>
        <v>11362.064999999999</v>
      </c>
      <c r="L160" s="42">
        <f t="shared" si="33"/>
        <v>2515.4076051600005</v>
      </c>
      <c r="M160" s="42">
        <f t="shared" si="30"/>
        <v>43921.860667826666</v>
      </c>
      <c r="N160" s="17"/>
      <c r="O160" s="32">
        <v>10.7</v>
      </c>
      <c r="P160" s="32">
        <v>206.1</v>
      </c>
      <c r="Q160" s="32">
        <v>226.54</v>
      </c>
      <c r="R160" s="32">
        <v>3497</v>
      </c>
      <c r="S160" s="32">
        <v>709</v>
      </c>
      <c r="T160" s="32" t="s">
        <v>91</v>
      </c>
      <c r="U160" s="32">
        <v>1476.94</v>
      </c>
      <c r="V160" s="32">
        <v>7426.9999999999991</v>
      </c>
      <c r="W160" s="32">
        <v>9774</v>
      </c>
      <c r="X160" s="32">
        <v>14.199999999999932</v>
      </c>
      <c r="Y160" s="32">
        <v>0</v>
      </c>
      <c r="Z160" s="32">
        <v>300.21000000000004</v>
      </c>
      <c r="AA160" s="32">
        <v>0.42000000000000171</v>
      </c>
      <c r="AB160" s="32">
        <v>55.5</v>
      </c>
      <c r="AC160" s="32">
        <v>67.500000000000014</v>
      </c>
      <c r="AD160" s="32">
        <v>1599.95760516</v>
      </c>
      <c r="AE160" s="32" t="s">
        <v>91</v>
      </c>
      <c r="AF160" s="32">
        <v>24.997895999999997</v>
      </c>
      <c r="AG160" s="32">
        <v>302.55</v>
      </c>
      <c r="AH160" s="32">
        <v>7.1000000000000014</v>
      </c>
      <c r="AI160" s="32">
        <v>675.45000000000073</v>
      </c>
      <c r="AJ160" s="32">
        <v>1699.7535</v>
      </c>
      <c r="AK160" s="32">
        <v>61.05</v>
      </c>
      <c r="AL160" s="32">
        <v>85.449999999999989</v>
      </c>
      <c r="AM160" s="32">
        <v>10723</v>
      </c>
      <c r="AN160" s="32">
        <v>83.699999999999989</v>
      </c>
      <c r="AO160" s="32">
        <v>0</v>
      </c>
      <c r="AP160" s="32">
        <v>863.46500000000003</v>
      </c>
      <c r="AQ160" s="32">
        <v>240</v>
      </c>
      <c r="AR160" s="32">
        <v>2147.9666666666667</v>
      </c>
      <c r="AS160" s="32" t="s">
        <v>91</v>
      </c>
      <c r="AT160" s="32">
        <v>5.3099999999999987</v>
      </c>
      <c r="AU160" s="32">
        <v>907.99499999999989</v>
      </c>
      <c r="AV160" s="32">
        <v>729.00500000000011</v>
      </c>
      <c r="AW160" s="1"/>
    </row>
    <row r="161" spans="2:49" x14ac:dyDescent="0.25">
      <c r="B161" s="1"/>
      <c r="C161" s="1"/>
      <c r="D161" s="1"/>
      <c r="E161" s="11">
        <f t="shared" si="34"/>
        <v>5</v>
      </c>
      <c r="F161" s="11">
        <f t="shared" si="34"/>
        <v>2015</v>
      </c>
      <c r="G161" s="11" t="str">
        <f t="shared" si="34"/>
        <v>5-2015</v>
      </c>
      <c r="H161" s="42">
        <f t="shared" si="33"/>
        <v>1561.7750000000001</v>
      </c>
      <c r="I161" s="42">
        <f t="shared" si="33"/>
        <v>23323.322007333332</v>
      </c>
      <c r="J161" s="42">
        <f t="shared" si="33"/>
        <v>4804.18</v>
      </c>
      <c r="K161" s="42">
        <f t="shared" si="33"/>
        <v>12200.010000000002</v>
      </c>
      <c r="L161" s="42">
        <f t="shared" si="33"/>
        <v>598.71946950999984</v>
      </c>
      <c r="M161" s="42">
        <f t="shared" si="30"/>
        <v>42488.006476843329</v>
      </c>
      <c r="N161" s="17"/>
      <c r="O161" s="32">
        <v>9.6999999999999993</v>
      </c>
      <c r="P161" s="32">
        <v>198.4</v>
      </c>
      <c r="Q161" s="32">
        <v>272.57000000000005</v>
      </c>
      <c r="R161" s="32">
        <v>3474</v>
      </c>
      <c r="S161" s="32">
        <v>771</v>
      </c>
      <c r="T161" s="32" t="s">
        <v>91</v>
      </c>
      <c r="U161" s="32">
        <v>1314.18</v>
      </c>
      <c r="V161" s="32">
        <v>8068</v>
      </c>
      <c r="W161" s="32">
        <v>10437</v>
      </c>
      <c r="X161" s="32">
        <v>16</v>
      </c>
      <c r="Y161" s="32">
        <v>0</v>
      </c>
      <c r="Z161" s="32">
        <v>286.97000000000003</v>
      </c>
      <c r="AA161" s="32">
        <v>0</v>
      </c>
      <c r="AB161" s="32">
        <v>0</v>
      </c>
      <c r="AC161" s="32">
        <v>32.400000000000006</v>
      </c>
      <c r="AD161" s="32">
        <v>14.51946951</v>
      </c>
      <c r="AE161" s="32" t="s">
        <v>91</v>
      </c>
      <c r="AF161" s="32">
        <v>0</v>
      </c>
      <c r="AG161" s="32">
        <v>233.14</v>
      </c>
      <c r="AH161" s="32">
        <v>6.1000000000000014</v>
      </c>
      <c r="AI161" s="32">
        <v>491.19999999999982</v>
      </c>
      <c r="AJ161" s="32">
        <v>1876.5509999999999</v>
      </c>
      <c r="AK161" s="32">
        <v>83.7</v>
      </c>
      <c r="AL161" s="32">
        <v>98.88000000000001</v>
      </c>
      <c r="AM161" s="32">
        <v>9675</v>
      </c>
      <c r="AN161" s="32">
        <v>52.540000000000006</v>
      </c>
      <c r="AO161" s="32">
        <v>0</v>
      </c>
      <c r="AP161" s="32">
        <v>1031.27</v>
      </c>
      <c r="AQ161" s="32">
        <v>93</v>
      </c>
      <c r="AR161" s="32">
        <v>2014.0810073333332</v>
      </c>
      <c r="AS161" s="32" t="s">
        <v>91</v>
      </c>
      <c r="AT161" s="32">
        <v>6.79</v>
      </c>
      <c r="AU161" s="32">
        <v>1082.0350000000001</v>
      </c>
      <c r="AV161" s="32">
        <v>848.98</v>
      </c>
      <c r="AW161" s="1"/>
    </row>
    <row r="162" spans="2:49" x14ac:dyDescent="0.25">
      <c r="B162" s="1"/>
      <c r="C162" s="1"/>
      <c r="D162" s="1"/>
      <c r="E162" s="11">
        <f t="shared" si="34"/>
        <v>6</v>
      </c>
      <c r="F162" s="11">
        <f t="shared" si="34"/>
        <v>2015</v>
      </c>
      <c r="G162" s="11" t="str">
        <f t="shared" si="34"/>
        <v>6-2015</v>
      </c>
      <c r="H162" s="42">
        <f t="shared" si="33"/>
        <v>1805.5350000000001</v>
      </c>
      <c r="I162" s="42">
        <f t="shared" si="33"/>
        <v>24453.318666666666</v>
      </c>
      <c r="J162" s="42">
        <f t="shared" si="33"/>
        <v>3841.2150000000001</v>
      </c>
      <c r="K162" s="42">
        <f t="shared" si="33"/>
        <v>12493.447331340001</v>
      </c>
      <c r="L162" s="42">
        <f t="shared" si="33"/>
        <v>579.77002504000006</v>
      </c>
      <c r="M162" s="42">
        <f t="shared" si="30"/>
        <v>43173.286023046669</v>
      </c>
      <c r="N162" s="17"/>
      <c r="O162" s="32">
        <v>9</v>
      </c>
      <c r="P162" s="32">
        <v>189.4</v>
      </c>
      <c r="Q162" s="32">
        <v>310.02000000000004</v>
      </c>
      <c r="R162" s="32">
        <v>3113</v>
      </c>
      <c r="S162" s="32">
        <v>723</v>
      </c>
      <c r="T162" s="32" t="s">
        <v>91</v>
      </c>
      <c r="U162" s="32">
        <v>703.59500000000003</v>
      </c>
      <c r="V162" s="32">
        <v>8244.5</v>
      </c>
      <c r="W162" s="32">
        <v>10852.5</v>
      </c>
      <c r="X162" s="32">
        <v>21</v>
      </c>
      <c r="Y162" s="32">
        <v>0</v>
      </c>
      <c r="Z162" s="32">
        <v>295.98</v>
      </c>
      <c r="AA162" s="32">
        <v>3.6200000000000045</v>
      </c>
      <c r="AB162" s="32">
        <v>0</v>
      </c>
      <c r="AC162" s="32">
        <v>0</v>
      </c>
      <c r="AD162" s="32">
        <v>36.52002504</v>
      </c>
      <c r="AE162" s="32">
        <v>1.6303140000000001E-2</v>
      </c>
      <c r="AF162" s="32">
        <v>0</v>
      </c>
      <c r="AG162" s="32">
        <v>348.35</v>
      </c>
      <c r="AH162" s="32">
        <v>10</v>
      </c>
      <c r="AI162" s="32">
        <v>458.25</v>
      </c>
      <c r="AJ162" s="32">
        <v>1768.1635000000001</v>
      </c>
      <c r="AK162" s="32">
        <v>0</v>
      </c>
      <c r="AL162" s="32">
        <v>136.83000000000001</v>
      </c>
      <c r="AM162" s="32">
        <v>10995</v>
      </c>
      <c r="AN162" s="32">
        <v>72.33</v>
      </c>
      <c r="AO162" s="32">
        <v>0</v>
      </c>
      <c r="AP162" s="32">
        <v>740.79499999999996</v>
      </c>
      <c r="AQ162" s="32">
        <v>85</v>
      </c>
      <c r="AR162" s="32">
        <v>1962.0301666666664</v>
      </c>
      <c r="AS162" s="32">
        <v>59.8752</v>
      </c>
      <c r="AT162" s="32">
        <v>17.5758282</v>
      </c>
      <c r="AU162" s="32">
        <v>1248.7850000000001</v>
      </c>
      <c r="AV162" s="32">
        <v>768.15000000000009</v>
      </c>
      <c r="AW162" s="1"/>
    </row>
    <row r="163" spans="2:49" x14ac:dyDescent="0.25">
      <c r="B163" s="1"/>
      <c r="C163" s="1"/>
      <c r="D163" s="1"/>
      <c r="E163" s="11">
        <f t="shared" si="34"/>
        <v>7</v>
      </c>
      <c r="F163" s="11">
        <f t="shared" si="34"/>
        <v>2015</v>
      </c>
      <c r="G163" s="11" t="str">
        <f t="shared" si="34"/>
        <v>7-2015</v>
      </c>
      <c r="H163" s="42">
        <f t="shared" si="33"/>
        <v>1343.1149528399999</v>
      </c>
      <c r="I163" s="42">
        <f t="shared" si="33"/>
        <v>22036.219929300001</v>
      </c>
      <c r="J163" s="42">
        <f t="shared" si="33"/>
        <v>3896.9533405800003</v>
      </c>
      <c r="K163" s="42">
        <f t="shared" si="33"/>
        <v>11154.040713</v>
      </c>
      <c r="L163" s="42">
        <f t="shared" si="33"/>
        <v>458.12231276326213</v>
      </c>
      <c r="M163" s="42">
        <f t="shared" si="30"/>
        <v>38888.451248483259</v>
      </c>
      <c r="N163" s="17"/>
      <c r="O163" s="32">
        <v>10.90043784</v>
      </c>
      <c r="P163" s="32">
        <v>85.852872000000005</v>
      </c>
      <c r="Q163" s="32">
        <v>394.17370199999999</v>
      </c>
      <c r="R163" s="32">
        <v>3148.1890442100002</v>
      </c>
      <c r="S163" s="32">
        <v>735.88175999999999</v>
      </c>
      <c r="T163" s="32" t="s">
        <v>91</v>
      </c>
      <c r="U163" s="32">
        <v>725.2826399999999</v>
      </c>
      <c r="V163" s="32">
        <v>7806.2218500000008</v>
      </c>
      <c r="W163" s="32">
        <v>9446.4657000000007</v>
      </c>
      <c r="X163" s="32">
        <v>21.519229302000003</v>
      </c>
      <c r="Y163" s="32">
        <v>0</v>
      </c>
      <c r="Z163" s="32">
        <v>286.59263399999998</v>
      </c>
      <c r="AA163" s="32">
        <v>1.962427068</v>
      </c>
      <c r="AB163" s="32">
        <v>0</v>
      </c>
      <c r="AC163" s="32">
        <v>0</v>
      </c>
      <c r="AD163" s="32">
        <v>52.234128936000005</v>
      </c>
      <c r="AE163" s="32" t="s">
        <v>91</v>
      </c>
      <c r="AF163" s="32">
        <v>0</v>
      </c>
      <c r="AG163" s="32">
        <v>307.07164800000004</v>
      </c>
      <c r="AH163" s="32">
        <v>2.2142250000000003</v>
      </c>
      <c r="AI163" s="32">
        <v>328.45234556806213</v>
      </c>
      <c r="AJ163" s="32">
        <v>1409.0659397999998</v>
      </c>
      <c r="AK163" s="32">
        <v>37.475460000000005</v>
      </c>
      <c r="AL163" s="32">
        <v>95.051394000000016</v>
      </c>
      <c r="AM163" s="32">
        <v>8932.9572630000002</v>
      </c>
      <c r="AN163" s="32">
        <v>67.607243999999994</v>
      </c>
      <c r="AO163" s="32">
        <v>0</v>
      </c>
      <c r="AP163" s="32">
        <v>880.89097049999998</v>
      </c>
      <c r="AQ163" s="32">
        <v>77.435838259199997</v>
      </c>
      <c r="AR163" s="32">
        <v>2231.2661759999996</v>
      </c>
      <c r="AS163" s="32" t="s">
        <v>91</v>
      </c>
      <c r="AT163" s="32">
        <v>16.031169000000002</v>
      </c>
      <c r="AU163" s="32">
        <v>937.07576999999992</v>
      </c>
      <c r="AV163" s="32">
        <v>850.5793799999999</v>
      </c>
      <c r="AW163" s="1"/>
    </row>
    <row r="164" spans="2:49" x14ac:dyDescent="0.25">
      <c r="B164" s="1"/>
      <c r="C164" s="1"/>
      <c r="D164" s="1"/>
      <c r="E164" s="11">
        <f t="shared" si="34"/>
        <v>8</v>
      </c>
      <c r="F164" s="11">
        <f t="shared" si="34"/>
        <v>2015</v>
      </c>
      <c r="G164" s="11" t="str">
        <f t="shared" si="34"/>
        <v>8-2015</v>
      </c>
      <c r="H164" s="42">
        <f t="shared" si="33"/>
        <v>1313.2379666599998</v>
      </c>
      <c r="I164" s="42">
        <f t="shared" si="33"/>
        <v>19717.585480000005</v>
      </c>
      <c r="J164" s="42">
        <f t="shared" si="33"/>
        <v>3838.0540433579999</v>
      </c>
      <c r="K164" s="42">
        <f t="shared" si="33"/>
        <v>10248.545339013603</v>
      </c>
      <c r="L164" s="42">
        <f t="shared" si="33"/>
        <v>492.05098734519282</v>
      </c>
      <c r="M164" s="42">
        <f t="shared" si="30"/>
        <v>35609.473816376805</v>
      </c>
      <c r="N164" s="17"/>
      <c r="O164" s="32">
        <v>4.9910499000000002</v>
      </c>
      <c r="P164" s="32">
        <v>127.98437400000002</v>
      </c>
      <c r="Q164" s="32">
        <v>186.014556</v>
      </c>
      <c r="R164" s="32">
        <v>3081.3458832000001</v>
      </c>
      <c r="S164" s="32">
        <v>834.03718200000003</v>
      </c>
      <c r="T164" s="32" t="s">
        <v>91</v>
      </c>
      <c r="U164" s="32">
        <v>736.26030000000003</v>
      </c>
      <c r="V164" s="32">
        <v>7477.6838500000003</v>
      </c>
      <c r="W164" s="32">
        <v>8365.3554600000007</v>
      </c>
      <c r="X164" s="32">
        <v>16.295011380000002</v>
      </c>
      <c r="Y164" s="32">
        <v>0</v>
      </c>
      <c r="Z164" s="32">
        <v>308.207268</v>
      </c>
      <c r="AA164" s="32">
        <v>4.1528487780000001</v>
      </c>
      <c r="AB164" s="32">
        <v>0</v>
      </c>
      <c r="AC164" s="32">
        <v>0</v>
      </c>
      <c r="AD164" s="32">
        <v>28.439804835</v>
      </c>
      <c r="AE164" s="32">
        <v>1.0160013600000002E-2</v>
      </c>
      <c r="AF164" s="32">
        <v>0</v>
      </c>
      <c r="AG164" s="32">
        <v>290.39468975999989</v>
      </c>
      <c r="AH164" s="32">
        <v>1.8319400000000001</v>
      </c>
      <c r="AI164" s="32">
        <v>357.16573451019281</v>
      </c>
      <c r="AJ164" s="32">
        <v>1106.6389776000001</v>
      </c>
      <c r="AK164" s="32">
        <v>26.550795600000001</v>
      </c>
      <c r="AL164" s="32">
        <v>110.23084800000001</v>
      </c>
      <c r="AM164" s="32">
        <v>7436.7968400000009</v>
      </c>
      <c r="AN164" s="32">
        <v>80.288334000000006</v>
      </c>
      <c r="AO164" s="32">
        <v>0</v>
      </c>
      <c r="AP164" s="32">
        <v>833.56779239999992</v>
      </c>
      <c r="AQ164" s="32">
        <v>106.445448</v>
      </c>
      <c r="AR164" s="32">
        <v>2258.4453480000002</v>
      </c>
      <c r="AS164" s="32" t="s">
        <v>91</v>
      </c>
      <c r="AT164" s="32">
        <v>15.864611399999999</v>
      </c>
      <c r="AU164" s="32">
        <v>888.03591299999994</v>
      </c>
      <c r="AV164" s="32">
        <v>926.43879600000002</v>
      </c>
      <c r="AW164" s="1"/>
    </row>
    <row r="165" spans="2:49" x14ac:dyDescent="0.25">
      <c r="B165" s="1"/>
      <c r="C165" s="1"/>
      <c r="D165" s="1"/>
      <c r="E165" s="11">
        <f t="shared" si="34"/>
        <v>9</v>
      </c>
      <c r="F165" s="11">
        <f t="shared" si="34"/>
        <v>2015</v>
      </c>
      <c r="G165" s="11" t="str">
        <f t="shared" si="34"/>
        <v>9-2015</v>
      </c>
      <c r="H165" s="42">
        <f t="shared" si="33"/>
        <v>1387.7461798000004</v>
      </c>
      <c r="I165" s="42">
        <f t="shared" si="33"/>
        <v>21620.872262799996</v>
      </c>
      <c r="J165" s="42">
        <f t="shared" si="33"/>
        <v>3626.9083807920001</v>
      </c>
      <c r="K165" s="42">
        <f t="shared" si="33"/>
        <v>11638.057855680001</v>
      </c>
      <c r="L165" s="42">
        <f t="shared" si="33"/>
        <v>648.4196290050686</v>
      </c>
      <c r="M165" s="42">
        <f t="shared" si="30"/>
        <v>38922.004308077063</v>
      </c>
      <c r="N165" s="17"/>
      <c r="O165" s="32">
        <v>9.0111446999999991</v>
      </c>
      <c r="P165" s="32">
        <v>165.06236699999999</v>
      </c>
      <c r="Q165" s="32">
        <v>399.73823999999996</v>
      </c>
      <c r="R165" s="32">
        <v>3372.7207392</v>
      </c>
      <c r="S165" s="32">
        <v>844.97698800000012</v>
      </c>
      <c r="T165" s="32" t="s">
        <v>91</v>
      </c>
      <c r="U165" s="32">
        <v>237.43921500000002</v>
      </c>
      <c r="V165" s="32">
        <v>7666.0632999999998</v>
      </c>
      <c r="W165" s="32">
        <v>9741.9161700000004</v>
      </c>
      <c r="X165" s="32">
        <v>6.5657005920000007</v>
      </c>
      <c r="Y165" s="32">
        <v>0</v>
      </c>
      <c r="Z165" s="32">
        <v>292.95210600000001</v>
      </c>
      <c r="AA165" s="32">
        <v>10.182726000000002</v>
      </c>
      <c r="AB165" s="32">
        <v>0</v>
      </c>
      <c r="AC165" s="32">
        <v>0</v>
      </c>
      <c r="AD165" s="32">
        <v>12.356113410000001</v>
      </c>
      <c r="AE165" s="32" t="s">
        <v>91</v>
      </c>
      <c r="AF165" s="32">
        <v>0</v>
      </c>
      <c r="AG165" s="32">
        <v>111.23965710000033</v>
      </c>
      <c r="AH165" s="32">
        <v>3.6638800000000002</v>
      </c>
      <c r="AI165" s="32">
        <v>532.12427494386861</v>
      </c>
      <c r="AJ165" s="32">
        <v>1143.0053154000002</v>
      </c>
      <c r="AK165" s="32">
        <v>34.749972</v>
      </c>
      <c r="AL165" s="32">
        <v>63.594720000000002</v>
      </c>
      <c r="AM165" s="32">
        <v>8821.1933280000012</v>
      </c>
      <c r="AN165" s="32">
        <v>53.525556000000002</v>
      </c>
      <c r="AO165" s="32">
        <v>0</v>
      </c>
      <c r="AP165" s="32">
        <v>839.47301640000001</v>
      </c>
      <c r="AQ165" s="32">
        <v>103.93924065120001</v>
      </c>
      <c r="AR165" s="32">
        <v>2394.8522370000001</v>
      </c>
      <c r="AS165" s="32">
        <v>56.599300800000009</v>
      </c>
      <c r="AT165" s="32">
        <v>10.588520880000001</v>
      </c>
      <c r="AU165" s="32">
        <v>1098.769131</v>
      </c>
      <c r="AV165" s="32">
        <v>895.70134799999983</v>
      </c>
      <c r="AW165" s="1"/>
    </row>
    <row r="166" spans="2:49" x14ac:dyDescent="0.25">
      <c r="B166" s="1"/>
      <c r="C166" s="1"/>
      <c r="D166" s="1"/>
      <c r="E166" s="11">
        <f t="shared" si="34"/>
        <v>10</v>
      </c>
      <c r="F166" s="11">
        <f t="shared" si="34"/>
        <v>2015</v>
      </c>
      <c r="G166" s="11" t="str">
        <f t="shared" si="34"/>
        <v>10-2015</v>
      </c>
      <c r="H166" s="42">
        <f t="shared" si="33"/>
        <v>1268.3143931990001</v>
      </c>
      <c r="I166" s="42">
        <f t="shared" si="33"/>
        <v>21857.5095458</v>
      </c>
      <c r="J166" s="42">
        <f t="shared" si="33"/>
        <v>4011.9658806239995</v>
      </c>
      <c r="K166" s="42">
        <f t="shared" si="33"/>
        <v>10291.837883760001</v>
      </c>
      <c r="L166" s="42">
        <f t="shared" si="33"/>
        <v>520.8155787803513</v>
      </c>
      <c r="M166" s="42">
        <f t="shared" si="30"/>
        <v>37950.443282163353</v>
      </c>
      <c r="N166" s="17"/>
      <c r="O166" s="32">
        <v>6.7660239600000009</v>
      </c>
      <c r="P166" s="32">
        <v>151.11316800000003</v>
      </c>
      <c r="Q166" s="32">
        <v>420.74721000000005</v>
      </c>
      <c r="R166" s="32">
        <v>3729.2435909999995</v>
      </c>
      <c r="S166" s="32">
        <v>743.90680799999996</v>
      </c>
      <c r="T166" s="32">
        <v>0.37621197900000003</v>
      </c>
      <c r="U166" s="32">
        <v>261.57114000000001</v>
      </c>
      <c r="V166" s="32">
        <v>7374.0884000000005</v>
      </c>
      <c r="W166" s="32">
        <v>8545.540500000001</v>
      </c>
      <c r="X166" s="32">
        <v>19.529484264000001</v>
      </c>
      <c r="Y166" s="32">
        <v>0</v>
      </c>
      <c r="Z166" s="32">
        <v>296.77536000000003</v>
      </c>
      <c r="AA166" s="32">
        <v>1.6216653599999999</v>
      </c>
      <c r="AB166" s="32">
        <v>0</v>
      </c>
      <c r="AC166" s="32">
        <v>0</v>
      </c>
      <c r="AD166" s="32">
        <v>21.292685729999999</v>
      </c>
      <c r="AE166" s="32" t="s">
        <v>91</v>
      </c>
      <c r="AF166" s="32">
        <v>10.843530660000003</v>
      </c>
      <c r="AG166" s="32">
        <v>132.04989360000002</v>
      </c>
      <c r="AH166" s="32">
        <v>3.30809</v>
      </c>
      <c r="AI166" s="32">
        <v>370.69002869942108</v>
      </c>
      <c r="AJ166" s="32">
        <v>1430.6900373000001</v>
      </c>
      <c r="AK166" s="32">
        <v>37.104490800000001</v>
      </c>
      <c r="AL166" s="32">
        <v>195.70517999999998</v>
      </c>
      <c r="AM166" s="32">
        <v>8737.9145280000012</v>
      </c>
      <c r="AN166" s="32">
        <v>68.818572000000003</v>
      </c>
      <c r="AO166" s="32">
        <v>0</v>
      </c>
      <c r="AP166" s="32">
        <v>1076.8989825000001</v>
      </c>
      <c r="AQ166" s="32">
        <v>128.83286435093021</v>
      </c>
      <c r="AR166" s="32">
        <v>2324.689848</v>
      </c>
      <c r="AS166" s="32" t="s">
        <v>91</v>
      </c>
      <c r="AT166" s="32">
        <v>14.772144960000002</v>
      </c>
      <c r="AU166" s="32">
        <v>963.85747500000002</v>
      </c>
      <c r="AV166" s="32">
        <v>881.69536800000003</v>
      </c>
      <c r="AW166" s="1"/>
    </row>
    <row r="167" spans="2:49" x14ac:dyDescent="0.25">
      <c r="B167" s="1"/>
      <c r="C167" s="1"/>
      <c r="D167" s="1"/>
      <c r="E167" s="11">
        <f t="shared" si="34"/>
        <v>11</v>
      </c>
      <c r="F167" s="11">
        <f t="shared" si="34"/>
        <v>2015</v>
      </c>
      <c r="G167" s="11" t="str">
        <f t="shared" si="34"/>
        <v>11-2015</v>
      </c>
      <c r="H167" s="42">
        <f t="shared" si="33"/>
        <v>1516.8440247399994</v>
      </c>
      <c r="I167" s="42">
        <f t="shared" si="33"/>
        <v>26054.323764999997</v>
      </c>
      <c r="J167" s="42">
        <f t="shared" si="33"/>
        <v>4473.0915549570009</v>
      </c>
      <c r="K167" s="42">
        <f t="shared" si="33"/>
        <v>11170.433766240001</v>
      </c>
      <c r="L167" s="42">
        <f t="shared" si="33"/>
        <v>623.52463695061613</v>
      </c>
      <c r="M167" s="42">
        <f t="shared" si="30"/>
        <v>43838.217747887611</v>
      </c>
      <c r="N167" s="17"/>
      <c r="O167" s="32">
        <v>8.1151405200000006</v>
      </c>
      <c r="P167" s="32">
        <v>152.66518200000002</v>
      </c>
      <c r="Q167" s="32">
        <v>425.78179200000005</v>
      </c>
      <c r="R167" s="32">
        <v>3710.2408830000004</v>
      </c>
      <c r="S167" s="32">
        <v>713.43433800000003</v>
      </c>
      <c r="T167" s="32" t="s">
        <v>91</v>
      </c>
      <c r="U167" s="32">
        <v>733.79979000000003</v>
      </c>
      <c r="V167" s="32">
        <v>8933.0541999999987</v>
      </c>
      <c r="W167" s="32">
        <v>9555.1066800000008</v>
      </c>
      <c r="X167" s="32">
        <v>28.127320064999999</v>
      </c>
      <c r="Y167" s="32">
        <v>43.948493999999997</v>
      </c>
      <c r="Z167" s="32">
        <v>274.02510599999999</v>
      </c>
      <c r="AA167" s="32">
        <v>0.92356189200000005</v>
      </c>
      <c r="AB167" s="32">
        <v>132.96406770000002</v>
      </c>
      <c r="AC167" s="32">
        <v>20.611503000000003</v>
      </c>
      <c r="AD167" s="32">
        <v>5.8215666600000002</v>
      </c>
      <c r="AE167" s="32" t="s">
        <v>91</v>
      </c>
      <c r="AF167" s="32">
        <v>30.934288800000004</v>
      </c>
      <c r="AG167" s="32">
        <v>245.58463871999948</v>
      </c>
      <c r="AH167" s="32">
        <v>1.9152100000000005</v>
      </c>
      <c r="AI167" s="32">
        <v>446.42774141221616</v>
      </c>
      <c r="AJ167" s="32">
        <v>1068.4670040000001</v>
      </c>
      <c r="AK167" s="32">
        <v>54.328060800000003</v>
      </c>
      <c r="AL167" s="32">
        <v>58.29516000000001</v>
      </c>
      <c r="AM167" s="32">
        <v>11726.923149000002</v>
      </c>
      <c r="AN167" s="32">
        <v>40.390217999999997</v>
      </c>
      <c r="AO167" s="32">
        <v>0</v>
      </c>
      <c r="AP167" s="32">
        <v>997.15006799999992</v>
      </c>
      <c r="AQ167" s="32">
        <v>171.27532887839999</v>
      </c>
      <c r="AR167" s="32">
        <v>2570.6272859999999</v>
      </c>
      <c r="AS167" s="32" t="s">
        <v>91</v>
      </c>
      <c r="AT167" s="32">
        <v>14.208877440000002</v>
      </c>
      <c r="AU167" s="32">
        <v>880.10550000000012</v>
      </c>
      <c r="AV167" s="32">
        <v>792.96559200000002</v>
      </c>
      <c r="AW167" s="1"/>
    </row>
    <row r="168" spans="2:49" x14ac:dyDescent="0.25">
      <c r="B168" s="1"/>
      <c r="C168" s="1"/>
      <c r="D168" s="1"/>
      <c r="E168" s="11">
        <f t="shared" si="34"/>
        <v>12</v>
      </c>
      <c r="F168" s="11">
        <f t="shared" si="34"/>
        <v>2015</v>
      </c>
      <c r="G168" s="11" t="str">
        <f t="shared" si="34"/>
        <v>12-2015</v>
      </c>
      <c r="H168" s="42">
        <f t="shared" si="33"/>
        <v>1630.0735830600001</v>
      </c>
      <c r="I168" s="42">
        <f t="shared" si="33"/>
        <v>25227.4305614</v>
      </c>
      <c r="J168" s="42">
        <f t="shared" si="33"/>
        <v>4098.235563018</v>
      </c>
      <c r="K168" s="42">
        <f t="shared" si="33"/>
        <v>12501.606016080004</v>
      </c>
      <c r="L168" s="42">
        <f t="shared" si="33"/>
        <v>529.02574789637879</v>
      </c>
      <c r="M168" s="42">
        <f t="shared" si="30"/>
        <v>43986.371471454375</v>
      </c>
      <c r="N168" s="17"/>
      <c r="O168" s="32">
        <v>11.1139344</v>
      </c>
      <c r="P168" s="32">
        <v>177.38384400000001</v>
      </c>
      <c r="Q168" s="32">
        <v>263.46384</v>
      </c>
      <c r="R168" s="32">
        <v>3300.8915124</v>
      </c>
      <c r="S168" s="32">
        <v>1087.6211280000002</v>
      </c>
      <c r="T168" s="32" t="s">
        <v>91</v>
      </c>
      <c r="U168" s="32">
        <v>772.03233</v>
      </c>
      <c r="V168" s="32">
        <v>10440.619700000001</v>
      </c>
      <c r="W168" s="32">
        <v>9726.017490000002</v>
      </c>
      <c r="X168" s="32">
        <v>19.114642278000002</v>
      </c>
      <c r="Y168" s="32">
        <v>73.815300000000008</v>
      </c>
      <c r="Z168" s="32">
        <v>215.76779999999999</v>
      </c>
      <c r="AA168" s="32">
        <v>6.19707834</v>
      </c>
      <c r="AB168" s="32">
        <v>61.204996979999997</v>
      </c>
      <c r="AC168" s="32">
        <v>9.343881360000001</v>
      </c>
      <c r="AD168" s="32">
        <v>14.868483390000002</v>
      </c>
      <c r="AE168" s="32" t="s">
        <v>91</v>
      </c>
      <c r="AF168" s="32">
        <v>64.787120999999999</v>
      </c>
      <c r="AG168" s="32">
        <v>218.76129432000016</v>
      </c>
      <c r="AH168" s="32">
        <v>9.8697659999999985</v>
      </c>
      <c r="AI168" s="32">
        <v>487.87106836637884</v>
      </c>
      <c r="AJ168" s="32">
        <v>1244.4483573</v>
      </c>
      <c r="AK168" s="32">
        <v>60.551258400000002</v>
      </c>
      <c r="AL168" s="32">
        <v>105.30982800000001</v>
      </c>
      <c r="AM168" s="32">
        <v>9440.6172570000017</v>
      </c>
      <c r="AN168" s="32">
        <v>40.390217999999997</v>
      </c>
      <c r="AO168" s="32">
        <v>0</v>
      </c>
      <c r="AP168" s="32">
        <v>941.11289910000005</v>
      </c>
      <c r="AQ168" s="32">
        <v>26.286196140000001</v>
      </c>
      <c r="AR168" s="32">
        <v>2576.0908800000002</v>
      </c>
      <c r="AS168" s="32" t="s">
        <v>91</v>
      </c>
      <c r="AT168" s="32">
        <v>9.3279826799999999</v>
      </c>
      <c r="AU168" s="32">
        <v>1003.793445</v>
      </c>
      <c r="AV168" s="32">
        <v>1577.6979390000001</v>
      </c>
      <c r="AW168" s="1"/>
    </row>
    <row r="169" spans="2:49" x14ac:dyDescent="0.25">
      <c r="B169" s="1"/>
      <c r="C169" s="1"/>
      <c r="D169" s="1"/>
      <c r="E169" s="11">
        <f t="shared" si="34"/>
        <v>1</v>
      </c>
      <c r="F169" s="11">
        <f t="shared" si="34"/>
        <v>2016</v>
      </c>
      <c r="G169" s="11" t="str">
        <f t="shared" si="34"/>
        <v>1-2016</v>
      </c>
      <c r="H169" s="42">
        <f t="shared" si="33"/>
        <v>2273.86646952</v>
      </c>
      <c r="I169" s="42">
        <f t="shared" si="33"/>
        <v>22505.600490199999</v>
      </c>
      <c r="J169" s="42">
        <f t="shared" si="33"/>
        <v>4662.9709475760001</v>
      </c>
      <c r="K169" s="42">
        <f t="shared" si="33"/>
        <v>12065.280105942002</v>
      </c>
      <c r="L169" s="42">
        <f t="shared" si="33"/>
        <v>1176.6882658647601</v>
      </c>
      <c r="M169" s="42">
        <f t="shared" si="30"/>
        <v>42684.406279102761</v>
      </c>
      <c r="N169" s="17"/>
      <c r="O169" s="32">
        <v>13.869705600000001</v>
      </c>
      <c r="P169" s="32">
        <v>144.28052099999999</v>
      </c>
      <c r="Q169" s="32">
        <v>434.41250400000001</v>
      </c>
      <c r="R169" s="32">
        <v>3766.3878285000001</v>
      </c>
      <c r="S169" s="32">
        <v>520.67041380000001</v>
      </c>
      <c r="T169" s="32" t="s">
        <v>91</v>
      </c>
      <c r="U169" s="32">
        <v>883.51235999999994</v>
      </c>
      <c r="V169" s="32">
        <v>8017.1220499999999</v>
      </c>
      <c r="W169" s="32">
        <v>9590.8787100000009</v>
      </c>
      <c r="X169" s="32">
        <v>11.900691936000001</v>
      </c>
      <c r="Y169" s="32">
        <v>166.55760000000001</v>
      </c>
      <c r="Z169" s="32">
        <v>283.14792</v>
      </c>
      <c r="AA169" s="32">
        <v>1.17006714</v>
      </c>
      <c r="AB169" s="32">
        <v>226.42824347999999</v>
      </c>
      <c r="AC169" s="32">
        <v>162.31795200000002</v>
      </c>
      <c r="AD169" s="32">
        <v>63.937487970000006</v>
      </c>
      <c r="AE169" s="32" t="s">
        <v>91</v>
      </c>
      <c r="AF169" s="32">
        <v>43.9712064</v>
      </c>
      <c r="AG169" s="32">
        <v>308.61457704000009</v>
      </c>
      <c r="AH169" s="32">
        <v>5.6593320000000009</v>
      </c>
      <c r="AI169" s="32">
        <v>977.63633100000004</v>
      </c>
      <c r="AJ169" s="32">
        <v>1772.8958754</v>
      </c>
      <c r="AK169" s="32">
        <v>452.05246799999998</v>
      </c>
      <c r="AL169" s="32">
        <v>166.93614000000002</v>
      </c>
      <c r="AM169" s="32">
        <v>8322.6182939999999</v>
      </c>
      <c r="AN169" s="32">
        <v>85.375911599999995</v>
      </c>
      <c r="AO169" s="32">
        <v>0</v>
      </c>
      <c r="AP169" s="32">
        <v>995.70025980000003</v>
      </c>
      <c r="AQ169" s="32">
        <v>135.11444689476014</v>
      </c>
      <c r="AR169" s="32">
        <v>2512.7674470000002</v>
      </c>
      <c r="AS169" s="32" t="s">
        <v>91</v>
      </c>
      <c r="AT169" s="32">
        <v>9.9129405419999994</v>
      </c>
      <c r="AU169" s="32">
        <v>1202.167332</v>
      </c>
      <c r="AV169" s="32">
        <v>1406.389662</v>
      </c>
      <c r="AW169" s="1"/>
    </row>
    <row r="170" spans="2:49" x14ac:dyDescent="0.25">
      <c r="B170" s="1"/>
      <c r="C170" s="1"/>
      <c r="D170" s="1"/>
      <c r="E170" s="11">
        <f t="shared" si="34"/>
        <v>2</v>
      </c>
      <c r="F170" s="11">
        <f t="shared" si="34"/>
        <v>2016</v>
      </c>
      <c r="G170" s="11" t="str">
        <f t="shared" si="34"/>
        <v>2-2016</v>
      </c>
      <c r="H170" s="42">
        <f t="shared" si="33"/>
        <v>1979.6871575404823</v>
      </c>
      <c r="I170" s="42">
        <f t="shared" si="33"/>
        <v>24495.8464972</v>
      </c>
      <c r="J170" s="42">
        <f t="shared" si="33"/>
        <v>4964.1175360799998</v>
      </c>
      <c r="K170" s="42">
        <f t="shared" si="33"/>
        <v>13616.689464000001</v>
      </c>
      <c r="L170" s="42">
        <f t="shared" si="33"/>
        <v>632.43229159082273</v>
      </c>
      <c r="M170" s="42">
        <f t="shared" si="30"/>
        <v>45688.772946411307</v>
      </c>
      <c r="N170" s="17"/>
      <c r="O170" s="32">
        <v>13.571794619999999</v>
      </c>
      <c r="P170" s="32">
        <v>180.63928800000002</v>
      </c>
      <c r="Q170" s="32">
        <v>404.50784400000003</v>
      </c>
      <c r="R170" s="32">
        <v>3958.6350456</v>
      </c>
      <c r="S170" s="32">
        <v>441.45334800000001</v>
      </c>
      <c r="T170" s="32" t="s">
        <v>91</v>
      </c>
      <c r="U170" s="32">
        <v>979.66152000000011</v>
      </c>
      <c r="V170" s="32">
        <v>10380.873475</v>
      </c>
      <c r="W170" s="32">
        <v>12082.996800000001</v>
      </c>
      <c r="X170" s="32">
        <v>19.70906364</v>
      </c>
      <c r="Y170" s="32">
        <v>82.673136000000014</v>
      </c>
      <c r="Z170" s="32">
        <v>236.01969000000003</v>
      </c>
      <c r="AA170" s="32">
        <v>6.1119068400000005</v>
      </c>
      <c r="AB170" s="32">
        <v>137.83568823000002</v>
      </c>
      <c r="AC170" s="32">
        <v>26.104118400000001</v>
      </c>
      <c r="AD170" s="32">
        <v>27.195259950000001</v>
      </c>
      <c r="AE170" s="32" t="s">
        <v>91</v>
      </c>
      <c r="AF170" s="32">
        <v>21.561638400000003</v>
      </c>
      <c r="AG170" s="32">
        <v>250.61997779999933</v>
      </c>
      <c r="AH170" s="32">
        <v>8.0696200000000005</v>
      </c>
      <c r="AI170" s="32">
        <v>524.85858036000002</v>
      </c>
      <c r="AJ170" s="32">
        <v>710.64071280000007</v>
      </c>
      <c r="AK170" s="32">
        <v>51.716134799999999</v>
      </c>
      <c r="AL170" s="32">
        <v>78.395634000000001</v>
      </c>
      <c r="AM170" s="32">
        <v>8602.0565220000008</v>
      </c>
      <c r="AN170" s="32">
        <v>29.526120000000002</v>
      </c>
      <c r="AO170" s="32">
        <v>0.83703809048275868</v>
      </c>
      <c r="AP170" s="32">
        <v>1144.2734243999998</v>
      </c>
      <c r="AQ170" s="32">
        <v>80.378451280822645</v>
      </c>
      <c r="AR170" s="32">
        <v>2939.0791950000003</v>
      </c>
      <c r="AS170" s="32" t="s">
        <v>91</v>
      </c>
      <c r="AT170" s="32">
        <v>7.9039152000000001</v>
      </c>
      <c r="AU170" s="32">
        <v>1257.7748580000002</v>
      </c>
      <c r="AV170" s="32">
        <v>1003.093146</v>
      </c>
      <c r="AW170" s="1"/>
    </row>
    <row r="171" spans="2:49" x14ac:dyDescent="0.25">
      <c r="B171" s="1"/>
      <c r="C171" s="1"/>
      <c r="D171" s="1"/>
      <c r="E171" s="11">
        <f t="shared" si="34"/>
        <v>3</v>
      </c>
      <c r="F171" s="11">
        <f t="shared" si="34"/>
        <v>2016</v>
      </c>
      <c r="G171" s="11" t="str">
        <f t="shared" si="34"/>
        <v>3-2016</v>
      </c>
      <c r="H171" s="42">
        <f t="shared" si="33"/>
        <v>1655.6785015414839</v>
      </c>
      <c r="I171" s="42">
        <f t="shared" si="33"/>
        <v>23864.4038272</v>
      </c>
      <c r="J171" s="42">
        <f t="shared" si="33"/>
        <v>5767.5479294700008</v>
      </c>
      <c r="K171" s="42">
        <f t="shared" si="33"/>
        <v>13458.698981280002</v>
      </c>
      <c r="L171" s="42">
        <f t="shared" si="33"/>
        <v>602.80548925860001</v>
      </c>
      <c r="M171" s="42">
        <f t="shared" si="30"/>
        <v>45349.13472875009</v>
      </c>
      <c r="N171" s="17"/>
      <c r="O171" s="32">
        <v>16.67241576</v>
      </c>
      <c r="P171" s="32">
        <v>154.50110100000001</v>
      </c>
      <c r="Q171" s="32">
        <v>434.56391999999994</v>
      </c>
      <c r="R171" s="32">
        <v>4049.6398470000004</v>
      </c>
      <c r="S171" s="32">
        <v>1198.665837</v>
      </c>
      <c r="T171" s="32" t="s">
        <v>91</v>
      </c>
      <c r="U171" s="32">
        <v>1673.3360700000001</v>
      </c>
      <c r="V171" s="32">
        <v>8949.0079750000004</v>
      </c>
      <c r="W171" s="32">
        <v>11330.459279999999</v>
      </c>
      <c r="X171" s="32">
        <v>42.732308069999995</v>
      </c>
      <c r="Y171" s="32">
        <v>50.194403999999999</v>
      </c>
      <c r="Z171" s="32">
        <v>314.03678400000001</v>
      </c>
      <c r="AA171" s="32">
        <v>1.8397044000000002</v>
      </c>
      <c r="AB171" s="32">
        <v>209.30385095999998</v>
      </c>
      <c r="AC171" s="32">
        <v>17.363629800000002</v>
      </c>
      <c r="AD171" s="32">
        <v>33.071904180000004</v>
      </c>
      <c r="AE171" s="32" t="s">
        <v>91</v>
      </c>
      <c r="AF171" s="32">
        <v>44.698003200000002</v>
      </c>
      <c r="AG171" s="32">
        <v>154.217196</v>
      </c>
      <c r="AH171" s="32">
        <v>35.541149999999995</v>
      </c>
      <c r="AI171" s="32">
        <v>443.97366732</v>
      </c>
      <c r="AJ171" s="32">
        <v>985.82793659999993</v>
      </c>
      <c r="AK171" s="32">
        <v>72.709963200000004</v>
      </c>
      <c r="AL171" s="32">
        <v>79.947647999999987</v>
      </c>
      <c r="AM171" s="32">
        <v>9289.9015560000007</v>
      </c>
      <c r="AN171" s="32">
        <v>44.554158000000008</v>
      </c>
      <c r="AO171" s="32">
        <v>10.502749821483871</v>
      </c>
      <c r="AP171" s="32">
        <v>985.69544759999997</v>
      </c>
      <c r="AQ171" s="32">
        <v>125.75991775860001</v>
      </c>
      <c r="AR171" s="32">
        <v>2825.42256</v>
      </c>
      <c r="AS171" s="32" t="s">
        <v>91</v>
      </c>
      <c r="AT171" s="32">
        <v>15.04015128</v>
      </c>
      <c r="AU171" s="32">
        <v>962.68400100000008</v>
      </c>
      <c r="AV171" s="32">
        <v>797.26959180000006</v>
      </c>
      <c r="AW171" s="1"/>
    </row>
    <row r="172" spans="2:49" x14ac:dyDescent="0.25">
      <c r="B172" s="1"/>
      <c r="C172" s="1"/>
      <c r="D172" s="1"/>
      <c r="E172" s="11">
        <f t="shared" si="34"/>
        <v>4</v>
      </c>
      <c r="F172" s="11">
        <f t="shared" si="34"/>
        <v>2016</v>
      </c>
      <c r="G172" s="11" t="str">
        <f t="shared" si="34"/>
        <v>4-2016</v>
      </c>
      <c r="H172" s="42">
        <f t="shared" si="33"/>
        <v>1779.734179104739</v>
      </c>
      <c r="I172" s="42">
        <f t="shared" si="33"/>
        <v>23543.002033200002</v>
      </c>
      <c r="J172" s="42">
        <f t="shared" si="33"/>
        <v>5114.5886245319998</v>
      </c>
      <c r="K172" s="42">
        <f t="shared" si="33"/>
        <v>12179.100535200001</v>
      </c>
      <c r="L172" s="42">
        <f t="shared" si="33"/>
        <v>627.16450419</v>
      </c>
      <c r="M172" s="42">
        <f t="shared" si="30"/>
        <v>43243.589876226739</v>
      </c>
      <c r="N172" s="17"/>
      <c r="O172" s="32">
        <v>14.236132319999999</v>
      </c>
      <c r="P172" s="32">
        <v>289.986876</v>
      </c>
      <c r="Q172" s="32">
        <v>397.12631399999998</v>
      </c>
      <c r="R172" s="32">
        <v>3922.05294</v>
      </c>
      <c r="S172" s="32">
        <v>668.38807800000006</v>
      </c>
      <c r="T172" s="32">
        <v>0.27539958474000004</v>
      </c>
      <c r="U172" s="32">
        <v>1131.45606</v>
      </c>
      <c r="V172" s="32">
        <v>8434.4940000000006</v>
      </c>
      <c r="W172" s="32">
        <v>10392.247890000001</v>
      </c>
      <c r="X172" s="32">
        <v>52.214974812000008</v>
      </c>
      <c r="Y172" s="32">
        <v>30.661740000000005</v>
      </c>
      <c r="Z172" s="32">
        <v>346.36410000000001</v>
      </c>
      <c r="AA172" s="32">
        <v>8.864649720000001</v>
      </c>
      <c r="AB172" s="32">
        <v>143.70362603999999</v>
      </c>
      <c r="AC172" s="32">
        <v>28.840962599999997</v>
      </c>
      <c r="AD172" s="32">
        <v>53.283290399999998</v>
      </c>
      <c r="AE172" s="32" t="s">
        <v>91</v>
      </c>
      <c r="AF172" s="32">
        <v>23.334088859999998</v>
      </c>
      <c r="AG172" s="32">
        <v>383.42505869999906</v>
      </c>
      <c r="AH172" s="32">
        <v>2.1044600000000004</v>
      </c>
      <c r="AI172" s="32">
        <v>392.33342978999997</v>
      </c>
      <c r="AJ172" s="32">
        <v>780.49648439999999</v>
      </c>
      <c r="AK172" s="32">
        <v>89.941103999999996</v>
      </c>
      <c r="AL172" s="32">
        <v>86.329832400000001</v>
      </c>
      <c r="AM172" s="32">
        <v>9750.0547800000004</v>
      </c>
      <c r="AN172" s="32">
        <v>85.057938000000007</v>
      </c>
      <c r="AO172" s="32">
        <v>0</v>
      </c>
      <c r="AP172" s="32">
        <v>1176.4303973999999</v>
      </c>
      <c r="AQ172" s="32">
        <v>181.54778400000001</v>
      </c>
      <c r="AR172" s="32">
        <v>2571.7061249999997</v>
      </c>
      <c r="AS172" s="32" t="s">
        <v>91</v>
      </c>
      <c r="AT172" s="32">
        <v>7.5253751999999992</v>
      </c>
      <c r="AU172" s="32">
        <v>863.16583500000002</v>
      </c>
      <c r="AV172" s="32">
        <v>935.94015000000013</v>
      </c>
      <c r="AW172" s="1"/>
    </row>
    <row r="173" spans="2:49" x14ac:dyDescent="0.25">
      <c r="B173" s="1"/>
      <c r="C173" s="1"/>
      <c r="D173" s="1"/>
      <c r="E173" s="11">
        <f t="shared" si="34"/>
        <v>5</v>
      </c>
      <c r="F173" s="11">
        <f t="shared" si="34"/>
        <v>2016</v>
      </c>
      <c r="G173" s="11" t="str">
        <f t="shared" si="34"/>
        <v>5-2016</v>
      </c>
      <c r="H173" s="42">
        <f t="shared" si="33"/>
        <v>1691.5236338200011</v>
      </c>
      <c r="I173" s="42">
        <f t="shared" si="33"/>
        <v>24670.186307510001</v>
      </c>
      <c r="J173" s="42">
        <f t="shared" si="33"/>
        <v>5272.2803445569989</v>
      </c>
      <c r="K173" s="42">
        <f t="shared" si="33"/>
        <v>11528.957630951998</v>
      </c>
      <c r="L173" s="42">
        <f t="shared" si="33"/>
        <v>594.39335003999997</v>
      </c>
      <c r="M173" s="42">
        <f t="shared" si="30"/>
        <v>43757.341266878997</v>
      </c>
      <c r="N173" s="17"/>
      <c r="O173" s="32">
        <v>6.4124676000000003</v>
      </c>
      <c r="P173" s="32">
        <v>273.30588</v>
      </c>
      <c r="Q173" s="32">
        <v>392.65954199999999</v>
      </c>
      <c r="R173" s="32">
        <v>4156.2404963999998</v>
      </c>
      <c r="S173" s="32">
        <v>1058.0192999999999</v>
      </c>
      <c r="T173" s="32" t="s">
        <v>91</v>
      </c>
      <c r="U173" s="32">
        <v>1086.4097999999999</v>
      </c>
      <c r="V173" s="32">
        <v>7938.0344750000004</v>
      </c>
      <c r="W173" s="32">
        <v>9247.7321999999986</v>
      </c>
      <c r="X173" s="32">
        <v>18.562295636999998</v>
      </c>
      <c r="Y173" s="32">
        <v>0</v>
      </c>
      <c r="Z173" s="32">
        <v>397.76983200000001</v>
      </c>
      <c r="AA173" s="32">
        <v>11.067752520000001</v>
      </c>
      <c r="AB173" s="32">
        <v>0</v>
      </c>
      <c r="AC173" s="32">
        <v>13.691034720000003</v>
      </c>
      <c r="AD173" s="32">
        <v>48.815004240000007</v>
      </c>
      <c r="AE173" s="32" t="s">
        <v>91</v>
      </c>
      <c r="AF173" s="32">
        <v>0</v>
      </c>
      <c r="AG173" s="32">
        <v>447.45320700000116</v>
      </c>
      <c r="AH173" s="32">
        <v>1.3962865</v>
      </c>
      <c r="AI173" s="32">
        <v>451.73827979999999</v>
      </c>
      <c r="AJ173" s="32">
        <v>1437.71252211</v>
      </c>
      <c r="AK173" s="32">
        <v>71.544060000000002</v>
      </c>
      <c r="AL173" s="32">
        <v>98.571815999999998</v>
      </c>
      <c r="AM173" s="32">
        <v>11003.930676</v>
      </c>
      <c r="AN173" s="32">
        <v>113.18346</v>
      </c>
      <c r="AO173" s="32">
        <v>0</v>
      </c>
      <c r="AP173" s="32">
        <v>889.5349314</v>
      </c>
      <c r="AQ173" s="32">
        <v>93.840066000000007</v>
      </c>
      <c r="AR173" s="32">
        <v>2511.9725129999997</v>
      </c>
      <c r="AS173" s="32" t="s">
        <v>91</v>
      </c>
      <c r="AT173" s="32">
        <v>6.7299869520000009</v>
      </c>
      <c r="AU173" s="32">
        <v>949.26475800000003</v>
      </c>
      <c r="AV173" s="32">
        <v>1031.7486240000001</v>
      </c>
      <c r="AW173" s="1"/>
    </row>
    <row r="174" spans="2:49" x14ac:dyDescent="0.25">
      <c r="B174" s="1"/>
      <c r="C174" s="1"/>
      <c r="D174" s="1"/>
      <c r="E174" s="11">
        <f t="shared" si="34"/>
        <v>6</v>
      </c>
      <c r="F174" s="11">
        <f t="shared" si="34"/>
        <v>2016</v>
      </c>
      <c r="G174" s="11" t="str">
        <f t="shared" si="34"/>
        <v>6-2016</v>
      </c>
      <c r="H174" s="42">
        <f t="shared" si="33"/>
        <v>1552.3361445599994</v>
      </c>
      <c r="I174" s="42">
        <f t="shared" si="33"/>
        <v>24229.778652630001</v>
      </c>
      <c r="J174" s="42">
        <f t="shared" si="33"/>
        <v>5047.7011743419998</v>
      </c>
      <c r="K174" s="42">
        <f t="shared" si="33"/>
        <v>12306.512556720001</v>
      </c>
      <c r="L174" s="42">
        <f t="shared" si="33"/>
        <v>535.46337846000006</v>
      </c>
      <c r="M174" s="42">
        <f t="shared" si="30"/>
        <v>43671.791906712002</v>
      </c>
      <c r="N174" s="17"/>
      <c r="O174" s="32">
        <v>5.8030181999999995</v>
      </c>
      <c r="P174" s="32">
        <v>257.55861599999997</v>
      </c>
      <c r="Q174" s="32">
        <v>268.15773599999994</v>
      </c>
      <c r="R174" s="32">
        <v>3916.0805251500001</v>
      </c>
      <c r="S174" s="32">
        <v>1118.0178900000001</v>
      </c>
      <c r="T174" s="32" t="s">
        <v>91</v>
      </c>
      <c r="U174" s="32">
        <v>1095.8733000000002</v>
      </c>
      <c r="V174" s="32">
        <v>7456.4878500000004</v>
      </c>
      <c r="W174" s="32">
        <v>9812.1353400000007</v>
      </c>
      <c r="X174" s="32">
        <v>33.028674912</v>
      </c>
      <c r="Y174" s="32">
        <v>0</v>
      </c>
      <c r="Z174" s="32">
        <v>360.14295600000003</v>
      </c>
      <c r="AA174" s="32">
        <v>2.7186742799999997</v>
      </c>
      <c r="AB174" s="32">
        <v>0</v>
      </c>
      <c r="AC174" s="32">
        <v>0</v>
      </c>
      <c r="AD174" s="32">
        <v>30.990691259999998</v>
      </c>
      <c r="AE174" s="32">
        <v>1.65951936</v>
      </c>
      <c r="AF174" s="32">
        <v>0</v>
      </c>
      <c r="AG174" s="32">
        <v>426.00285935999938</v>
      </c>
      <c r="AH174" s="32">
        <v>17.843246999999998</v>
      </c>
      <c r="AI174" s="32">
        <v>450.21276360000002</v>
      </c>
      <c r="AJ174" s="32">
        <v>1725.4021650300001</v>
      </c>
      <c r="AK174" s="32">
        <v>132.18616800000001</v>
      </c>
      <c r="AL174" s="32">
        <v>97.398342</v>
      </c>
      <c r="AM174" s="32">
        <v>10760.018426999999</v>
      </c>
      <c r="AN174" s="32">
        <v>85.550039999999996</v>
      </c>
      <c r="AO174" s="32">
        <v>0</v>
      </c>
      <c r="AP174" s="32">
        <v>890.34122159999993</v>
      </c>
      <c r="AQ174" s="32">
        <v>54.259923600000008</v>
      </c>
      <c r="AR174" s="32">
        <v>2671.8299550000002</v>
      </c>
      <c r="AS174" s="32">
        <v>67.713235200000014</v>
      </c>
      <c r="AT174" s="32">
        <v>19.458470159999997</v>
      </c>
      <c r="AU174" s="32">
        <v>845.12840400000005</v>
      </c>
      <c r="AV174" s="32">
        <v>1069.791894</v>
      </c>
      <c r="AW174" s="1"/>
    </row>
    <row r="175" spans="2:49" x14ac:dyDescent="0.25">
      <c r="B175" s="1"/>
      <c r="C175" s="1"/>
      <c r="D175" s="1"/>
      <c r="E175" s="1"/>
      <c r="F175" s="1"/>
      <c r="G175" s="1"/>
      <c r="H175" s="47"/>
      <c r="I175" s="47"/>
      <c r="J175" s="47"/>
      <c r="K175" s="47"/>
      <c r="L175" s="47"/>
      <c r="M175" s="47"/>
      <c r="N175" s="17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1"/>
    </row>
    <row r="176" spans="2:49" x14ac:dyDescent="0.25">
      <c r="B176" s="1"/>
      <c r="C176" s="1"/>
      <c r="D176" s="1"/>
      <c r="E176" s="1"/>
      <c r="F176" s="1"/>
      <c r="G176" s="1"/>
      <c r="H176" s="47"/>
      <c r="I176" s="47"/>
      <c r="J176" s="47"/>
      <c r="K176" s="47"/>
      <c r="L176" s="47"/>
      <c r="M176" s="47"/>
      <c r="N176" s="17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1"/>
    </row>
    <row r="177" spans="2:49" x14ac:dyDescent="0.25">
      <c r="B177" s="1"/>
      <c r="C177" s="1"/>
      <c r="D177" s="1"/>
      <c r="E177" s="1"/>
      <c r="F177" s="1"/>
      <c r="G177" s="1"/>
      <c r="H177" s="47"/>
      <c r="I177" s="47"/>
      <c r="J177" s="47"/>
      <c r="K177" s="47"/>
      <c r="L177" s="47"/>
      <c r="M177" s="38"/>
      <c r="N177" s="1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1"/>
    </row>
    <row r="178" spans="2:49" x14ac:dyDescent="0.25">
      <c r="B178" s="1"/>
      <c r="C178" s="4" t="s">
        <v>86</v>
      </c>
      <c r="D178" s="4"/>
      <c r="E178" s="1"/>
      <c r="F178" s="4" t="str">
        <f>$F$70</f>
        <v>kg/day</v>
      </c>
      <c r="G178" s="4"/>
      <c r="H178" s="39" t="s">
        <v>87</v>
      </c>
      <c r="I178" s="44" t="str">
        <f>$H178</f>
        <v>Nitrite Plus Nitrate (as N)</v>
      </c>
      <c r="J178" s="44" t="str">
        <f>$H178</f>
        <v>Nitrite Plus Nitrate (as N)</v>
      </c>
      <c r="K178" s="48" t="str">
        <f>$H178</f>
        <v>Nitrite Plus Nitrate (as N)</v>
      </c>
      <c r="L178" s="45" t="str">
        <f>$H178</f>
        <v>Nitrite Plus Nitrate (as N)</v>
      </c>
      <c r="M178" s="44" t="str">
        <f>L178</f>
        <v>Nitrite Plus Nitrate (as N)</v>
      </c>
      <c r="N178" s="1"/>
      <c r="O178" s="19" t="s">
        <v>87</v>
      </c>
      <c r="P178" s="20" t="s">
        <v>87</v>
      </c>
      <c r="Q178" s="19" t="s">
        <v>87</v>
      </c>
      <c r="R178" s="19" t="s">
        <v>87</v>
      </c>
      <c r="S178" s="19" t="s">
        <v>87</v>
      </c>
      <c r="T178" s="19" t="s">
        <v>87</v>
      </c>
      <c r="U178" s="19" t="s">
        <v>87</v>
      </c>
      <c r="V178" s="19" t="s">
        <v>87</v>
      </c>
      <c r="W178" s="19" t="s">
        <v>87</v>
      </c>
      <c r="X178" s="19" t="s">
        <v>87</v>
      </c>
      <c r="Y178" s="19" t="s">
        <v>87</v>
      </c>
      <c r="Z178" s="19" t="s">
        <v>87</v>
      </c>
      <c r="AA178" s="19" t="s">
        <v>87</v>
      </c>
      <c r="AB178" s="19" t="s">
        <v>87</v>
      </c>
      <c r="AC178" s="19" t="s">
        <v>87</v>
      </c>
      <c r="AD178" s="19" t="s">
        <v>87</v>
      </c>
      <c r="AE178" s="19" t="s">
        <v>87</v>
      </c>
      <c r="AF178" s="19" t="s">
        <v>87</v>
      </c>
      <c r="AG178" s="19" t="s">
        <v>87</v>
      </c>
      <c r="AH178" s="19" t="s">
        <v>87</v>
      </c>
      <c r="AI178" s="19" t="s">
        <v>87</v>
      </c>
      <c r="AJ178" s="19" t="s">
        <v>87</v>
      </c>
      <c r="AK178" s="19" t="s">
        <v>87</v>
      </c>
      <c r="AL178" s="19" t="s">
        <v>87</v>
      </c>
      <c r="AM178" s="19" t="s">
        <v>87</v>
      </c>
      <c r="AN178" s="19" t="s">
        <v>87</v>
      </c>
      <c r="AO178" s="19" t="s">
        <v>87</v>
      </c>
      <c r="AP178" s="19" t="s">
        <v>87</v>
      </c>
      <c r="AQ178" s="19" t="s">
        <v>87</v>
      </c>
      <c r="AR178" s="19" t="s">
        <v>87</v>
      </c>
      <c r="AS178" s="19" t="s">
        <v>87</v>
      </c>
      <c r="AT178" s="19" t="s">
        <v>87</v>
      </c>
      <c r="AU178" s="19" t="s">
        <v>87</v>
      </c>
      <c r="AV178" s="19" t="s">
        <v>87</v>
      </c>
      <c r="AW178" s="1"/>
    </row>
    <row r="179" spans="2:49" x14ac:dyDescent="0.25">
      <c r="B179" s="1"/>
      <c r="C179" s="1"/>
      <c r="D179" s="1"/>
      <c r="E179" s="1"/>
      <c r="F179" s="1"/>
      <c r="G179" s="1"/>
      <c r="H179" s="45" t="str">
        <f>H$6</f>
        <v>San Pablo Bay</v>
      </c>
      <c r="I179" s="45" t="str">
        <f>I$6</f>
        <v>South Bay</v>
      </c>
      <c r="J179" s="45" t="str">
        <f>J$6</f>
        <v>Suisun Bay</v>
      </c>
      <c r="K179" s="46" t="str">
        <f>K$6</f>
        <v>Central Bay</v>
      </c>
      <c r="L179" s="45" t="str">
        <f>L$6</f>
        <v>Lower South Bay</v>
      </c>
      <c r="M179" s="45"/>
      <c r="N179" s="1"/>
      <c r="O179" s="21" t="s">
        <v>6</v>
      </c>
      <c r="P179" s="22" t="s">
        <v>7</v>
      </c>
      <c r="Q179" s="22" t="s">
        <v>8</v>
      </c>
      <c r="R179" s="22" t="s">
        <v>9</v>
      </c>
      <c r="S179" s="22" t="s">
        <v>10</v>
      </c>
      <c r="T179" s="22" t="s">
        <v>11</v>
      </c>
      <c r="U179" s="22" t="s">
        <v>12</v>
      </c>
      <c r="V179" s="22" t="s">
        <v>13</v>
      </c>
      <c r="W179" s="22" t="s">
        <v>14</v>
      </c>
      <c r="X179" s="22" t="s">
        <v>15</v>
      </c>
      <c r="Y179" s="22" t="s">
        <v>16</v>
      </c>
      <c r="Z179" s="22" t="s">
        <v>17</v>
      </c>
      <c r="AA179" s="22" t="s">
        <v>18</v>
      </c>
      <c r="AB179" s="22" t="s">
        <v>19</v>
      </c>
      <c r="AC179" s="22" t="s">
        <v>20</v>
      </c>
      <c r="AD179" s="22" t="s">
        <v>21</v>
      </c>
      <c r="AE179" s="22" t="s">
        <v>22</v>
      </c>
      <c r="AF179" s="22" t="s">
        <v>23</v>
      </c>
      <c r="AG179" s="22" t="s">
        <v>24</v>
      </c>
      <c r="AH179" s="22" t="s">
        <v>25</v>
      </c>
      <c r="AI179" s="22" t="s">
        <v>26</v>
      </c>
      <c r="AJ179" s="22" t="s">
        <v>27</v>
      </c>
      <c r="AK179" s="22" t="s">
        <v>28</v>
      </c>
      <c r="AL179" s="22" t="s">
        <v>29</v>
      </c>
      <c r="AM179" s="22" t="s">
        <v>30</v>
      </c>
      <c r="AN179" s="22" t="s">
        <v>31</v>
      </c>
      <c r="AO179" s="22" t="s">
        <v>32</v>
      </c>
      <c r="AP179" s="22" t="s">
        <v>33</v>
      </c>
      <c r="AQ179" s="22" t="s">
        <v>34</v>
      </c>
      <c r="AR179" s="22" t="s">
        <v>35</v>
      </c>
      <c r="AS179" s="22" t="s">
        <v>36</v>
      </c>
      <c r="AT179" s="22" t="s">
        <v>37</v>
      </c>
      <c r="AU179" s="22" t="s">
        <v>38</v>
      </c>
      <c r="AV179" s="22" t="s">
        <v>39</v>
      </c>
      <c r="AW179" s="1"/>
    </row>
    <row r="180" spans="2:49" ht="30" x14ac:dyDescent="0.25">
      <c r="B180" s="1"/>
      <c r="C180" s="1"/>
      <c r="D180" s="1"/>
      <c r="E180" s="1"/>
      <c r="F180" s="1"/>
      <c r="G180" s="1"/>
      <c r="H180" s="45" t="str">
        <f t="shared" ref="H180:L180" si="35">H179</f>
        <v>San Pablo Bay</v>
      </c>
      <c r="I180" s="45" t="str">
        <f t="shared" si="35"/>
        <v>South Bay</v>
      </c>
      <c r="J180" s="45" t="str">
        <f t="shared" si="35"/>
        <v>Suisun Bay</v>
      </c>
      <c r="K180" s="46" t="str">
        <f t="shared" si="35"/>
        <v>Central Bay</v>
      </c>
      <c r="L180" s="45" t="str">
        <f t="shared" si="35"/>
        <v>Lower South Bay</v>
      </c>
      <c r="M180" s="45" t="s">
        <v>40</v>
      </c>
      <c r="N180" s="1"/>
      <c r="O180" s="24" t="s">
        <v>41</v>
      </c>
      <c r="P180" s="24" t="s">
        <v>42</v>
      </c>
      <c r="Q180" s="24" t="s">
        <v>43</v>
      </c>
      <c r="R180" s="24" t="s">
        <v>44</v>
      </c>
      <c r="S180" s="24" t="s">
        <v>45</v>
      </c>
      <c r="T180" s="24" t="s">
        <v>11</v>
      </c>
      <c r="U180" s="24" t="s">
        <v>46</v>
      </c>
      <c r="V180" s="24" t="s">
        <v>47</v>
      </c>
      <c r="W180" s="24" t="s">
        <v>48</v>
      </c>
      <c r="X180" s="24" t="s">
        <v>49</v>
      </c>
      <c r="Y180" s="24" t="s">
        <v>50</v>
      </c>
      <c r="Z180" s="24" t="s">
        <v>51</v>
      </c>
      <c r="AA180" s="24" t="s">
        <v>52</v>
      </c>
      <c r="AB180" s="24" t="s">
        <v>53</v>
      </c>
      <c r="AC180" s="24" t="s">
        <v>54</v>
      </c>
      <c r="AD180" s="24" t="s">
        <v>55</v>
      </c>
      <c r="AE180" s="24" t="s">
        <v>22</v>
      </c>
      <c r="AF180" s="24" t="s">
        <v>56</v>
      </c>
      <c r="AG180" s="24" t="s">
        <v>57</v>
      </c>
      <c r="AH180" s="24" t="s">
        <v>58</v>
      </c>
      <c r="AI180" s="24" t="s">
        <v>59</v>
      </c>
      <c r="AJ180" s="24" t="s">
        <v>60</v>
      </c>
      <c r="AK180" s="24" t="s">
        <v>61</v>
      </c>
      <c r="AL180" s="24" t="s">
        <v>62</v>
      </c>
      <c r="AM180" s="24" t="s">
        <v>63</v>
      </c>
      <c r="AN180" s="24" t="s">
        <v>64</v>
      </c>
      <c r="AO180" s="24" t="s">
        <v>65</v>
      </c>
      <c r="AP180" s="24" t="s">
        <v>66</v>
      </c>
      <c r="AQ180" s="24" t="s">
        <v>67</v>
      </c>
      <c r="AR180" s="24" t="s">
        <v>68</v>
      </c>
      <c r="AS180" s="24" t="s">
        <v>36</v>
      </c>
      <c r="AT180" s="24" t="s">
        <v>69</v>
      </c>
      <c r="AU180" s="24" t="s">
        <v>70</v>
      </c>
      <c r="AV180" s="24" t="s">
        <v>71</v>
      </c>
      <c r="AW180" s="1"/>
    </row>
    <row r="181" spans="2:49" x14ac:dyDescent="0.25">
      <c r="B181" s="1"/>
      <c r="C181" s="1"/>
      <c r="D181" s="1"/>
      <c r="E181" s="11">
        <f>E127</f>
        <v>7</v>
      </c>
      <c r="F181" s="11">
        <f>F127</f>
        <v>2012</v>
      </c>
      <c r="G181" s="11" t="str">
        <f>G127</f>
        <v>7-2012</v>
      </c>
      <c r="H181" s="42">
        <f t="shared" ref="H181:L196" si="36">SUMIFS($O181:$AV181,$O$5:$AV$5,H$6,$O181:$AV181,"&lt;&gt;#N/A")</f>
        <v>510.00127605</v>
      </c>
      <c r="I181" s="42">
        <f t="shared" si="36"/>
        <v>1344.7379076100001</v>
      </c>
      <c r="J181" s="42">
        <f t="shared" si="36"/>
        <v>1927.4080603466666</v>
      </c>
      <c r="K181" s="42">
        <f t="shared" si="36"/>
        <v>2001.5176053600001</v>
      </c>
      <c r="L181" s="42">
        <f t="shared" si="36"/>
        <v>6481.4035322</v>
      </c>
      <c r="M181" s="42">
        <f>SUM(H181:L181)</f>
        <v>12265.068381566667</v>
      </c>
      <c r="N181" s="1"/>
      <c r="O181" s="32">
        <v>40.973121000000006</v>
      </c>
      <c r="P181" s="32">
        <v>39.717216000000001</v>
      </c>
      <c r="Q181" s="32">
        <v>112.3</v>
      </c>
      <c r="R181" s="32">
        <v>149.66666666666666</v>
      </c>
      <c r="S181" s="32">
        <v>63.473759999999999</v>
      </c>
      <c r="T181" s="32" t="s">
        <v>91</v>
      </c>
      <c r="U181" s="32">
        <v>476.03429999999997</v>
      </c>
      <c r="V181" s="32">
        <v>709.58159999999998</v>
      </c>
      <c r="W181" s="32">
        <v>1719.144</v>
      </c>
      <c r="X181" s="32">
        <v>1161.5493203999999</v>
      </c>
      <c r="Y181" s="32">
        <v>0</v>
      </c>
      <c r="Z181" s="32">
        <v>3.0058560000000001</v>
      </c>
      <c r="AA181" s="32">
        <v>140.15777327999999</v>
      </c>
      <c r="AB181" s="32">
        <v>0</v>
      </c>
      <c r="AC181" s="32">
        <v>0</v>
      </c>
      <c r="AD181" s="32">
        <v>2049</v>
      </c>
      <c r="AE181" s="32">
        <v>8.4188159999999998E-2</v>
      </c>
      <c r="AF181" s="32">
        <v>0</v>
      </c>
      <c r="AG181" s="32">
        <v>35.800379999999997</v>
      </c>
      <c r="AH181" s="32">
        <v>26.329211999999995</v>
      </c>
      <c r="AI181" s="32">
        <v>3932.2849999999999</v>
      </c>
      <c r="AJ181" s="32">
        <v>18.46152</v>
      </c>
      <c r="AK181" s="32">
        <v>107.8705404</v>
      </c>
      <c r="AL181" s="32">
        <v>24.078599999999998</v>
      </c>
      <c r="AM181" s="32">
        <v>405.89186400000006</v>
      </c>
      <c r="AN181" s="32">
        <v>96.798239999999993</v>
      </c>
      <c r="AO181" s="32">
        <v>0</v>
      </c>
      <c r="AP181" s="32">
        <v>30.445724610000003</v>
      </c>
      <c r="AQ181" s="32">
        <v>500.1185322</v>
      </c>
      <c r="AR181" s="32">
        <v>40.972743000000001</v>
      </c>
      <c r="AS181" s="32">
        <v>4.2797159999999996</v>
      </c>
      <c r="AT181" s="32">
        <v>2.2362479999999998</v>
      </c>
      <c r="AU181" s="32">
        <v>367.18134705</v>
      </c>
      <c r="AV181" s="32">
        <v>7.6309127999999999</v>
      </c>
      <c r="AW181" s="1"/>
    </row>
    <row r="182" spans="2:49" x14ac:dyDescent="0.25">
      <c r="B182" s="1"/>
      <c r="C182" s="1"/>
      <c r="D182" s="1"/>
      <c r="E182" s="11">
        <f t="shared" ref="E182:G197" si="37">E128</f>
        <v>8</v>
      </c>
      <c r="F182" s="11">
        <f t="shared" si="37"/>
        <v>2012</v>
      </c>
      <c r="G182" s="11" t="str">
        <f t="shared" si="37"/>
        <v>8-2012</v>
      </c>
      <c r="H182" s="42">
        <f t="shared" si="36"/>
        <v>550.10075400000005</v>
      </c>
      <c r="I182" s="42">
        <f t="shared" si="36"/>
        <v>1226.0481037999998</v>
      </c>
      <c r="J182" s="42">
        <f t="shared" si="36"/>
        <v>2390.6754075400004</v>
      </c>
      <c r="K182" s="42">
        <f t="shared" si="36"/>
        <v>1402.1415043020002</v>
      </c>
      <c r="L182" s="42">
        <f t="shared" si="36"/>
        <v>6377.8809977999999</v>
      </c>
      <c r="M182" s="42">
        <f t="shared" ref="M182:M228" si="38">SUM(H182:L182)</f>
        <v>11946.846767441999</v>
      </c>
      <c r="N182" s="1"/>
      <c r="O182" s="32" t="s">
        <v>91</v>
      </c>
      <c r="P182" s="32">
        <v>43.62876</v>
      </c>
      <c r="Q182" s="32">
        <v>0.8</v>
      </c>
      <c r="R182" s="32">
        <v>164.5</v>
      </c>
      <c r="S182" s="32">
        <v>87.353909999999999</v>
      </c>
      <c r="T182" s="32" t="s">
        <v>91</v>
      </c>
      <c r="U182" s="32">
        <v>700.92161999999996</v>
      </c>
      <c r="V182" s="32">
        <v>839.61360000000002</v>
      </c>
      <c r="W182" s="32">
        <v>1060.29</v>
      </c>
      <c r="X182" s="32">
        <v>1418.0554332000002</v>
      </c>
      <c r="Y182" s="32">
        <v>0</v>
      </c>
      <c r="Z182" s="32">
        <v>0.7634088</v>
      </c>
      <c r="AA182" s="32">
        <v>107.19835434000001</v>
      </c>
      <c r="AB182" s="32">
        <v>0</v>
      </c>
      <c r="AC182" s="32">
        <v>0</v>
      </c>
      <c r="AD182" s="32">
        <v>2439</v>
      </c>
      <c r="AE182" s="32">
        <v>1.9690621019999999</v>
      </c>
      <c r="AF182" s="32">
        <v>0</v>
      </c>
      <c r="AG182" s="32">
        <v>97.346339999999998</v>
      </c>
      <c r="AH182" s="32">
        <v>29.973888000000002</v>
      </c>
      <c r="AI182" s="32">
        <v>3371.76</v>
      </c>
      <c r="AJ182" s="32">
        <v>50.837220000000002</v>
      </c>
      <c r="AK182" s="32">
        <v>108.9518472</v>
      </c>
      <c r="AL182" s="32">
        <v>15.75882</v>
      </c>
      <c r="AM182" s="32">
        <v>200.57360399999999</v>
      </c>
      <c r="AN182" s="32">
        <v>84.853439999999992</v>
      </c>
      <c r="AO182" s="32">
        <v>0</v>
      </c>
      <c r="AP182" s="32">
        <v>78.479225999999997</v>
      </c>
      <c r="AQ182" s="32">
        <v>567.12099779999994</v>
      </c>
      <c r="AR182" s="32">
        <v>39.222225000000002</v>
      </c>
      <c r="AS182" s="32">
        <v>1.5036839999999998</v>
      </c>
      <c r="AT182" s="32">
        <v>9.374210999999999</v>
      </c>
      <c r="AU182" s="32">
        <v>379.15176600000001</v>
      </c>
      <c r="AV182" s="32">
        <v>47.845350000000003</v>
      </c>
      <c r="AW182" s="1"/>
    </row>
    <row r="183" spans="2:49" x14ac:dyDescent="0.25">
      <c r="B183" s="1"/>
      <c r="C183" s="1"/>
      <c r="D183" s="1"/>
      <c r="E183" s="11">
        <f t="shared" si="37"/>
        <v>9</v>
      </c>
      <c r="F183" s="11">
        <f t="shared" si="37"/>
        <v>2012</v>
      </c>
      <c r="G183" s="11" t="str">
        <f t="shared" si="37"/>
        <v>9-2012</v>
      </c>
      <c r="H183" s="42">
        <f t="shared" si="36"/>
        <v>379.95123599999999</v>
      </c>
      <c r="I183" s="42">
        <f t="shared" si="36"/>
        <v>1692.3958347999999</v>
      </c>
      <c r="J183" s="42">
        <f t="shared" si="36"/>
        <v>2519.3003631600004</v>
      </c>
      <c r="K183" s="42">
        <f t="shared" si="36"/>
        <v>1370.7089108999999</v>
      </c>
      <c r="L183" s="42">
        <f t="shared" si="36"/>
        <v>7344.5100562000007</v>
      </c>
      <c r="M183" s="42">
        <f t="shared" si="38"/>
        <v>13306.86640106</v>
      </c>
      <c r="N183" s="1"/>
      <c r="O183" s="32" t="s">
        <v>91</v>
      </c>
      <c r="P183" s="32">
        <v>35.184618</v>
      </c>
      <c r="Q183" s="32">
        <v>3.1</v>
      </c>
      <c r="R183" s="32">
        <v>115.5</v>
      </c>
      <c r="S183" s="32">
        <v>71.631</v>
      </c>
      <c r="T183" s="32" t="s">
        <v>91</v>
      </c>
      <c r="U183" s="32">
        <v>959.17689000000007</v>
      </c>
      <c r="V183" s="32">
        <v>804.44069999999999</v>
      </c>
      <c r="W183" s="32">
        <v>1095.1037999999999</v>
      </c>
      <c r="X183" s="32">
        <v>1335.6450261</v>
      </c>
      <c r="Y183" s="32">
        <v>0</v>
      </c>
      <c r="Z183" s="32">
        <v>0.43001279999999997</v>
      </c>
      <c r="AA183" s="32">
        <v>108.97844706000001</v>
      </c>
      <c r="AB183" s="32">
        <v>0</v>
      </c>
      <c r="AC183" s="32">
        <v>0</v>
      </c>
      <c r="AD183" s="32">
        <v>2398</v>
      </c>
      <c r="AE183" s="32">
        <v>2.0899242</v>
      </c>
      <c r="AF183" s="32">
        <v>0</v>
      </c>
      <c r="AG183" s="32">
        <v>134.19</v>
      </c>
      <c r="AH183" s="32">
        <v>20.765808</v>
      </c>
      <c r="AI183" s="32">
        <v>4106.8500000000004</v>
      </c>
      <c r="AJ183" s="32">
        <v>59.046056999999998</v>
      </c>
      <c r="AK183" s="32">
        <v>114.727914</v>
      </c>
      <c r="AL183" s="32">
        <v>11.566800000000001</v>
      </c>
      <c r="AM183" s="32">
        <v>627.13602000000003</v>
      </c>
      <c r="AN183" s="32">
        <v>12.91248</v>
      </c>
      <c r="AO183" s="32">
        <v>0</v>
      </c>
      <c r="AP183" s="32">
        <v>155.61882</v>
      </c>
      <c r="AQ183" s="32">
        <v>839.6600562000001</v>
      </c>
      <c r="AR183" s="32">
        <v>31.057425000000002</v>
      </c>
      <c r="AS183" s="32">
        <v>16.964639999999999</v>
      </c>
      <c r="AT183" s="32">
        <v>10.109817899999999</v>
      </c>
      <c r="AU183" s="32">
        <v>189.81081</v>
      </c>
      <c r="AV183" s="32">
        <v>47.169334800000001</v>
      </c>
      <c r="AW183" s="1"/>
    </row>
    <row r="184" spans="2:49" x14ac:dyDescent="0.25">
      <c r="B184" s="1"/>
      <c r="C184" s="1"/>
      <c r="D184" s="1"/>
      <c r="E184" s="11">
        <f t="shared" si="37"/>
        <v>10</v>
      </c>
      <c r="F184" s="11">
        <f t="shared" si="37"/>
        <v>2012</v>
      </c>
      <c r="G184" s="11" t="str">
        <f t="shared" si="37"/>
        <v>10-2012</v>
      </c>
      <c r="H184" s="42">
        <f t="shared" si="36"/>
        <v>290.08079099999998</v>
      </c>
      <c r="I184" s="42">
        <f t="shared" si="36"/>
        <v>1792.9891507000002</v>
      </c>
      <c r="J184" s="42">
        <f t="shared" si="36"/>
        <v>3153.4885024800001</v>
      </c>
      <c r="K184" s="42">
        <f t="shared" si="36"/>
        <v>1210.3524347039997</v>
      </c>
      <c r="L184" s="42">
        <f t="shared" si="36"/>
        <v>6696.6054949999998</v>
      </c>
      <c r="M184" s="42">
        <f t="shared" si="38"/>
        <v>13143.516373884</v>
      </c>
      <c r="N184" s="1"/>
      <c r="O184" s="32" t="s">
        <v>91</v>
      </c>
      <c r="P184" s="32">
        <v>7.1290800000000001</v>
      </c>
      <c r="Q184" s="32">
        <v>53.5</v>
      </c>
      <c r="R184" s="32">
        <v>289.5</v>
      </c>
      <c r="S184" s="32">
        <v>87.52400999999999</v>
      </c>
      <c r="T184" s="32" t="s">
        <v>91</v>
      </c>
      <c r="U184" s="32">
        <v>1198.71738</v>
      </c>
      <c r="V184" s="32">
        <v>568.13400000000001</v>
      </c>
      <c r="W184" s="32">
        <v>755.81100000000004</v>
      </c>
      <c r="X184" s="32">
        <v>1572.0667250399999</v>
      </c>
      <c r="Y184" s="32">
        <v>0</v>
      </c>
      <c r="Z184" s="32">
        <v>1.3986000000000001</v>
      </c>
      <c r="AA184" s="32">
        <v>93.204397440000008</v>
      </c>
      <c r="AB184" s="32">
        <v>0</v>
      </c>
      <c r="AC184" s="32" t="s">
        <v>92</v>
      </c>
      <c r="AD184" s="32">
        <v>2298</v>
      </c>
      <c r="AE184" s="32">
        <v>2.177933184</v>
      </c>
      <c r="AF184" s="32">
        <v>0</v>
      </c>
      <c r="AG184" s="32">
        <v>53.972729999999999</v>
      </c>
      <c r="AH184" s="32">
        <v>23.020199999999996</v>
      </c>
      <c r="AI184" s="32">
        <v>3603.6800000000003</v>
      </c>
      <c r="AJ184" s="32">
        <v>125.67617369999999</v>
      </c>
      <c r="AK184" s="32">
        <v>110.9301102</v>
      </c>
      <c r="AL184" s="32">
        <v>17.316179999999999</v>
      </c>
      <c r="AM184" s="32">
        <v>832.38019200000008</v>
      </c>
      <c r="AN184" s="32">
        <v>77.792400000000001</v>
      </c>
      <c r="AO184" s="32">
        <v>0</v>
      </c>
      <c r="AP184" s="32">
        <v>164.43189000000001</v>
      </c>
      <c r="AQ184" s="32">
        <v>794.92549499999996</v>
      </c>
      <c r="AR184" s="32">
        <v>30.152115000000002</v>
      </c>
      <c r="AS184" s="32">
        <v>0.28361340000000002</v>
      </c>
      <c r="AT184" s="32">
        <v>10.060088219999999</v>
      </c>
      <c r="AU184" s="32">
        <v>205.95878099999999</v>
      </c>
      <c r="AV184" s="32">
        <v>165.77327969999999</v>
      </c>
      <c r="AW184" s="1"/>
    </row>
    <row r="185" spans="2:49" x14ac:dyDescent="0.25">
      <c r="B185" s="1"/>
      <c r="C185" s="1"/>
      <c r="D185" s="1"/>
      <c r="E185" s="11">
        <f t="shared" si="37"/>
        <v>11</v>
      </c>
      <c r="F185" s="11">
        <f t="shared" si="37"/>
        <v>2012</v>
      </c>
      <c r="G185" s="11" t="str">
        <f t="shared" si="37"/>
        <v>11-2012</v>
      </c>
      <c r="H185" s="42">
        <f t="shared" si="36"/>
        <v>1395.6596388000003</v>
      </c>
      <c r="I185" s="42">
        <f t="shared" si="36"/>
        <v>2289.5626509999997</v>
      </c>
      <c r="J185" s="42">
        <f t="shared" si="36"/>
        <v>3152.9118991800001</v>
      </c>
      <c r="K185" s="42">
        <f t="shared" si="36"/>
        <v>2301.166306656</v>
      </c>
      <c r="L185" s="42">
        <f t="shared" si="36"/>
        <v>7241.3599803333336</v>
      </c>
      <c r="M185" s="42">
        <f t="shared" si="38"/>
        <v>16380.660475969333</v>
      </c>
      <c r="N185" s="1"/>
      <c r="O185" s="32">
        <v>50.976172800000001</v>
      </c>
      <c r="P185" s="32">
        <v>34.891176599999994</v>
      </c>
      <c r="Q185" s="32">
        <v>75.7</v>
      </c>
      <c r="R185" s="32">
        <v>268.5</v>
      </c>
      <c r="S185" s="32">
        <v>96.250140000000002</v>
      </c>
      <c r="T185" s="32" t="s">
        <v>91</v>
      </c>
      <c r="U185" s="32">
        <v>1353.7257300000001</v>
      </c>
      <c r="V185" s="32">
        <v>1227.7439999999999</v>
      </c>
      <c r="W185" s="32">
        <v>1766.8664999999999</v>
      </c>
      <c r="X185" s="32">
        <v>1422.1164383999999</v>
      </c>
      <c r="Y185" s="32">
        <v>182.80080000000001</v>
      </c>
      <c r="Z185" s="32">
        <v>1.1090520000000001</v>
      </c>
      <c r="AA185" s="32">
        <v>108.56973078</v>
      </c>
      <c r="AB185" s="32">
        <v>414.37872000000004</v>
      </c>
      <c r="AC185" s="32">
        <v>208.96365420000001</v>
      </c>
      <c r="AD185" s="32">
        <v>2130</v>
      </c>
      <c r="AE185" s="32">
        <v>1.1321856E-2</v>
      </c>
      <c r="AF185" s="32">
        <v>4.4664479999999998</v>
      </c>
      <c r="AG185" s="32">
        <v>124.2675</v>
      </c>
      <c r="AH185" s="32">
        <v>23.304985199999997</v>
      </c>
      <c r="AI185" s="32">
        <v>4393.0233333333335</v>
      </c>
      <c r="AJ185" s="32">
        <v>191.60253</v>
      </c>
      <c r="AK185" s="32">
        <v>158.23333260000001</v>
      </c>
      <c r="AL185" s="32">
        <v>28.690199999999997</v>
      </c>
      <c r="AM185" s="32">
        <v>569.95596</v>
      </c>
      <c r="AN185" s="32">
        <v>122.488632</v>
      </c>
      <c r="AO185" s="32">
        <v>0</v>
      </c>
      <c r="AP185" s="32">
        <v>150.52716000000001</v>
      </c>
      <c r="AQ185" s="32">
        <v>718.33664700000008</v>
      </c>
      <c r="AR185" s="32">
        <v>44.233749000000003</v>
      </c>
      <c r="AS185" s="32">
        <v>0.48372660000000001</v>
      </c>
      <c r="AT185" s="32">
        <v>10.3213656</v>
      </c>
      <c r="AU185" s="32">
        <v>351.61018200000007</v>
      </c>
      <c r="AV185" s="32">
        <v>146.51128800000001</v>
      </c>
      <c r="AW185" s="1"/>
    </row>
    <row r="186" spans="2:49" x14ac:dyDescent="0.25">
      <c r="B186" s="1"/>
      <c r="C186" s="1"/>
      <c r="D186" s="1"/>
      <c r="E186" s="11">
        <f t="shared" si="37"/>
        <v>12</v>
      </c>
      <c r="F186" s="11">
        <f t="shared" si="37"/>
        <v>2012</v>
      </c>
      <c r="G186" s="11" t="str">
        <f t="shared" si="37"/>
        <v>12-2012</v>
      </c>
      <c r="H186" s="42">
        <f t="shared" si="36"/>
        <v>1687.1845283999999</v>
      </c>
      <c r="I186" s="42">
        <f t="shared" si="36"/>
        <v>2513.6221577999995</v>
      </c>
      <c r="J186" s="42">
        <f t="shared" si="36"/>
        <v>2938.3477200866673</v>
      </c>
      <c r="K186" s="42">
        <f t="shared" si="36"/>
        <v>2756.3456825100002</v>
      </c>
      <c r="L186" s="42">
        <f t="shared" si="36"/>
        <v>8166.7799610000002</v>
      </c>
      <c r="M186" s="42">
        <f t="shared" si="38"/>
        <v>18062.280049796667</v>
      </c>
      <c r="N186" s="1"/>
      <c r="O186" s="32">
        <v>97.543504800000008</v>
      </c>
      <c r="P186" s="32">
        <v>55.085940000000001</v>
      </c>
      <c r="Q186" s="32">
        <v>63.6</v>
      </c>
      <c r="R186" s="32">
        <v>356.66666666666669</v>
      </c>
      <c r="S186" s="32">
        <v>257.92262999999997</v>
      </c>
      <c r="T186" s="32" t="s">
        <v>91</v>
      </c>
      <c r="U186" s="32">
        <v>990.95850000000007</v>
      </c>
      <c r="V186" s="32">
        <v>1151.577</v>
      </c>
      <c r="W186" s="32">
        <v>1689.6599999999999</v>
      </c>
      <c r="X186" s="32">
        <v>1416.6962712000002</v>
      </c>
      <c r="Y186" s="32">
        <v>187.9983</v>
      </c>
      <c r="Z186" s="32">
        <v>0.85503600000000002</v>
      </c>
      <c r="AA186" s="32">
        <v>174.02628221999998</v>
      </c>
      <c r="AB186" s="32">
        <v>368.64449999999999</v>
      </c>
      <c r="AC186" s="32">
        <v>179.0697132</v>
      </c>
      <c r="AD186" s="32">
        <v>2072</v>
      </c>
      <c r="AE186" s="32">
        <v>3.1597001099999997</v>
      </c>
      <c r="AF186" s="32">
        <v>74.353734000000003</v>
      </c>
      <c r="AG186" s="32">
        <v>100.09818</v>
      </c>
      <c r="AH186" s="32">
        <v>61.916399999999996</v>
      </c>
      <c r="AI186" s="32">
        <v>5494.45</v>
      </c>
      <c r="AJ186" s="32">
        <v>370.54584</v>
      </c>
      <c r="AK186" s="32">
        <v>186.93347400000002</v>
      </c>
      <c r="AL186" s="32">
        <v>34.345079999999996</v>
      </c>
      <c r="AM186" s="32">
        <v>663.20307899999989</v>
      </c>
      <c r="AN186" s="32">
        <v>102.79150559999999</v>
      </c>
      <c r="AO186" s="32">
        <v>88.499174400000001</v>
      </c>
      <c r="AP186" s="32">
        <v>149.48694180000001</v>
      </c>
      <c r="AQ186" s="32">
        <v>600.32996100000003</v>
      </c>
      <c r="AR186" s="32">
        <v>80.009180999999998</v>
      </c>
      <c r="AS186" s="32">
        <v>6.5771999999999995</v>
      </c>
      <c r="AT186" s="32">
        <v>12.033800100000001</v>
      </c>
      <c r="AU186" s="32">
        <v>473.97508199999999</v>
      </c>
      <c r="AV186" s="32">
        <v>497.26737269999995</v>
      </c>
      <c r="AW186" s="1"/>
    </row>
    <row r="187" spans="2:49" x14ac:dyDescent="0.25">
      <c r="B187" s="1"/>
      <c r="C187" s="1"/>
      <c r="D187" s="1"/>
      <c r="E187" s="11">
        <f t="shared" si="37"/>
        <v>1</v>
      </c>
      <c r="F187" s="11">
        <f t="shared" si="37"/>
        <v>2013</v>
      </c>
      <c r="G187" s="11" t="str">
        <f t="shared" si="37"/>
        <v>1-2013</v>
      </c>
      <c r="H187" s="42">
        <f t="shared" si="36"/>
        <v>1223.1278136000001</v>
      </c>
      <c r="I187" s="42">
        <f t="shared" si="36"/>
        <v>2198.8970959999997</v>
      </c>
      <c r="J187" s="42">
        <f t="shared" si="36"/>
        <v>2891.7242333933332</v>
      </c>
      <c r="K187" s="42">
        <f t="shared" si="36"/>
        <v>1955.0466633600001</v>
      </c>
      <c r="L187" s="42">
        <f t="shared" si="36"/>
        <v>8772.3789219999999</v>
      </c>
      <c r="M187" s="42">
        <f t="shared" si="38"/>
        <v>17041.174728353333</v>
      </c>
      <c r="N187" s="1"/>
      <c r="O187" s="32">
        <v>64.555596000000008</v>
      </c>
      <c r="P187" s="32">
        <v>31.339223999999998</v>
      </c>
      <c r="Q187" s="32">
        <v>101.30000000000001</v>
      </c>
      <c r="R187" s="32">
        <v>569.33333333333337</v>
      </c>
      <c r="S187" s="32">
        <v>89.310059999999993</v>
      </c>
      <c r="T187" s="32" t="s">
        <v>91</v>
      </c>
      <c r="U187" s="32">
        <v>966.57623999999987</v>
      </c>
      <c r="V187" s="32">
        <v>1459.1178</v>
      </c>
      <c r="W187" s="32">
        <v>1367.415</v>
      </c>
      <c r="X187" s="32">
        <v>1216.25213472</v>
      </c>
      <c r="Y187" s="32">
        <v>207.17424</v>
      </c>
      <c r="Z187" s="32">
        <v>0.94462200000000007</v>
      </c>
      <c r="AA187" s="32">
        <v>139.56252534000001</v>
      </c>
      <c r="AB187" s="32">
        <v>219.63828600000002</v>
      </c>
      <c r="AC187" s="32">
        <v>200.26046880000001</v>
      </c>
      <c r="AD187" s="32">
        <v>2029</v>
      </c>
      <c r="AE187" s="32">
        <v>2.8168559999999999E-2</v>
      </c>
      <c r="AF187" s="32">
        <v>79.731199799999999</v>
      </c>
      <c r="AG187" s="32">
        <v>28.365119999999997</v>
      </c>
      <c r="AH187" s="32">
        <v>43.745939999999997</v>
      </c>
      <c r="AI187" s="32">
        <v>6058.5</v>
      </c>
      <c r="AJ187" s="32">
        <v>234.85140000000001</v>
      </c>
      <c r="AK187" s="32">
        <v>205.22905200000002</v>
      </c>
      <c r="AL187" s="32">
        <v>20.36664</v>
      </c>
      <c r="AM187" s="32">
        <v>65.038553999999991</v>
      </c>
      <c r="AN187" s="32">
        <v>21.532392000000002</v>
      </c>
      <c r="AO187" s="32">
        <v>124.76041199999999</v>
      </c>
      <c r="AP187" s="32">
        <v>283.91201999999998</v>
      </c>
      <c r="AQ187" s="32">
        <v>684.87892199999987</v>
      </c>
      <c r="AR187" s="32">
        <v>33.366060000000004</v>
      </c>
      <c r="AS187" s="32">
        <v>79.059078</v>
      </c>
      <c r="AT187" s="32">
        <v>10.5137298</v>
      </c>
      <c r="AU187" s="32">
        <v>223.55732699999999</v>
      </c>
      <c r="AV187" s="32">
        <v>181.959183</v>
      </c>
      <c r="AW187" s="1"/>
    </row>
    <row r="188" spans="2:49" x14ac:dyDescent="0.25">
      <c r="B188" s="1"/>
      <c r="C188" s="1"/>
      <c r="D188" s="1"/>
      <c r="E188" s="11">
        <f t="shared" si="37"/>
        <v>2</v>
      </c>
      <c r="F188" s="11">
        <f t="shared" si="37"/>
        <v>2013</v>
      </c>
      <c r="G188" s="11" t="str">
        <f t="shared" si="37"/>
        <v>2-2013</v>
      </c>
      <c r="H188" s="42">
        <f t="shared" si="36"/>
        <v>1396.1790259200002</v>
      </c>
      <c r="I188" s="42">
        <f t="shared" si="36"/>
        <v>2944.3030601999999</v>
      </c>
      <c r="J188" s="42">
        <f t="shared" si="36"/>
        <v>2546.7705444400003</v>
      </c>
      <c r="K188" s="42">
        <f t="shared" si="36"/>
        <v>1629.9098247600002</v>
      </c>
      <c r="L188" s="42">
        <f t="shared" si="36"/>
        <v>8035.4427232000007</v>
      </c>
      <c r="M188" s="42">
        <f t="shared" si="38"/>
        <v>16552.60517852</v>
      </c>
      <c r="N188" s="1"/>
      <c r="O188" s="32">
        <v>53.188671059999997</v>
      </c>
      <c r="P188" s="32">
        <v>51.200099999999999</v>
      </c>
      <c r="Q188" s="32">
        <v>101.4</v>
      </c>
      <c r="R188" s="32">
        <v>340</v>
      </c>
      <c r="S188" s="32">
        <v>90.16434000000001</v>
      </c>
      <c r="T188" s="32" t="s">
        <v>91</v>
      </c>
      <c r="U188" s="32">
        <v>1083.93894</v>
      </c>
      <c r="V188" s="32">
        <v>1388.2994999999999</v>
      </c>
      <c r="W188" s="32">
        <v>1115.4591</v>
      </c>
      <c r="X188" s="32">
        <v>987.41395116000001</v>
      </c>
      <c r="Y188" s="32">
        <v>307.26410399999997</v>
      </c>
      <c r="Z188" s="32">
        <v>0.8963892</v>
      </c>
      <c r="AA188" s="32">
        <v>135.41765328</v>
      </c>
      <c r="AB188" s="32">
        <v>230.80818599999998</v>
      </c>
      <c r="AC188" s="32">
        <v>230.620068</v>
      </c>
      <c r="AD188" s="32">
        <v>2275</v>
      </c>
      <c r="AE188" s="32">
        <v>0.19065942</v>
      </c>
      <c r="AF188" s="32">
        <v>39.746038500000004</v>
      </c>
      <c r="AG188" s="32">
        <v>122.85</v>
      </c>
      <c r="AH188" s="32">
        <v>40.120919999999991</v>
      </c>
      <c r="AI188" s="32">
        <v>5040.0600000000004</v>
      </c>
      <c r="AJ188" s="32">
        <v>362.3886</v>
      </c>
      <c r="AK188" s="32">
        <v>231.03474533999997</v>
      </c>
      <c r="AL188" s="32">
        <v>28.607039999999998</v>
      </c>
      <c r="AM188" s="32">
        <v>810.09747000000004</v>
      </c>
      <c r="AN188" s="32">
        <v>0</v>
      </c>
      <c r="AO188" s="32">
        <v>3.6730713600000002</v>
      </c>
      <c r="AP188" s="32">
        <v>233.18347500000002</v>
      </c>
      <c r="AQ188" s="32">
        <v>720.38272319999999</v>
      </c>
      <c r="AR188" s="32">
        <v>19.430586000000002</v>
      </c>
      <c r="AS188" s="32">
        <v>9.9111600000000006</v>
      </c>
      <c r="AT188" s="32">
        <v>13.683978</v>
      </c>
      <c r="AU188" s="32">
        <v>316.70786699999996</v>
      </c>
      <c r="AV188" s="32">
        <v>169.46584199999998</v>
      </c>
      <c r="AW188" s="1"/>
    </row>
    <row r="189" spans="2:49" x14ac:dyDescent="0.25">
      <c r="B189" s="1"/>
      <c r="C189" s="1"/>
      <c r="D189" s="1"/>
      <c r="E189" s="11">
        <f t="shared" si="37"/>
        <v>3</v>
      </c>
      <c r="F189" s="11">
        <f t="shared" si="37"/>
        <v>2013</v>
      </c>
      <c r="G189" s="11" t="str">
        <f t="shared" si="37"/>
        <v>3-2013</v>
      </c>
      <c r="H189" s="42">
        <f t="shared" si="36"/>
        <v>1580.6099068200003</v>
      </c>
      <c r="I189" s="42">
        <f t="shared" si="36"/>
        <v>2476.6925977333331</v>
      </c>
      <c r="J189" s="42">
        <f t="shared" si="36"/>
        <v>1822.6958184800001</v>
      </c>
      <c r="K189" s="42">
        <f t="shared" si="36"/>
        <v>1857.01927572</v>
      </c>
      <c r="L189" s="42">
        <f t="shared" si="36"/>
        <v>8686.5548680000011</v>
      </c>
      <c r="M189" s="42">
        <f t="shared" si="38"/>
        <v>16423.572466753336</v>
      </c>
      <c r="N189" s="1"/>
      <c r="O189" s="32">
        <v>58.960383299999997</v>
      </c>
      <c r="P189" s="32">
        <v>34.293294000000003</v>
      </c>
      <c r="Q189" s="32">
        <v>64.033333333333346</v>
      </c>
      <c r="R189" s="32">
        <v>170</v>
      </c>
      <c r="S189" s="32">
        <v>165.07259999999999</v>
      </c>
      <c r="T189" s="32" t="s">
        <v>91</v>
      </c>
      <c r="U189" s="32">
        <v>581.77980000000002</v>
      </c>
      <c r="V189" s="32">
        <v>1211.8679999999999</v>
      </c>
      <c r="W189" s="32">
        <v>1237.761</v>
      </c>
      <c r="X189" s="32">
        <v>941.32621799999993</v>
      </c>
      <c r="Y189" s="32">
        <v>265.30875000000003</v>
      </c>
      <c r="Z189" s="32">
        <v>5.4601344000000003</v>
      </c>
      <c r="AA189" s="32">
        <v>129.58980048000001</v>
      </c>
      <c r="AB189" s="32">
        <v>313.61885100000001</v>
      </c>
      <c r="AC189" s="32">
        <v>255.288726</v>
      </c>
      <c r="AD189" s="32">
        <v>2146</v>
      </c>
      <c r="AE189" s="32">
        <v>2.5087708800000001</v>
      </c>
      <c r="AF189" s="32">
        <v>63.461059199999994</v>
      </c>
      <c r="AG189" s="32">
        <v>171.09791999999999</v>
      </c>
      <c r="AH189" s="32">
        <v>37.875599999999999</v>
      </c>
      <c r="AI189" s="32">
        <v>5557.1100000000006</v>
      </c>
      <c r="AJ189" s="32">
        <v>127.31644799999999</v>
      </c>
      <c r="AK189" s="32">
        <v>215.74746900000002</v>
      </c>
      <c r="AL189" s="32">
        <v>20.230560000000001</v>
      </c>
      <c r="AM189" s="32">
        <v>506.28589199999993</v>
      </c>
      <c r="AN189" s="32">
        <v>98.28567000000001</v>
      </c>
      <c r="AO189" s="32">
        <v>1.54958832</v>
      </c>
      <c r="AP189" s="32">
        <v>526.92255</v>
      </c>
      <c r="AQ189" s="32">
        <v>983.44486800000004</v>
      </c>
      <c r="AR189" s="32">
        <v>14.57568</v>
      </c>
      <c r="AS189" s="32">
        <v>14.443758000000001</v>
      </c>
      <c r="AT189" s="32">
        <v>7.04001564</v>
      </c>
      <c r="AU189" s="32">
        <v>379.15573499999999</v>
      </c>
      <c r="AV189" s="32">
        <v>116.15999219999999</v>
      </c>
      <c r="AW189" s="1"/>
    </row>
    <row r="190" spans="2:49" x14ac:dyDescent="0.25">
      <c r="B190" s="1"/>
      <c r="C190" s="1"/>
      <c r="D190" s="1"/>
      <c r="E190" s="11">
        <f t="shared" si="37"/>
        <v>4</v>
      </c>
      <c r="F190" s="11">
        <f t="shared" si="37"/>
        <v>2013</v>
      </c>
      <c r="G190" s="11" t="str">
        <f t="shared" si="37"/>
        <v>4-2013</v>
      </c>
      <c r="H190" s="42">
        <f t="shared" si="36"/>
        <v>1392.2819454599999</v>
      </c>
      <c r="I190" s="42">
        <f t="shared" si="36"/>
        <v>2426.1889342999998</v>
      </c>
      <c r="J190" s="42">
        <f t="shared" si="36"/>
        <v>2227.9824800299998</v>
      </c>
      <c r="K190" s="42">
        <f t="shared" si="36"/>
        <v>1609.7813550000001</v>
      </c>
      <c r="L190" s="42">
        <f t="shared" si="36"/>
        <v>7479.0663610000001</v>
      </c>
      <c r="M190" s="42">
        <f t="shared" si="38"/>
        <v>15135.301075789999</v>
      </c>
      <c r="N190" s="1"/>
      <c r="O190" s="32">
        <v>45.654318359999998</v>
      </c>
      <c r="P190" s="32">
        <v>26.929476000000001</v>
      </c>
      <c r="Q190" s="32">
        <v>29.3</v>
      </c>
      <c r="R190" s="32">
        <v>344</v>
      </c>
      <c r="S190" s="32">
        <v>180.18504000000001</v>
      </c>
      <c r="T190" s="32" t="s">
        <v>91</v>
      </c>
      <c r="U190" s="32">
        <v>436.69432800000004</v>
      </c>
      <c r="V190" s="32">
        <v>1237.383</v>
      </c>
      <c r="W190" s="32">
        <v>1094.058</v>
      </c>
      <c r="X190" s="32">
        <v>1313.9543692799998</v>
      </c>
      <c r="Y190" s="32">
        <v>269.77293000000003</v>
      </c>
      <c r="Z190" s="32">
        <v>8.2280015999999989</v>
      </c>
      <c r="AA190" s="32">
        <v>133.33378275000001</v>
      </c>
      <c r="AB190" s="32">
        <v>0</v>
      </c>
      <c r="AC190" s="32">
        <v>231.21481319999998</v>
      </c>
      <c r="AD190" s="32">
        <v>2487</v>
      </c>
      <c r="AE190" s="32">
        <v>1.6720867800000001</v>
      </c>
      <c r="AF190" s="32">
        <v>2.6823031199999998</v>
      </c>
      <c r="AG190" s="32">
        <v>101.87100000000001</v>
      </c>
      <c r="AH190" s="32">
        <v>36.696239999999996</v>
      </c>
      <c r="AI190" s="32">
        <v>4148.38</v>
      </c>
      <c r="AJ190" s="32">
        <v>104.07290669999999</v>
      </c>
      <c r="AK190" s="32">
        <v>159.47196299999999</v>
      </c>
      <c r="AL190" s="32">
        <v>17.530128000000001</v>
      </c>
      <c r="AM190" s="32">
        <v>599.79401999999993</v>
      </c>
      <c r="AN190" s="32">
        <v>87.367669200000009</v>
      </c>
      <c r="AO190" s="32">
        <v>116.84755278</v>
      </c>
      <c r="AP190" s="32">
        <v>348.89022</v>
      </c>
      <c r="AQ190" s="32">
        <v>843.68636100000003</v>
      </c>
      <c r="AR190" s="32">
        <v>80.990657999999996</v>
      </c>
      <c r="AS190" s="32">
        <v>27.649188000000002</v>
      </c>
      <c r="AT190" s="32">
        <v>12.393992519999999</v>
      </c>
      <c r="AU190" s="32">
        <v>560.61331199999995</v>
      </c>
      <c r="AV190" s="32">
        <v>46.983415500000007</v>
      </c>
      <c r="AW190" s="1"/>
    </row>
    <row r="191" spans="2:49" x14ac:dyDescent="0.25">
      <c r="B191" s="1"/>
      <c r="C191" s="1"/>
      <c r="D191" s="1"/>
      <c r="E191" s="11">
        <f t="shared" si="37"/>
        <v>5</v>
      </c>
      <c r="F191" s="11">
        <f t="shared" si="37"/>
        <v>2013</v>
      </c>
      <c r="G191" s="11" t="str">
        <f t="shared" si="37"/>
        <v>5-2013</v>
      </c>
      <c r="H191" s="42">
        <f t="shared" si="36"/>
        <v>736.25414939999996</v>
      </c>
      <c r="I191" s="42">
        <f t="shared" si="36"/>
        <v>2431.5289026999999</v>
      </c>
      <c r="J191" s="42">
        <f t="shared" si="36"/>
        <v>2793.1225915999999</v>
      </c>
      <c r="K191" s="42">
        <f t="shared" si="36"/>
        <v>1338.6890865600001</v>
      </c>
      <c r="L191" s="42">
        <f t="shared" si="36"/>
        <v>7418.1342320000003</v>
      </c>
      <c r="M191" s="42">
        <f t="shared" si="38"/>
        <v>14717.72896226</v>
      </c>
      <c r="N191" s="1"/>
      <c r="O191" s="32" t="s">
        <v>91</v>
      </c>
      <c r="P191" s="32">
        <v>42.542009999999998</v>
      </c>
      <c r="Q191" s="32">
        <v>54.7</v>
      </c>
      <c r="R191" s="32">
        <v>191</v>
      </c>
      <c r="S191" s="32">
        <v>65.205000000000013</v>
      </c>
      <c r="T191" s="32" t="s">
        <v>91</v>
      </c>
      <c r="U191" s="32">
        <v>1143.28746</v>
      </c>
      <c r="V191" s="32">
        <v>1215.3456000000001</v>
      </c>
      <c r="W191" s="32">
        <v>996.38909999999998</v>
      </c>
      <c r="X191" s="32">
        <v>1353.62055528</v>
      </c>
      <c r="Y191" s="32">
        <v>0</v>
      </c>
      <c r="Z191" s="32">
        <v>3.7208052</v>
      </c>
      <c r="AA191" s="32">
        <v>105.21457632000001</v>
      </c>
      <c r="AB191" s="32">
        <v>0</v>
      </c>
      <c r="AC191" s="32">
        <v>198.1410984</v>
      </c>
      <c r="AD191" s="32">
        <v>2737</v>
      </c>
      <c r="AE191" s="32">
        <v>2.7784134000000003</v>
      </c>
      <c r="AF191" s="32">
        <v>0</v>
      </c>
      <c r="AG191" s="32">
        <v>133.51338000000001</v>
      </c>
      <c r="AH191" s="32">
        <v>26.374571999999993</v>
      </c>
      <c r="AI191" s="32">
        <v>4241.9949999999999</v>
      </c>
      <c r="AJ191" s="32">
        <v>4.4466975</v>
      </c>
      <c r="AK191" s="32">
        <v>170.19733500000001</v>
      </c>
      <c r="AL191" s="32">
        <v>30.117906000000001</v>
      </c>
      <c r="AM191" s="32">
        <v>812.59793999999999</v>
      </c>
      <c r="AN191" s="32">
        <v>79.376219999999989</v>
      </c>
      <c r="AO191" s="32">
        <v>0</v>
      </c>
      <c r="AP191" s="32">
        <v>139.20416999999998</v>
      </c>
      <c r="AQ191" s="32">
        <v>439.13923199999999</v>
      </c>
      <c r="AR191" s="32">
        <v>171.39578399999999</v>
      </c>
      <c r="AS191" s="32">
        <v>17.889984000000002</v>
      </c>
      <c r="AT191" s="32">
        <v>3.5944473600000002</v>
      </c>
      <c r="AU191" s="32">
        <v>335.683089</v>
      </c>
      <c r="AV191" s="32">
        <v>3.2585867999999998</v>
      </c>
      <c r="AW191" s="1"/>
    </row>
    <row r="192" spans="2:49" x14ac:dyDescent="0.25">
      <c r="B192" s="1"/>
      <c r="C192" s="1"/>
      <c r="D192" s="1"/>
      <c r="E192" s="11">
        <f t="shared" si="37"/>
        <v>6</v>
      </c>
      <c r="F192" s="11">
        <f t="shared" si="37"/>
        <v>2013</v>
      </c>
      <c r="G192" s="11" t="str">
        <f t="shared" si="37"/>
        <v>6-2013</v>
      </c>
      <c r="H192" s="42">
        <f t="shared" si="36"/>
        <v>548.89568999999995</v>
      </c>
      <c r="I192" s="42">
        <f t="shared" si="36"/>
        <v>1695.7413196</v>
      </c>
      <c r="J192" s="42">
        <f t="shared" si="36"/>
        <v>2489.0004728900003</v>
      </c>
      <c r="K192" s="42">
        <f t="shared" si="36"/>
        <v>1394.6830505999999</v>
      </c>
      <c r="L192" s="42">
        <f t="shared" si="36"/>
        <v>7392.8220652999998</v>
      </c>
      <c r="M192" s="42">
        <f t="shared" si="38"/>
        <v>13521.142598390001</v>
      </c>
      <c r="N192" s="1"/>
      <c r="O192" s="32" t="s">
        <v>91</v>
      </c>
      <c r="P192" s="32">
        <v>38.419920000000005</v>
      </c>
      <c r="Q192" s="32">
        <v>112.3</v>
      </c>
      <c r="R192" s="32">
        <v>219.5</v>
      </c>
      <c r="S192" s="32">
        <v>61.621560000000002</v>
      </c>
      <c r="T192" s="32" t="s">
        <v>91</v>
      </c>
      <c r="U192" s="32">
        <v>995.35338000000002</v>
      </c>
      <c r="V192" s="32">
        <v>719.37180000000001</v>
      </c>
      <c r="W192" s="32">
        <v>1045.0188000000001</v>
      </c>
      <c r="X192" s="32">
        <v>1193.9158217700001</v>
      </c>
      <c r="Y192" s="32">
        <v>0</v>
      </c>
      <c r="Z192" s="32">
        <v>1.5482880000000001</v>
      </c>
      <c r="AA192" s="32">
        <v>80.231271120000002</v>
      </c>
      <c r="AB192" s="32">
        <v>0</v>
      </c>
      <c r="AC192" s="32">
        <v>0</v>
      </c>
      <c r="AD192" s="32">
        <v>2848</v>
      </c>
      <c r="AE192" s="32">
        <v>2.19618</v>
      </c>
      <c r="AF192" s="32">
        <v>0</v>
      </c>
      <c r="AG192" s="32">
        <v>146.24063999999998</v>
      </c>
      <c r="AH192" s="32">
        <v>25.919837999999995</v>
      </c>
      <c r="AI192" s="32">
        <v>4068.07</v>
      </c>
      <c r="AJ192" s="32">
        <v>6.8457311999999995</v>
      </c>
      <c r="AK192" s="32">
        <v>168.7416948</v>
      </c>
      <c r="AL192" s="32">
        <v>23.377410000000001</v>
      </c>
      <c r="AM192" s="32">
        <v>549.74789099999998</v>
      </c>
      <c r="AN192" s="32">
        <v>80.107650000000007</v>
      </c>
      <c r="AO192" s="32">
        <v>0</v>
      </c>
      <c r="AP192" s="32">
        <v>123.6631914</v>
      </c>
      <c r="AQ192" s="32">
        <v>476.75206530000003</v>
      </c>
      <c r="AR192" s="32">
        <v>158.88700800000001</v>
      </c>
      <c r="AS192" s="32">
        <v>11.16423</v>
      </c>
      <c r="AT192" s="32">
        <v>10.527980399999999</v>
      </c>
      <c r="AU192" s="32">
        <v>338.315292</v>
      </c>
      <c r="AV192" s="32">
        <v>15.304955400000001</v>
      </c>
      <c r="AW192" s="1"/>
    </row>
    <row r="193" spans="2:49" x14ac:dyDescent="0.25">
      <c r="B193" s="1"/>
      <c r="C193" s="1"/>
      <c r="D193" s="1"/>
      <c r="E193" s="11">
        <f t="shared" si="37"/>
        <v>7</v>
      </c>
      <c r="F193" s="11">
        <f t="shared" si="37"/>
        <v>2013</v>
      </c>
      <c r="G193" s="11" t="str">
        <f t="shared" si="37"/>
        <v>7-2013</v>
      </c>
      <c r="H193" s="42">
        <f t="shared" si="36"/>
        <v>432.83192399999996</v>
      </c>
      <c r="I193" s="42">
        <f t="shared" si="36"/>
        <v>1735.1422259999997</v>
      </c>
      <c r="J193" s="42">
        <f t="shared" si="36"/>
        <v>2403.0198530333337</v>
      </c>
      <c r="K193" s="42">
        <f t="shared" si="36"/>
        <v>1120.4655209999999</v>
      </c>
      <c r="L193" s="42">
        <f t="shared" si="36"/>
        <v>6364.8169536999994</v>
      </c>
      <c r="M193" s="42">
        <f t="shared" si="38"/>
        <v>12056.276477733332</v>
      </c>
      <c r="N193" s="1"/>
      <c r="O193" s="32" t="s">
        <v>91</v>
      </c>
      <c r="P193" s="32">
        <v>28.791126000000002</v>
      </c>
      <c r="Q193" s="32">
        <v>94.199999999999989</v>
      </c>
      <c r="R193" s="32">
        <v>149.33333333333334</v>
      </c>
      <c r="S193" s="32">
        <v>128.1609</v>
      </c>
      <c r="T193" s="32" t="s">
        <v>91</v>
      </c>
      <c r="U193" s="32">
        <v>868.2811200000001</v>
      </c>
      <c r="V193" s="32">
        <v>953.03250000000003</v>
      </c>
      <c r="W193" s="32">
        <v>767.33999999999992</v>
      </c>
      <c r="X193" s="32">
        <v>1295.8499231999999</v>
      </c>
      <c r="Y193" s="32">
        <v>0</v>
      </c>
      <c r="Z193" s="32">
        <v>5.9512319999999992</v>
      </c>
      <c r="AA193" s="32">
        <v>89.555476500000012</v>
      </c>
      <c r="AB193" s="32">
        <v>0</v>
      </c>
      <c r="AC193" s="32">
        <v>0</v>
      </c>
      <c r="AD193" s="32">
        <v>2359</v>
      </c>
      <c r="AE193" s="32" t="s">
        <v>91</v>
      </c>
      <c r="AF193" s="32">
        <v>0</v>
      </c>
      <c r="AG193" s="32">
        <v>74.004840000000002</v>
      </c>
      <c r="AH193" s="32">
        <v>25.919837999999995</v>
      </c>
      <c r="AI193" s="32">
        <v>3726.48</v>
      </c>
      <c r="AJ193" s="32">
        <v>6.4241100000000007</v>
      </c>
      <c r="AK193" s="32">
        <v>119.21209020000001</v>
      </c>
      <c r="AL193" s="32">
        <v>22.000734000000001</v>
      </c>
      <c r="AM193" s="32">
        <v>451.11653999999999</v>
      </c>
      <c r="AN193" s="32">
        <v>91.128240000000005</v>
      </c>
      <c r="AO193" s="32">
        <v>0</v>
      </c>
      <c r="AP193" s="32">
        <v>99.635130000000004</v>
      </c>
      <c r="AQ193" s="32">
        <v>279.33695369999998</v>
      </c>
      <c r="AR193" s="32">
        <v>102.78198</v>
      </c>
      <c r="AS193" s="32" t="s">
        <v>91</v>
      </c>
      <c r="AT193" s="32">
        <v>8.4915431999999988</v>
      </c>
      <c r="AU193" s="32">
        <v>304.11611999999997</v>
      </c>
      <c r="AV193" s="32">
        <v>6.1327476000000001</v>
      </c>
      <c r="AW193" s="1"/>
    </row>
    <row r="194" spans="2:49" x14ac:dyDescent="0.25">
      <c r="B194" s="1"/>
      <c r="C194" s="1"/>
      <c r="D194" s="1"/>
      <c r="E194" s="11">
        <f t="shared" si="37"/>
        <v>8</v>
      </c>
      <c r="F194" s="11">
        <f t="shared" si="37"/>
        <v>2013</v>
      </c>
      <c r="G194" s="11" t="str">
        <f t="shared" si="37"/>
        <v>8-2013</v>
      </c>
      <c r="H194" s="42">
        <f t="shared" si="36"/>
        <v>634.83780780000006</v>
      </c>
      <c r="I194" s="42">
        <f t="shared" si="36"/>
        <v>2245.9250246000001</v>
      </c>
      <c r="J194" s="42">
        <f t="shared" si="36"/>
        <v>2375.2411597999999</v>
      </c>
      <c r="K194" s="42">
        <f t="shared" si="36"/>
        <v>1119.9030040799998</v>
      </c>
      <c r="L194" s="42">
        <f t="shared" si="36"/>
        <v>6478.1255456999997</v>
      </c>
      <c r="M194" s="42">
        <f t="shared" si="38"/>
        <v>12854.032541979999</v>
      </c>
      <c r="N194" s="1"/>
      <c r="O194" s="32">
        <v>109.26736380000001</v>
      </c>
      <c r="P194" s="32">
        <v>34.76088</v>
      </c>
      <c r="Q194" s="32">
        <v>167.9</v>
      </c>
      <c r="R194" s="32">
        <v>159.5</v>
      </c>
      <c r="S194" s="32">
        <v>140.49126000000001</v>
      </c>
      <c r="T194" s="32" t="s">
        <v>91</v>
      </c>
      <c r="U194" s="32">
        <v>849.62870999999996</v>
      </c>
      <c r="V194" s="32">
        <v>763.29539999999997</v>
      </c>
      <c r="W194" s="32">
        <v>771.12</v>
      </c>
      <c r="X194" s="32">
        <v>1244.8737504000001</v>
      </c>
      <c r="Y194" s="32">
        <v>0</v>
      </c>
      <c r="Z194" s="32">
        <v>1.1508965999999998</v>
      </c>
      <c r="AA194" s="32">
        <v>121.2386994</v>
      </c>
      <c r="AB194" s="32">
        <v>0</v>
      </c>
      <c r="AC194" s="32">
        <v>0</v>
      </c>
      <c r="AD194" s="32">
        <v>2330</v>
      </c>
      <c r="AE194" s="32" t="s">
        <v>91</v>
      </c>
      <c r="AF194" s="32">
        <v>0</v>
      </c>
      <c r="AG194" s="32">
        <v>84.777839999999998</v>
      </c>
      <c r="AH194" s="32">
        <v>19.114704000000003</v>
      </c>
      <c r="AI194" s="32">
        <v>3935.9349999999999</v>
      </c>
      <c r="AJ194" s="32">
        <v>5.8431240000000004</v>
      </c>
      <c r="AK194" s="32">
        <v>102.31703999999999</v>
      </c>
      <c r="AL194" s="32">
        <v>20.248704</v>
      </c>
      <c r="AM194" s="32">
        <v>956.0489399999999</v>
      </c>
      <c r="AN194" s="32">
        <v>85.015979999999999</v>
      </c>
      <c r="AO194" s="32">
        <v>0</v>
      </c>
      <c r="AP194" s="32">
        <v>253.74384000000001</v>
      </c>
      <c r="AQ194" s="32">
        <v>212.1905457</v>
      </c>
      <c r="AR194" s="32">
        <v>77.694119999999998</v>
      </c>
      <c r="AS194" s="32" t="s">
        <v>91</v>
      </c>
      <c r="AT194" s="32">
        <v>8.2284400800000004</v>
      </c>
      <c r="AU194" s="32">
        <v>386.91701999999998</v>
      </c>
      <c r="AV194" s="32">
        <v>12.730284000000001</v>
      </c>
      <c r="AW194" s="1"/>
    </row>
    <row r="195" spans="2:49" x14ac:dyDescent="0.25">
      <c r="B195" s="1"/>
      <c r="C195" s="1"/>
      <c r="D195" s="1"/>
      <c r="E195" s="11">
        <f t="shared" si="37"/>
        <v>9</v>
      </c>
      <c r="F195" s="11">
        <f t="shared" si="37"/>
        <v>2013</v>
      </c>
      <c r="G195" s="11" t="str">
        <f t="shared" si="37"/>
        <v>9-2013</v>
      </c>
      <c r="H195" s="42">
        <f t="shared" si="36"/>
        <v>509.54581439999998</v>
      </c>
      <c r="I195" s="42">
        <f t="shared" si="36"/>
        <v>2057.1545748000003</v>
      </c>
      <c r="J195" s="42">
        <f t="shared" si="36"/>
        <v>2754.4080735799998</v>
      </c>
      <c r="K195" s="42">
        <f t="shared" si="36"/>
        <v>1209.8236890599999</v>
      </c>
      <c r="L195" s="42">
        <f t="shared" si="36"/>
        <v>6674.9430304000007</v>
      </c>
      <c r="M195" s="42">
        <f t="shared" si="38"/>
        <v>13205.875182240001</v>
      </c>
      <c r="N195" s="1"/>
      <c r="O195" s="32" t="s">
        <v>91</v>
      </c>
      <c r="P195" s="32">
        <v>35.302176000000003</v>
      </c>
      <c r="Q195" s="32">
        <v>196.5</v>
      </c>
      <c r="R195" s="32">
        <v>183.5</v>
      </c>
      <c r="S195" s="32">
        <v>125.08019999999999</v>
      </c>
      <c r="T195" s="32" t="s">
        <v>91</v>
      </c>
      <c r="U195" s="32">
        <v>766.54809</v>
      </c>
      <c r="V195" s="32">
        <v>749.72520000000009</v>
      </c>
      <c r="W195" s="32">
        <v>857.87099999999998</v>
      </c>
      <c r="X195" s="32">
        <v>1702.5305031</v>
      </c>
      <c r="Y195" s="32">
        <v>0</v>
      </c>
      <c r="Z195" s="32">
        <v>9.1929599999999994</v>
      </c>
      <c r="AA195" s="32">
        <v>101.82948048</v>
      </c>
      <c r="AB195" s="32">
        <v>0</v>
      </c>
      <c r="AC195" s="32">
        <v>0</v>
      </c>
      <c r="AD195" s="32">
        <v>2390</v>
      </c>
      <c r="AE195" s="32" t="s">
        <v>91</v>
      </c>
      <c r="AF195" s="32">
        <v>0</v>
      </c>
      <c r="AG195" s="32">
        <v>225.80964</v>
      </c>
      <c r="AH195" s="32">
        <v>30.893108399999996</v>
      </c>
      <c r="AI195" s="32">
        <v>3974.7650000000003</v>
      </c>
      <c r="AJ195" s="32">
        <v>7.7247512999999994</v>
      </c>
      <c r="AK195" s="32">
        <v>120.41114399999999</v>
      </c>
      <c r="AL195" s="32">
        <v>19.904724000000002</v>
      </c>
      <c r="AM195" s="32">
        <v>919.50824699999998</v>
      </c>
      <c r="AN195" s="32">
        <v>83.423844000000003</v>
      </c>
      <c r="AO195" s="32">
        <v>0</v>
      </c>
      <c r="AP195" s="32">
        <v>59.890792500000003</v>
      </c>
      <c r="AQ195" s="32">
        <v>310.17803040000001</v>
      </c>
      <c r="AR195" s="32">
        <v>94.707899999999995</v>
      </c>
      <c r="AS195" s="32" t="s">
        <v>91</v>
      </c>
      <c r="AT195" s="32">
        <v>12.59674416</v>
      </c>
      <c r="AU195" s="32">
        <v>217.54088999999999</v>
      </c>
      <c r="AV195" s="32">
        <v>10.4407569</v>
      </c>
      <c r="AW195" s="1"/>
    </row>
    <row r="196" spans="2:49" x14ac:dyDescent="0.25">
      <c r="B196" s="1"/>
      <c r="C196" s="1"/>
      <c r="D196" s="1"/>
      <c r="E196" s="11">
        <f t="shared" si="37"/>
        <v>10</v>
      </c>
      <c r="F196" s="11">
        <f t="shared" si="37"/>
        <v>2013</v>
      </c>
      <c r="G196" s="11" t="str">
        <f t="shared" si="37"/>
        <v>10-2013</v>
      </c>
      <c r="H196" s="42">
        <f t="shared" si="36"/>
        <v>624.69013319999999</v>
      </c>
      <c r="I196" s="42">
        <f t="shared" si="36"/>
        <v>2081.0947851999999</v>
      </c>
      <c r="J196" s="42">
        <f t="shared" si="36"/>
        <v>2879.1363087200002</v>
      </c>
      <c r="K196" s="42">
        <f t="shared" si="36"/>
        <v>1583.9585483399999</v>
      </c>
      <c r="L196" s="42">
        <f t="shared" si="36"/>
        <v>7754.6278760000005</v>
      </c>
      <c r="M196" s="42">
        <f t="shared" si="38"/>
        <v>14923.50765146</v>
      </c>
      <c r="N196" s="1"/>
      <c r="O196" s="32" t="s">
        <v>91</v>
      </c>
      <c r="P196" s="32">
        <v>59.822279999999992</v>
      </c>
      <c r="Q196" s="32">
        <v>457.3</v>
      </c>
      <c r="R196" s="32">
        <v>182</v>
      </c>
      <c r="S196" s="32">
        <v>148.0626</v>
      </c>
      <c r="T196" s="32" t="s">
        <v>91</v>
      </c>
      <c r="U196" s="32">
        <v>811.56411000000003</v>
      </c>
      <c r="V196" s="32">
        <v>715.25160000000005</v>
      </c>
      <c r="W196" s="32">
        <v>1166.886</v>
      </c>
      <c r="X196" s="32">
        <v>1744.8382627200001</v>
      </c>
      <c r="Y196" s="32">
        <v>0</v>
      </c>
      <c r="Z196" s="32">
        <v>2.4324300000000001</v>
      </c>
      <c r="AA196" s="32">
        <v>140.733936</v>
      </c>
      <c r="AB196" s="32">
        <v>0</v>
      </c>
      <c r="AC196" s="32">
        <v>206.50461300000001</v>
      </c>
      <c r="AD196" s="32">
        <v>2349</v>
      </c>
      <c r="AE196" s="32" t="s">
        <v>91</v>
      </c>
      <c r="AF196" s="32">
        <v>0.69113519999999995</v>
      </c>
      <c r="AG196" s="32">
        <v>79.912980000000005</v>
      </c>
      <c r="AH196" s="32">
        <v>24.34131</v>
      </c>
      <c r="AI196" s="32">
        <v>5001.5300000000007</v>
      </c>
      <c r="AJ196" s="32">
        <v>14.104692</v>
      </c>
      <c r="AK196" s="32">
        <v>127.81540800000001</v>
      </c>
      <c r="AL196" s="32">
        <v>8.3160000000000007</v>
      </c>
      <c r="AM196" s="32">
        <v>600.05043000000001</v>
      </c>
      <c r="AN196" s="32">
        <v>98.189280000000011</v>
      </c>
      <c r="AO196" s="32">
        <v>0</v>
      </c>
      <c r="AP196" s="32">
        <v>126.56248919999999</v>
      </c>
      <c r="AQ196" s="32">
        <v>404.09787600000004</v>
      </c>
      <c r="AR196" s="32">
        <v>157.077144</v>
      </c>
      <c r="AS196" s="32" t="s">
        <v>91</v>
      </c>
      <c r="AT196" s="32">
        <v>12.67336854</v>
      </c>
      <c r="AU196" s="32">
        <v>253.41781499999999</v>
      </c>
      <c r="AV196" s="32">
        <v>30.331891800000001</v>
      </c>
      <c r="AW196" s="1"/>
    </row>
    <row r="197" spans="2:49" x14ac:dyDescent="0.25">
      <c r="B197" s="1"/>
      <c r="C197" s="1"/>
      <c r="D197" s="1"/>
      <c r="E197" s="11">
        <f t="shared" si="37"/>
        <v>11</v>
      </c>
      <c r="F197" s="11">
        <f t="shared" si="37"/>
        <v>2013</v>
      </c>
      <c r="G197" s="11" t="str">
        <f t="shared" si="37"/>
        <v>11-2013</v>
      </c>
      <c r="H197" s="42">
        <f t="shared" ref="H197:L212" si="39">SUMIFS($O197:$AV197,$O$5:$AV$5,H$6,$O197:$AV197,"&lt;&gt;#N/A")</f>
        <v>1203.1632270000002</v>
      </c>
      <c r="I197" s="42">
        <f t="shared" si="39"/>
        <v>1409.9809003999997</v>
      </c>
      <c r="J197" s="42">
        <f t="shared" si="39"/>
        <v>2819.3472145199999</v>
      </c>
      <c r="K197" s="42">
        <f t="shared" si="39"/>
        <v>1220.1608588399999</v>
      </c>
      <c r="L197" s="42">
        <f t="shared" si="39"/>
        <v>7202.9557333333332</v>
      </c>
      <c r="M197" s="42">
        <f t="shared" si="38"/>
        <v>13855.607934093332</v>
      </c>
      <c r="N197" s="1"/>
      <c r="O197" s="32">
        <v>73.212174000000005</v>
      </c>
      <c r="P197" s="32">
        <v>50.962338000000003</v>
      </c>
      <c r="Q197" s="32">
        <v>139.4</v>
      </c>
      <c r="R197" s="32">
        <v>255</v>
      </c>
      <c r="S197" s="32">
        <v>89.453699999999998</v>
      </c>
      <c r="T197" s="32" t="s">
        <v>91</v>
      </c>
      <c r="U197" s="32">
        <v>778.24718999999993</v>
      </c>
      <c r="V197" s="32">
        <v>567.38177999999994</v>
      </c>
      <c r="W197" s="32">
        <v>846.90899999999999</v>
      </c>
      <c r="X197" s="32">
        <v>1661.28213762</v>
      </c>
      <c r="Y197" s="32">
        <v>217.44374400000001</v>
      </c>
      <c r="Z197" s="32">
        <v>0.71820000000000006</v>
      </c>
      <c r="AA197" s="32">
        <v>124.8178869</v>
      </c>
      <c r="AB197" s="32">
        <v>255.001068</v>
      </c>
      <c r="AC197" s="32">
        <v>185.53120740000003</v>
      </c>
      <c r="AD197" s="32">
        <v>2333</v>
      </c>
      <c r="AE197" s="32" t="s">
        <v>91</v>
      </c>
      <c r="AF197" s="32">
        <v>0.75985559999999996</v>
      </c>
      <c r="AG197" s="32">
        <v>171.26424</v>
      </c>
      <c r="AH197" s="32">
        <v>26.596836</v>
      </c>
      <c r="AI197" s="32">
        <v>4194.9233333333332</v>
      </c>
      <c r="AJ197" s="32">
        <v>220.63481999999999</v>
      </c>
      <c r="AK197" s="32">
        <v>130.38429600000001</v>
      </c>
      <c r="AL197" s="32">
        <v>12.91248</v>
      </c>
      <c r="AM197" s="32">
        <v>194.409558</v>
      </c>
      <c r="AN197" s="32">
        <v>77.489999999999995</v>
      </c>
      <c r="AO197" s="32">
        <v>0</v>
      </c>
      <c r="AP197" s="32">
        <v>192.92217840000001</v>
      </c>
      <c r="AQ197" s="32">
        <v>675.03239999999994</v>
      </c>
      <c r="AR197" s="32">
        <v>81.601884000000013</v>
      </c>
      <c r="AS197" s="32" t="s">
        <v>91</v>
      </c>
      <c r="AT197" s="32">
        <v>12.27782934</v>
      </c>
      <c r="AU197" s="32">
        <v>222.39176399999999</v>
      </c>
      <c r="AV197" s="32">
        <v>63.646033500000001</v>
      </c>
      <c r="AW197" s="1"/>
    </row>
    <row r="198" spans="2:49" x14ac:dyDescent="0.25">
      <c r="B198" s="1"/>
      <c r="C198" s="1"/>
      <c r="D198" s="1"/>
      <c r="E198" s="11">
        <f t="shared" ref="E198:G213" si="40">E144</f>
        <v>12</v>
      </c>
      <c r="F198" s="11">
        <f t="shared" si="40"/>
        <v>2013</v>
      </c>
      <c r="G198" s="11" t="str">
        <f t="shared" si="40"/>
        <v>12-2013</v>
      </c>
      <c r="H198" s="42">
        <f t="shared" si="39"/>
        <v>991.54795950000005</v>
      </c>
      <c r="I198" s="42">
        <f t="shared" si="39"/>
        <v>2790.9616834000003</v>
      </c>
      <c r="J198" s="42">
        <f t="shared" si="39"/>
        <v>3130.7802594600003</v>
      </c>
      <c r="K198" s="42">
        <f t="shared" si="39"/>
        <v>1756.2027042</v>
      </c>
      <c r="L198" s="42">
        <f t="shared" si="39"/>
        <v>8036.7802053999994</v>
      </c>
      <c r="M198" s="42">
        <f t="shared" si="38"/>
        <v>16706.27281196</v>
      </c>
      <c r="N198" s="1"/>
      <c r="O198" s="32">
        <v>80.533277999999996</v>
      </c>
      <c r="P198" s="32">
        <v>37.153998000000001</v>
      </c>
      <c r="Q198" s="32">
        <v>302.5</v>
      </c>
      <c r="R198" s="32">
        <v>336</v>
      </c>
      <c r="S198" s="32">
        <v>22.413510000000002</v>
      </c>
      <c r="T198" s="32" t="s">
        <v>91</v>
      </c>
      <c r="U198" s="32">
        <v>962.52030000000002</v>
      </c>
      <c r="V198" s="32">
        <v>1216.8828000000001</v>
      </c>
      <c r="W198" s="32">
        <v>1375.3530000000001</v>
      </c>
      <c r="X198" s="32">
        <v>1684.40752746</v>
      </c>
      <c r="Y198" s="32">
        <v>230.08406399999998</v>
      </c>
      <c r="Z198" s="32">
        <v>0.93271499999999996</v>
      </c>
      <c r="AA198" s="32">
        <v>147.85243199999999</v>
      </c>
      <c r="AB198" s="32">
        <v>215.92210499999999</v>
      </c>
      <c r="AC198" s="32">
        <v>188.69382000000002</v>
      </c>
      <c r="AD198" s="32">
        <v>1921</v>
      </c>
      <c r="AE198" s="32" t="s">
        <v>91</v>
      </c>
      <c r="AF198" s="32">
        <v>5.4608715000000005</v>
      </c>
      <c r="AG198" s="32">
        <v>46.811520000000002</v>
      </c>
      <c r="AH198" s="32">
        <v>15.876000000000001</v>
      </c>
      <c r="AI198" s="32">
        <v>5454.6149999999998</v>
      </c>
      <c r="AJ198" s="32">
        <v>134.77438799999999</v>
      </c>
      <c r="AK198" s="32">
        <v>139.063176</v>
      </c>
      <c r="AL198" s="32">
        <v>14.261184</v>
      </c>
      <c r="AM198" s="32">
        <v>804.02301</v>
      </c>
      <c r="AN198" s="32">
        <v>59.958359999999999</v>
      </c>
      <c r="AO198" s="32">
        <v>0</v>
      </c>
      <c r="AP198" s="32">
        <v>191.05870140000002</v>
      </c>
      <c r="AQ198" s="32">
        <v>661.16520539999999</v>
      </c>
      <c r="AR198" s="32">
        <v>126.528885</v>
      </c>
      <c r="AS198" s="32" t="s">
        <v>91</v>
      </c>
      <c r="AT198" s="32">
        <v>18.1772262</v>
      </c>
      <c r="AU198" s="32">
        <v>171.012303</v>
      </c>
      <c r="AV198" s="32">
        <v>141.23743200000001</v>
      </c>
      <c r="AW198" s="1"/>
    </row>
    <row r="199" spans="2:49" x14ac:dyDescent="0.25">
      <c r="B199" s="1"/>
      <c r="C199" s="1"/>
      <c r="D199" s="1"/>
      <c r="E199" s="11">
        <f t="shared" si="40"/>
        <v>1</v>
      </c>
      <c r="F199" s="11">
        <f t="shared" si="40"/>
        <v>2014</v>
      </c>
      <c r="G199" s="11" t="str">
        <f t="shared" si="40"/>
        <v>1-2014</v>
      </c>
      <c r="H199" s="42">
        <f t="shared" si="39"/>
        <v>1085.0561328600002</v>
      </c>
      <c r="I199" s="42">
        <f t="shared" si="39"/>
        <v>2243.0718121</v>
      </c>
      <c r="J199" s="42">
        <f t="shared" si="39"/>
        <v>2843.3317322699995</v>
      </c>
      <c r="K199" s="42">
        <f t="shared" si="39"/>
        <v>1826.2962156599999</v>
      </c>
      <c r="L199" s="42">
        <f t="shared" si="39"/>
        <v>7572.1490833333337</v>
      </c>
      <c r="M199" s="42">
        <f t="shared" si="38"/>
        <v>15569.904976223334</v>
      </c>
      <c r="N199" s="1"/>
      <c r="O199" s="32">
        <v>48.630758399999998</v>
      </c>
      <c r="P199" s="32">
        <v>32.843853000000003</v>
      </c>
      <c r="Q199" s="32">
        <v>370.3</v>
      </c>
      <c r="R199" s="32">
        <v>342</v>
      </c>
      <c r="S199" s="32">
        <v>32.763150000000003</v>
      </c>
      <c r="T199" s="32" t="s">
        <v>91</v>
      </c>
      <c r="U199" s="32">
        <v>989.89695000000006</v>
      </c>
      <c r="V199" s="32">
        <v>789.30179999999996</v>
      </c>
      <c r="W199" s="32">
        <v>1220.373</v>
      </c>
      <c r="X199" s="32">
        <v>1378.3851137699999</v>
      </c>
      <c r="Y199" s="32">
        <v>289.49356799999998</v>
      </c>
      <c r="Z199" s="32">
        <v>0.19663560000000002</v>
      </c>
      <c r="AA199" s="32">
        <v>133.0496685</v>
      </c>
      <c r="AB199" s="32">
        <v>293.80352400000004</v>
      </c>
      <c r="AC199" s="32">
        <v>168.86516850000001</v>
      </c>
      <c r="AD199" s="32">
        <v>2025</v>
      </c>
      <c r="AE199" s="32" t="s">
        <v>91</v>
      </c>
      <c r="AF199" s="32">
        <v>10.0269414</v>
      </c>
      <c r="AG199" s="32">
        <v>65.318399999999997</v>
      </c>
      <c r="AH199" s="32">
        <v>38.847437999999997</v>
      </c>
      <c r="AI199" s="32">
        <v>4576.3033333333333</v>
      </c>
      <c r="AJ199" s="32">
        <v>114.89593499999999</v>
      </c>
      <c r="AK199" s="32">
        <v>149.01553799999999</v>
      </c>
      <c r="AL199" s="32">
        <v>4.1572440000000004</v>
      </c>
      <c r="AM199" s="32">
        <v>769.13795700000003</v>
      </c>
      <c r="AN199" s="32">
        <v>73.664640000000006</v>
      </c>
      <c r="AO199" s="32">
        <v>11.455486560000001</v>
      </c>
      <c r="AP199" s="32">
        <v>121.0308498</v>
      </c>
      <c r="AQ199" s="32">
        <v>970.84574999999995</v>
      </c>
      <c r="AR199" s="32">
        <v>74.051390699999999</v>
      </c>
      <c r="AS199" s="32" t="s">
        <v>91</v>
      </c>
      <c r="AT199" s="32">
        <v>2.2547775600000004</v>
      </c>
      <c r="AU199" s="32">
        <v>125.770995</v>
      </c>
      <c r="AV199" s="32">
        <v>348.22511009999999</v>
      </c>
      <c r="AW199" s="1"/>
    </row>
    <row r="200" spans="2:49" x14ac:dyDescent="0.25">
      <c r="B200" s="1"/>
      <c r="C200" s="1"/>
      <c r="D200" s="1"/>
      <c r="E200" s="11">
        <f t="shared" si="40"/>
        <v>2</v>
      </c>
      <c r="F200" s="11">
        <f t="shared" si="40"/>
        <v>2014</v>
      </c>
      <c r="G200" s="11" t="str">
        <f t="shared" si="40"/>
        <v>2-2014</v>
      </c>
      <c r="H200" s="42">
        <f t="shared" si="39"/>
        <v>1056.8154996000001</v>
      </c>
      <c r="I200" s="42">
        <f t="shared" si="39"/>
        <v>2716.1626518000003</v>
      </c>
      <c r="J200" s="42">
        <f t="shared" si="39"/>
        <v>2384.9186835200003</v>
      </c>
      <c r="K200" s="42">
        <f t="shared" si="39"/>
        <v>3228.1985540700002</v>
      </c>
      <c r="L200" s="42">
        <f t="shared" si="39"/>
        <v>8629.8128799999995</v>
      </c>
      <c r="M200" s="42">
        <f t="shared" si="38"/>
        <v>18015.908268990002</v>
      </c>
      <c r="N200" s="1"/>
      <c r="O200" s="32">
        <v>66.4497918</v>
      </c>
      <c r="P200" s="32">
        <v>33.423516000000006</v>
      </c>
      <c r="Q200" s="32">
        <v>225.9</v>
      </c>
      <c r="R200" s="32">
        <v>269.60000000000002</v>
      </c>
      <c r="S200" s="32">
        <v>31.047029999999999</v>
      </c>
      <c r="T200" s="32" t="s">
        <v>91</v>
      </c>
      <c r="U200" s="32">
        <v>384.56333999999998</v>
      </c>
      <c r="V200" s="32">
        <v>1147.5324000000001</v>
      </c>
      <c r="W200" s="32">
        <v>2150.0639999999999</v>
      </c>
      <c r="X200" s="32">
        <v>1553.85657126</v>
      </c>
      <c r="Y200" s="32">
        <v>143.59237200000001</v>
      </c>
      <c r="Z200" s="32">
        <v>2.9635577999999998</v>
      </c>
      <c r="AA200" s="32">
        <v>176.89877226000002</v>
      </c>
      <c r="AB200" s="32">
        <v>309.93429600000002</v>
      </c>
      <c r="AC200" s="32">
        <v>146.83409999999998</v>
      </c>
      <c r="AD200" s="32">
        <v>2319</v>
      </c>
      <c r="AE200" s="32" t="s">
        <v>91</v>
      </c>
      <c r="AF200" s="32">
        <v>9.3075317999999996</v>
      </c>
      <c r="AG200" s="32">
        <v>40.461119999999994</v>
      </c>
      <c r="AH200" s="32">
        <v>23.059889999999999</v>
      </c>
      <c r="AI200" s="32">
        <v>5219.29</v>
      </c>
      <c r="AJ200" s="32">
        <v>293.51435400000003</v>
      </c>
      <c r="AK200" s="32">
        <v>293.92120799999998</v>
      </c>
      <c r="AL200" s="32">
        <v>14.689080000000001</v>
      </c>
      <c r="AM200" s="32">
        <v>894.91688999999997</v>
      </c>
      <c r="AN200" s="32">
        <v>95.407199999999989</v>
      </c>
      <c r="AO200" s="32">
        <v>11.874113999999999</v>
      </c>
      <c r="AP200" s="32">
        <v>42.662717999999998</v>
      </c>
      <c r="AQ200" s="32">
        <v>1091.5228800000002</v>
      </c>
      <c r="AR200" s="32">
        <v>93.983651999999992</v>
      </c>
      <c r="AS200" s="32" t="s">
        <v>91</v>
      </c>
      <c r="AT200" s="32">
        <v>10.45933812</v>
      </c>
      <c r="AU200" s="32">
        <v>271.87876799999998</v>
      </c>
      <c r="AV200" s="32">
        <v>647.29977795000002</v>
      </c>
      <c r="AW200" s="1"/>
    </row>
    <row r="201" spans="2:49" x14ac:dyDescent="0.25">
      <c r="B201" s="1"/>
      <c r="C201" s="1"/>
      <c r="D201" s="1"/>
      <c r="E201" s="11">
        <f t="shared" si="40"/>
        <v>3</v>
      </c>
      <c r="F201" s="11">
        <f t="shared" si="40"/>
        <v>2014</v>
      </c>
      <c r="G201" s="11" t="str">
        <f t="shared" si="40"/>
        <v>3-2014</v>
      </c>
      <c r="H201" s="42">
        <f t="shared" si="39"/>
        <v>1197.08282106</v>
      </c>
      <c r="I201" s="42">
        <f t="shared" si="39"/>
        <v>2292.5008186</v>
      </c>
      <c r="J201" s="42">
        <f t="shared" si="39"/>
        <v>2489.0351953999998</v>
      </c>
      <c r="K201" s="42">
        <f t="shared" si="39"/>
        <v>2842.4959642799995</v>
      </c>
      <c r="L201" s="42">
        <f t="shared" si="39"/>
        <v>8044.9707849999995</v>
      </c>
      <c r="M201" s="42">
        <f t="shared" si="38"/>
        <v>16866.085584339999</v>
      </c>
      <c r="N201" s="1"/>
      <c r="O201" s="32">
        <v>75.26793456</v>
      </c>
      <c r="P201" s="32">
        <v>48.988799999999998</v>
      </c>
      <c r="Q201" s="32">
        <v>124.9</v>
      </c>
      <c r="R201" s="32">
        <v>369.5</v>
      </c>
      <c r="S201" s="32">
        <v>36.456209999999999</v>
      </c>
      <c r="T201" s="32" t="s">
        <v>91</v>
      </c>
      <c r="U201" s="32">
        <v>558.6336</v>
      </c>
      <c r="V201" s="32">
        <v>985.61609999999996</v>
      </c>
      <c r="W201" s="32">
        <v>2090.1509999999998</v>
      </c>
      <c r="X201" s="32">
        <v>1439.2152305999998</v>
      </c>
      <c r="Y201" s="32">
        <v>114.683688</v>
      </c>
      <c r="Z201" s="32">
        <v>0.59164559999999999</v>
      </c>
      <c r="AA201" s="32">
        <v>121.68636480000001</v>
      </c>
      <c r="AB201" s="32">
        <v>239.44580100000002</v>
      </c>
      <c r="AC201" s="32">
        <v>234.98776350000003</v>
      </c>
      <c r="AD201" s="32">
        <v>2239</v>
      </c>
      <c r="AE201" s="32" t="s">
        <v>91</v>
      </c>
      <c r="AF201" s="32">
        <v>17.072974800000001</v>
      </c>
      <c r="AG201" s="32">
        <v>95.28246</v>
      </c>
      <c r="AH201" s="32">
        <v>28.768445999999997</v>
      </c>
      <c r="AI201" s="32">
        <v>4962.7349999999997</v>
      </c>
      <c r="AJ201" s="32">
        <v>263.22408000000001</v>
      </c>
      <c r="AK201" s="32">
        <v>261.98575199999999</v>
      </c>
      <c r="AL201" s="32">
        <v>9.7765920000000008</v>
      </c>
      <c r="AM201" s="32">
        <v>725.67438300000003</v>
      </c>
      <c r="AN201" s="32">
        <v>90.125783999999996</v>
      </c>
      <c r="AO201" s="32">
        <v>57.773671199999995</v>
      </c>
      <c r="AP201" s="32">
        <v>150.36121800000001</v>
      </c>
      <c r="AQ201" s="32">
        <v>843.23578499999996</v>
      </c>
      <c r="AR201" s="32">
        <v>32.3568</v>
      </c>
      <c r="AS201" s="32" t="s">
        <v>91</v>
      </c>
      <c r="AT201" s="32">
        <v>14.467481279999999</v>
      </c>
      <c r="AU201" s="32">
        <v>284.81128200000001</v>
      </c>
      <c r="AV201" s="32">
        <v>349.30973699999998</v>
      </c>
      <c r="AW201" s="1"/>
    </row>
    <row r="202" spans="2:49" x14ac:dyDescent="0.25">
      <c r="B202" s="1"/>
      <c r="C202" s="1"/>
      <c r="D202" s="1"/>
      <c r="E202" s="11">
        <f t="shared" si="40"/>
        <v>4</v>
      </c>
      <c r="F202" s="11">
        <f t="shared" si="40"/>
        <v>2014</v>
      </c>
      <c r="G202" s="11" t="str">
        <f t="shared" si="40"/>
        <v>4-2014</v>
      </c>
      <c r="H202" s="42">
        <f t="shared" si="39"/>
        <v>1383.8175540000002</v>
      </c>
      <c r="I202" s="42">
        <f t="shared" si="39"/>
        <v>3022.8264932000002</v>
      </c>
      <c r="J202" s="42">
        <f t="shared" si="39"/>
        <v>3112.5398150799997</v>
      </c>
      <c r="K202" s="42">
        <f t="shared" si="39"/>
        <v>1813.7775726</v>
      </c>
      <c r="L202" s="42">
        <f t="shared" si="39"/>
        <v>7365.3774800000001</v>
      </c>
      <c r="M202" s="42">
        <f t="shared" si="38"/>
        <v>16698.338914880002</v>
      </c>
      <c r="N202" s="1"/>
      <c r="O202" s="32">
        <v>97.500941999999995</v>
      </c>
      <c r="P202" s="32">
        <v>32.900742000000001</v>
      </c>
      <c r="Q202" s="32">
        <v>170.6</v>
      </c>
      <c r="R202" s="32">
        <v>550</v>
      </c>
      <c r="S202" s="32">
        <v>143.12705399999999</v>
      </c>
      <c r="T202" s="32" t="s">
        <v>91</v>
      </c>
      <c r="U202" s="32">
        <v>766.69929000000002</v>
      </c>
      <c r="V202" s="32">
        <v>966.35699999999997</v>
      </c>
      <c r="W202" s="32">
        <v>1340.5013999999999</v>
      </c>
      <c r="X202" s="32">
        <v>1662.40988928</v>
      </c>
      <c r="Y202" s="32">
        <v>248.594346</v>
      </c>
      <c r="Z202" s="32">
        <v>1.7234532</v>
      </c>
      <c r="AA202" s="32">
        <v>133.43063579999998</v>
      </c>
      <c r="AB202" s="32">
        <v>330.02310599999998</v>
      </c>
      <c r="AC202" s="32">
        <v>185.25719520000001</v>
      </c>
      <c r="AD202" s="32">
        <v>1916</v>
      </c>
      <c r="AE202" s="32" t="s">
        <v>91</v>
      </c>
      <c r="AF202" s="32">
        <v>11.970541799999999</v>
      </c>
      <c r="AG202" s="32">
        <v>122.89536</v>
      </c>
      <c r="AH202" s="32">
        <v>27.270432</v>
      </c>
      <c r="AI202" s="32">
        <v>4562.34</v>
      </c>
      <c r="AJ202" s="32">
        <v>151.31491199999999</v>
      </c>
      <c r="AK202" s="32">
        <v>150.64055999999999</v>
      </c>
      <c r="AL202" s="32">
        <v>11.928545999999999</v>
      </c>
      <c r="AM202" s="32">
        <v>1652.8427999999999</v>
      </c>
      <c r="AN202" s="32">
        <v>57.431808000000004</v>
      </c>
      <c r="AO202" s="32">
        <v>0</v>
      </c>
      <c r="AP202" s="32">
        <v>29.365685999999997</v>
      </c>
      <c r="AQ202" s="32">
        <v>887.03747999999996</v>
      </c>
      <c r="AR202" s="32">
        <v>38.694095999999995</v>
      </c>
      <c r="AS202" s="32" t="s">
        <v>91</v>
      </c>
      <c r="AT202" s="32">
        <v>15.747517799999999</v>
      </c>
      <c r="AU202" s="32">
        <v>327.40488900000003</v>
      </c>
      <c r="AV202" s="32">
        <v>106.3292328</v>
      </c>
      <c r="AW202" s="1"/>
    </row>
    <row r="203" spans="2:49" x14ac:dyDescent="0.25">
      <c r="B203" s="1"/>
      <c r="C203" s="1"/>
      <c r="D203" s="1"/>
      <c r="E203" s="11">
        <f t="shared" si="40"/>
        <v>5</v>
      </c>
      <c r="F203" s="11">
        <f t="shared" si="40"/>
        <v>2014</v>
      </c>
      <c r="G203" s="11" t="str">
        <f t="shared" si="40"/>
        <v>5-2014</v>
      </c>
      <c r="H203" s="42">
        <f t="shared" si="39"/>
        <v>675.07958699999995</v>
      </c>
      <c r="I203" s="42">
        <f t="shared" si="39"/>
        <v>2116.5288230000001</v>
      </c>
      <c r="J203" s="42">
        <f t="shared" si="39"/>
        <v>2135.6270070999999</v>
      </c>
      <c r="K203" s="42">
        <f t="shared" si="39"/>
        <v>565.68673349999995</v>
      </c>
      <c r="L203" s="42">
        <f t="shared" si="39"/>
        <v>6600.8373000000001</v>
      </c>
      <c r="M203" s="42">
        <f t="shared" si="38"/>
        <v>12093.759450599999</v>
      </c>
      <c r="N203" s="1"/>
      <c r="O203" s="32" t="s">
        <v>91</v>
      </c>
      <c r="P203" s="32">
        <v>58.22334</v>
      </c>
      <c r="Q203" s="32">
        <v>113.60000000000001</v>
      </c>
      <c r="R203" s="32">
        <v>263.5</v>
      </c>
      <c r="S203" s="32">
        <v>40.609107000000002</v>
      </c>
      <c r="T203" s="32" t="s">
        <v>91</v>
      </c>
      <c r="U203" s="32">
        <v>596.07197999999994</v>
      </c>
      <c r="V203" s="32">
        <v>872.5752</v>
      </c>
      <c r="W203" s="32">
        <v>276.80939999999998</v>
      </c>
      <c r="X203" s="32">
        <v>1139.4580365000002</v>
      </c>
      <c r="Y203" s="32">
        <v>0</v>
      </c>
      <c r="Z203" s="32">
        <v>0.45700200000000002</v>
      </c>
      <c r="AA203" s="32">
        <v>136.5969906</v>
      </c>
      <c r="AB203" s="32">
        <v>121.50621</v>
      </c>
      <c r="AC203" s="32">
        <v>199.70395199999999</v>
      </c>
      <c r="AD203" s="32">
        <v>2106</v>
      </c>
      <c r="AE203" s="32" t="s">
        <v>91</v>
      </c>
      <c r="AF203" s="32">
        <v>0</v>
      </c>
      <c r="AG203" s="32">
        <v>86.819040000000001</v>
      </c>
      <c r="AH203" s="32">
        <v>20.652407999999994</v>
      </c>
      <c r="AI203" s="32">
        <v>3996.69</v>
      </c>
      <c r="AJ203" s="32">
        <v>5.8716629999999999</v>
      </c>
      <c r="AK203" s="32">
        <v>138.226662</v>
      </c>
      <c r="AL203" s="32">
        <v>15.526728</v>
      </c>
      <c r="AM203" s="32">
        <v>973.03814999999997</v>
      </c>
      <c r="AN203" s="32">
        <v>62.868960000000001</v>
      </c>
      <c r="AO203" s="32">
        <v>0</v>
      </c>
      <c r="AP203" s="32">
        <v>100.025415</v>
      </c>
      <c r="AQ203" s="32">
        <v>498.14729999999997</v>
      </c>
      <c r="AR203" s="32">
        <v>35.434665000000003</v>
      </c>
      <c r="AS203" s="32" t="s">
        <v>91</v>
      </c>
      <c r="AT203" s="32">
        <v>6.7686758999999999</v>
      </c>
      <c r="AU203" s="32">
        <v>188.17463700000002</v>
      </c>
      <c r="AV203" s="32">
        <v>40.4039286</v>
      </c>
      <c r="AW203" s="1"/>
    </row>
    <row r="204" spans="2:49" x14ac:dyDescent="0.25">
      <c r="B204" s="1"/>
      <c r="C204" s="1"/>
      <c r="D204" s="1"/>
      <c r="E204" s="11">
        <f t="shared" si="40"/>
        <v>6</v>
      </c>
      <c r="F204" s="11">
        <f t="shared" si="40"/>
        <v>2014</v>
      </c>
      <c r="G204" s="11" t="str">
        <f t="shared" si="40"/>
        <v>6-2014</v>
      </c>
      <c r="H204" s="42">
        <f t="shared" si="39"/>
        <v>598.09881599999994</v>
      </c>
      <c r="I204" s="42">
        <f t="shared" si="39"/>
        <v>1462.0860828</v>
      </c>
      <c r="J204" s="42">
        <f t="shared" si="39"/>
        <v>2010.43884346</v>
      </c>
      <c r="K204" s="42">
        <f t="shared" si="39"/>
        <v>765.65716290000012</v>
      </c>
      <c r="L204" s="42">
        <f t="shared" si="39"/>
        <v>6399.5855566</v>
      </c>
      <c r="M204" s="42">
        <f t="shared" si="38"/>
        <v>11235.866461760001</v>
      </c>
      <c r="N204" s="1"/>
      <c r="O204" s="32" t="s">
        <v>91</v>
      </c>
      <c r="P204" s="32">
        <v>32.825519999999997</v>
      </c>
      <c r="Q204" s="32">
        <v>222.75539999999998</v>
      </c>
      <c r="R204" s="32">
        <v>268</v>
      </c>
      <c r="S204" s="32">
        <v>22.596461999999999</v>
      </c>
      <c r="T204" s="32" t="s">
        <v>91</v>
      </c>
      <c r="U204" s="32">
        <v>498.01877999999999</v>
      </c>
      <c r="V204" s="32">
        <v>659.53440000000001</v>
      </c>
      <c r="W204" s="32">
        <v>509.26050000000004</v>
      </c>
      <c r="X204" s="32">
        <v>1096.72896186</v>
      </c>
      <c r="Y204" s="32">
        <v>0</v>
      </c>
      <c r="Z204" s="32">
        <v>0.50153040000000004</v>
      </c>
      <c r="AA204" s="32">
        <v>147.6911016</v>
      </c>
      <c r="AB204" s="32">
        <v>127.00799999999998</v>
      </c>
      <c r="AC204" s="32">
        <v>0</v>
      </c>
      <c r="AD204" s="32">
        <v>2127</v>
      </c>
      <c r="AE204" s="32" t="s">
        <v>91</v>
      </c>
      <c r="AF204" s="32">
        <v>0</v>
      </c>
      <c r="AG204" s="32">
        <v>157.8528</v>
      </c>
      <c r="AH204" s="32">
        <v>24.740099999999998</v>
      </c>
      <c r="AI204" s="32">
        <v>4097.7550000000001</v>
      </c>
      <c r="AJ204" s="32">
        <v>3.5255304000000001</v>
      </c>
      <c r="AK204" s="32">
        <v>118.1608344</v>
      </c>
      <c r="AL204" s="32">
        <v>21.975407999999998</v>
      </c>
      <c r="AM204" s="32">
        <v>451.99312199999997</v>
      </c>
      <c r="AN204" s="32">
        <v>80.593379999999996</v>
      </c>
      <c r="AO204" s="32">
        <v>0</v>
      </c>
      <c r="AP204" s="32">
        <v>77.396634000000006</v>
      </c>
      <c r="AQ204" s="32">
        <v>174.83055659999999</v>
      </c>
      <c r="AR204" s="32">
        <v>24.404057999999999</v>
      </c>
      <c r="AS204" s="32" t="s">
        <v>91</v>
      </c>
      <c r="AT204" s="32">
        <v>9.433935</v>
      </c>
      <c r="AU204" s="32">
        <v>255.67239599999999</v>
      </c>
      <c r="AV204" s="32">
        <v>25.6120515</v>
      </c>
      <c r="AW204" s="1"/>
    </row>
    <row r="205" spans="2:49" x14ac:dyDescent="0.25">
      <c r="B205" s="1"/>
      <c r="C205" s="1"/>
      <c r="D205" s="1"/>
      <c r="E205" s="11">
        <f t="shared" si="40"/>
        <v>7</v>
      </c>
      <c r="F205" s="11">
        <f t="shared" si="40"/>
        <v>2014</v>
      </c>
      <c r="G205" s="11" t="str">
        <f t="shared" si="40"/>
        <v>7-2014</v>
      </c>
      <c r="H205" s="42">
        <f t="shared" si="39"/>
        <v>421.62</v>
      </c>
      <c r="I205" s="42">
        <f t="shared" si="39"/>
        <v>1397.1367333333333</v>
      </c>
      <c r="J205" s="42">
        <f t="shared" si="39"/>
        <v>2127.645</v>
      </c>
      <c r="K205" s="42">
        <f t="shared" si="39"/>
        <v>723.76</v>
      </c>
      <c r="L205" s="42">
        <f t="shared" si="39"/>
        <v>7252.9639999999999</v>
      </c>
      <c r="M205" s="42">
        <f t="shared" si="38"/>
        <v>11923.125733333334</v>
      </c>
      <c r="N205" s="1"/>
      <c r="O205" s="32">
        <v>78</v>
      </c>
      <c r="P205" s="32">
        <v>63.63</v>
      </c>
      <c r="Q205" s="32">
        <v>28.85</v>
      </c>
      <c r="R205" s="32">
        <v>182.25</v>
      </c>
      <c r="S205" s="32">
        <v>41.94</v>
      </c>
      <c r="T205" s="32" t="s">
        <v>91</v>
      </c>
      <c r="U205" s="32">
        <v>982.45499999999993</v>
      </c>
      <c r="V205" s="32">
        <v>649.1</v>
      </c>
      <c r="W205" s="32">
        <v>444</v>
      </c>
      <c r="X205" s="32">
        <v>868</v>
      </c>
      <c r="Y205" s="32">
        <v>0</v>
      </c>
      <c r="Z205" s="32">
        <v>6.5000000000000002E-2</v>
      </c>
      <c r="AA205" s="32">
        <v>94.94</v>
      </c>
      <c r="AB205" s="32">
        <v>0</v>
      </c>
      <c r="AC205" s="32">
        <v>0</v>
      </c>
      <c r="AD205" s="32">
        <v>2282</v>
      </c>
      <c r="AE205" s="32" t="s">
        <v>91</v>
      </c>
      <c r="AF205" s="32">
        <v>0</v>
      </c>
      <c r="AG205" s="32" t="s">
        <v>92</v>
      </c>
      <c r="AH205" s="32">
        <v>23.66</v>
      </c>
      <c r="AI205" s="32">
        <v>4743.25</v>
      </c>
      <c r="AJ205" s="32">
        <v>12.105066666666668</v>
      </c>
      <c r="AK205" s="32">
        <v>132.38</v>
      </c>
      <c r="AL205" s="32">
        <v>40.31</v>
      </c>
      <c r="AM205" s="32">
        <v>549</v>
      </c>
      <c r="AN205" s="32">
        <v>66</v>
      </c>
      <c r="AO205" s="32">
        <v>0</v>
      </c>
      <c r="AP205" s="32">
        <v>74.349999999999994</v>
      </c>
      <c r="AQ205" s="32">
        <v>227.714</v>
      </c>
      <c r="AR205" s="32">
        <v>43.356666666666662</v>
      </c>
      <c r="AS205" s="32" t="s">
        <v>91</v>
      </c>
      <c r="AT205" s="32">
        <v>4.9400000000000004</v>
      </c>
      <c r="AU205" s="32">
        <v>256.33000000000004</v>
      </c>
      <c r="AV205" s="32">
        <v>34.5</v>
      </c>
      <c r="AW205" s="1"/>
    </row>
    <row r="206" spans="2:49" x14ac:dyDescent="0.25">
      <c r="B206" s="1"/>
      <c r="C206" s="1"/>
      <c r="D206" s="1"/>
      <c r="E206" s="11">
        <f t="shared" si="40"/>
        <v>8</v>
      </c>
      <c r="F206" s="11">
        <f t="shared" si="40"/>
        <v>2014</v>
      </c>
      <c r="G206" s="11" t="str">
        <f t="shared" si="40"/>
        <v>8-2014</v>
      </c>
      <c r="H206" s="42">
        <f t="shared" si="39"/>
        <v>373.66</v>
      </c>
      <c r="I206" s="42">
        <f t="shared" si="39"/>
        <v>1965.9345000000001</v>
      </c>
      <c r="J206" s="42">
        <f t="shared" si="39"/>
        <v>2259.5368888888888</v>
      </c>
      <c r="K206" s="42">
        <f t="shared" si="39"/>
        <v>1040.13334592</v>
      </c>
      <c r="L206" s="42">
        <f t="shared" si="39"/>
        <v>6496.7</v>
      </c>
      <c r="M206" s="42">
        <f t="shared" si="38"/>
        <v>12135.964734808887</v>
      </c>
      <c r="N206" s="1"/>
      <c r="O206" s="32">
        <v>85.5</v>
      </c>
      <c r="P206" s="32">
        <v>61.03</v>
      </c>
      <c r="Q206" s="32">
        <v>8.56</v>
      </c>
      <c r="R206" s="32">
        <v>177.88888888888889</v>
      </c>
      <c r="S206" s="32">
        <v>87.6</v>
      </c>
      <c r="T206" s="32" t="s">
        <v>91</v>
      </c>
      <c r="U206" s="32">
        <v>1016.24</v>
      </c>
      <c r="V206" s="32">
        <v>533.5</v>
      </c>
      <c r="W206" s="32">
        <v>748.5</v>
      </c>
      <c r="X206" s="32">
        <v>976.65800000000002</v>
      </c>
      <c r="Y206" s="32">
        <v>0</v>
      </c>
      <c r="Z206" s="32">
        <v>3</v>
      </c>
      <c r="AA206" s="32">
        <v>88.75</v>
      </c>
      <c r="AB206" s="32">
        <v>0</v>
      </c>
      <c r="AC206" s="32">
        <v>0</v>
      </c>
      <c r="AD206" s="32">
        <v>1887</v>
      </c>
      <c r="AE206" s="32">
        <v>0.11212992000000001</v>
      </c>
      <c r="AF206" s="32">
        <v>0</v>
      </c>
      <c r="AG206" s="32" t="s">
        <v>92</v>
      </c>
      <c r="AH206" s="32">
        <v>25.77</v>
      </c>
      <c r="AI206" s="32">
        <v>4114.7</v>
      </c>
      <c r="AJ206" s="32">
        <v>2.5649999999999999</v>
      </c>
      <c r="AK206" s="32">
        <v>112.78</v>
      </c>
      <c r="AL206" s="32">
        <v>12.07</v>
      </c>
      <c r="AM206" s="32">
        <v>1230</v>
      </c>
      <c r="AN206" s="32">
        <v>71</v>
      </c>
      <c r="AO206" s="32">
        <v>0</v>
      </c>
      <c r="AP206" s="32">
        <v>122.02</v>
      </c>
      <c r="AQ206" s="32">
        <v>495</v>
      </c>
      <c r="AR206" s="32">
        <v>54.219499999999996</v>
      </c>
      <c r="AS206" s="32">
        <v>7.7762160000000007</v>
      </c>
      <c r="AT206" s="32">
        <v>8.5299999999999994</v>
      </c>
      <c r="AU206" s="32">
        <v>201.36</v>
      </c>
      <c r="AV206" s="32">
        <v>3.835</v>
      </c>
      <c r="AW206" s="1"/>
    </row>
    <row r="207" spans="2:49" x14ac:dyDescent="0.25">
      <c r="B207" s="1"/>
      <c r="C207" s="1"/>
      <c r="D207" s="1"/>
      <c r="E207" s="11">
        <f t="shared" si="40"/>
        <v>9</v>
      </c>
      <c r="F207" s="11">
        <f t="shared" si="40"/>
        <v>2014</v>
      </c>
      <c r="G207" s="11" t="str">
        <f t="shared" si="40"/>
        <v>9-2014</v>
      </c>
      <c r="H207" s="42">
        <f t="shared" si="39"/>
        <v>324.02</v>
      </c>
      <c r="I207" s="42">
        <f t="shared" si="39"/>
        <v>1111.3029999999999</v>
      </c>
      <c r="J207" s="42">
        <f t="shared" si="39"/>
        <v>2116.5713636363635</v>
      </c>
      <c r="K207" s="42">
        <f t="shared" si="39"/>
        <v>1299.2050000000004</v>
      </c>
      <c r="L207" s="42">
        <f t="shared" si="39"/>
        <v>6574.076</v>
      </c>
      <c r="M207" s="42">
        <f t="shared" si="38"/>
        <v>11425.175363636365</v>
      </c>
      <c r="N207" s="1"/>
      <c r="O207" s="32">
        <v>69.099999999999994</v>
      </c>
      <c r="P207" s="32">
        <v>34.47</v>
      </c>
      <c r="Q207" s="32">
        <v>17.27</v>
      </c>
      <c r="R207" s="32">
        <v>324.63636363636363</v>
      </c>
      <c r="S207" s="32">
        <v>109.86000000000001</v>
      </c>
      <c r="T207" s="32" t="s">
        <v>91</v>
      </c>
      <c r="U207" s="32">
        <v>942.16499999999996</v>
      </c>
      <c r="V207" s="32">
        <v>764.5</v>
      </c>
      <c r="W207" s="32">
        <v>927</v>
      </c>
      <c r="X207" s="32">
        <v>759.2</v>
      </c>
      <c r="Y207" s="32">
        <v>0</v>
      </c>
      <c r="Z207" s="32">
        <v>2</v>
      </c>
      <c r="AA207" s="32">
        <v>90.57</v>
      </c>
      <c r="AB207" s="32">
        <v>0</v>
      </c>
      <c r="AC207" s="32">
        <v>0</v>
      </c>
      <c r="AD207" s="32">
        <v>2246</v>
      </c>
      <c r="AE207" s="32" t="s">
        <v>91</v>
      </c>
      <c r="AF207" s="32">
        <v>0</v>
      </c>
      <c r="AG207" s="32">
        <v>64.45</v>
      </c>
      <c r="AH207" s="32">
        <v>25.33</v>
      </c>
      <c r="AI207" s="32">
        <v>3929.3500000000004</v>
      </c>
      <c r="AJ207" s="32">
        <v>4.9654999999999996</v>
      </c>
      <c r="AK207" s="32">
        <v>146.33000000000001</v>
      </c>
      <c r="AL207" s="32">
        <v>19.32</v>
      </c>
      <c r="AM207" s="32">
        <v>235</v>
      </c>
      <c r="AN207" s="32">
        <v>81.88</v>
      </c>
      <c r="AO207" s="32">
        <v>0</v>
      </c>
      <c r="AP207" s="32">
        <v>22.844999999999999</v>
      </c>
      <c r="AQ207" s="32">
        <v>398.726</v>
      </c>
      <c r="AR207" s="32">
        <v>45.402500000000003</v>
      </c>
      <c r="AS207" s="32" t="s">
        <v>91</v>
      </c>
      <c r="AT207" s="32">
        <v>19.13</v>
      </c>
      <c r="AU207" s="32">
        <v>130.66999999999999</v>
      </c>
      <c r="AV207" s="32">
        <v>15.004999999999999</v>
      </c>
      <c r="AW207" s="1"/>
    </row>
    <row r="208" spans="2:49" x14ac:dyDescent="0.25">
      <c r="B208" s="1"/>
      <c r="C208" s="1"/>
      <c r="D208" s="1"/>
      <c r="E208" s="11">
        <f t="shared" si="40"/>
        <v>10</v>
      </c>
      <c r="F208" s="11">
        <f t="shared" si="40"/>
        <v>2014</v>
      </c>
      <c r="G208" s="11" t="str">
        <f t="shared" si="40"/>
        <v>10-2014</v>
      </c>
      <c r="H208" s="42">
        <f t="shared" si="39"/>
        <v>543.76</v>
      </c>
      <c r="I208" s="42">
        <f t="shared" si="39"/>
        <v>1496.2660000000001</v>
      </c>
      <c r="J208" s="42">
        <f t="shared" si="39"/>
        <v>2189.8877777777775</v>
      </c>
      <c r="K208" s="42">
        <f t="shared" si="39"/>
        <v>1325.8799999999999</v>
      </c>
      <c r="L208" s="42">
        <f t="shared" si="39"/>
        <v>7502.15</v>
      </c>
      <c r="M208" s="42">
        <f t="shared" si="38"/>
        <v>13057.943777777778</v>
      </c>
      <c r="N208" s="1"/>
      <c r="O208" s="32">
        <v>85.9</v>
      </c>
      <c r="P208" s="32">
        <v>39.700000000000003</v>
      </c>
      <c r="Q208" s="32">
        <v>65.03</v>
      </c>
      <c r="R208" s="32">
        <v>322.77777777777777</v>
      </c>
      <c r="S208" s="32">
        <v>122.065</v>
      </c>
      <c r="T208" s="32" t="s">
        <v>91</v>
      </c>
      <c r="U208" s="32">
        <v>725.01</v>
      </c>
      <c r="V208" s="32">
        <v>794.85</v>
      </c>
      <c r="W208" s="32">
        <v>991.5</v>
      </c>
      <c r="X208" s="32">
        <v>1041.3999999999999</v>
      </c>
      <c r="Y208" s="32">
        <v>0</v>
      </c>
      <c r="Z208" s="32">
        <v>1</v>
      </c>
      <c r="AA208" s="32">
        <v>100.7</v>
      </c>
      <c r="AB208" s="32">
        <v>0</v>
      </c>
      <c r="AC208" s="32">
        <v>219.6</v>
      </c>
      <c r="AD208" s="32">
        <v>2261</v>
      </c>
      <c r="AE208" s="32" t="s">
        <v>91</v>
      </c>
      <c r="AF208" s="32">
        <v>0</v>
      </c>
      <c r="AG208" s="32">
        <v>70.41</v>
      </c>
      <c r="AH208" s="32">
        <v>22.9</v>
      </c>
      <c r="AI208" s="32">
        <v>4746.1499999999996</v>
      </c>
      <c r="AJ208" s="32">
        <v>7.4710000000000001</v>
      </c>
      <c r="AK208" s="32">
        <v>111.28</v>
      </c>
      <c r="AL208" s="32">
        <v>21.85</v>
      </c>
      <c r="AM208" s="32">
        <v>528</v>
      </c>
      <c r="AN208" s="32">
        <v>81.44</v>
      </c>
      <c r="AO208" s="32">
        <v>0</v>
      </c>
      <c r="AP208" s="32">
        <v>39.200000000000003</v>
      </c>
      <c r="AQ208" s="32">
        <v>495</v>
      </c>
      <c r="AR208" s="32">
        <v>38.864999999999995</v>
      </c>
      <c r="AS208" s="32" t="s">
        <v>91</v>
      </c>
      <c r="AT208" s="32">
        <v>4.5999999999999996</v>
      </c>
      <c r="AU208" s="32">
        <v>105.25</v>
      </c>
      <c r="AV208" s="32">
        <v>14.995000000000001</v>
      </c>
      <c r="AW208" s="1"/>
    </row>
    <row r="209" spans="2:49" x14ac:dyDescent="0.25">
      <c r="B209" s="1"/>
      <c r="C209" s="1"/>
      <c r="D209" s="1"/>
      <c r="E209" s="11">
        <f t="shared" si="40"/>
        <v>11</v>
      </c>
      <c r="F209" s="11">
        <f t="shared" si="40"/>
        <v>2014</v>
      </c>
      <c r="G209" s="11" t="str">
        <f t="shared" si="40"/>
        <v>11-2014</v>
      </c>
      <c r="H209" s="42">
        <f t="shared" si="39"/>
        <v>939.17671200000007</v>
      </c>
      <c r="I209" s="42">
        <f t="shared" si="39"/>
        <v>3617.7856666666667</v>
      </c>
      <c r="J209" s="42">
        <f t="shared" si="39"/>
        <v>2445.5466666666671</v>
      </c>
      <c r="K209" s="42">
        <f t="shared" si="39"/>
        <v>894.61129141200001</v>
      </c>
      <c r="L209" s="42">
        <f t="shared" si="39"/>
        <v>8085.85</v>
      </c>
      <c r="M209" s="42">
        <f t="shared" si="38"/>
        <v>15982.970336745335</v>
      </c>
      <c r="N209" s="1"/>
      <c r="O209" s="32">
        <v>75.900000000000006</v>
      </c>
      <c r="P209" s="32">
        <v>36.630000000000003</v>
      </c>
      <c r="Q209" s="32">
        <v>22.94</v>
      </c>
      <c r="R209" s="32">
        <v>464.66666666666669</v>
      </c>
      <c r="S209" s="32">
        <v>109.94499999999999</v>
      </c>
      <c r="T209" s="32" t="s">
        <v>91</v>
      </c>
      <c r="U209" s="32">
        <v>633.08000000000004</v>
      </c>
      <c r="V209" s="32">
        <v>2074</v>
      </c>
      <c r="W209" s="32">
        <v>574</v>
      </c>
      <c r="X209" s="32">
        <v>1238.75</v>
      </c>
      <c r="Y209" s="32">
        <v>148.6</v>
      </c>
      <c r="Z209" s="32">
        <v>0.67</v>
      </c>
      <c r="AA209" s="32">
        <v>109.05</v>
      </c>
      <c r="AB209" s="32">
        <v>356.4</v>
      </c>
      <c r="AC209" s="32">
        <v>228.1</v>
      </c>
      <c r="AD209" s="32">
        <v>2466</v>
      </c>
      <c r="AE209" s="32">
        <v>2.4059601719999999</v>
      </c>
      <c r="AF209" s="32">
        <v>3.1767119999999998</v>
      </c>
      <c r="AG209" s="32">
        <v>36.81</v>
      </c>
      <c r="AH209" s="32">
        <v>23.2</v>
      </c>
      <c r="AI209" s="32">
        <v>5107.8500000000004</v>
      </c>
      <c r="AJ209" s="32">
        <v>50.768999999999998</v>
      </c>
      <c r="AK209" s="32">
        <v>110.94</v>
      </c>
      <c r="AL209" s="32">
        <v>22.28</v>
      </c>
      <c r="AM209" s="32">
        <v>1328</v>
      </c>
      <c r="AN209" s="32">
        <v>80.78</v>
      </c>
      <c r="AO209" s="32">
        <v>0</v>
      </c>
      <c r="AP209" s="32">
        <v>59.72</v>
      </c>
      <c r="AQ209" s="32">
        <v>512</v>
      </c>
      <c r="AR209" s="32">
        <v>59.406666666666666</v>
      </c>
      <c r="AS209" s="32">
        <v>0.45533124000000003</v>
      </c>
      <c r="AT209" s="32">
        <v>8.6199999999999992</v>
      </c>
      <c r="AU209" s="32">
        <v>30.36</v>
      </c>
      <c r="AV209" s="32">
        <v>7.4649999999999999</v>
      </c>
      <c r="AW209" s="1"/>
    </row>
    <row r="210" spans="2:49" x14ac:dyDescent="0.25">
      <c r="B210" s="1"/>
      <c r="C210" s="1"/>
      <c r="D210" s="1"/>
      <c r="E210" s="11">
        <f t="shared" si="40"/>
        <v>12</v>
      </c>
      <c r="F210" s="11">
        <f t="shared" si="40"/>
        <v>2014</v>
      </c>
      <c r="G210" s="11" t="str">
        <f t="shared" si="40"/>
        <v>12-2014</v>
      </c>
      <c r="H210" s="42">
        <f t="shared" si="39"/>
        <v>1775.79232</v>
      </c>
      <c r="I210" s="42">
        <f t="shared" si="39"/>
        <v>2840.1549999999997</v>
      </c>
      <c r="J210" s="42">
        <f t="shared" si="39"/>
        <v>2836.6216666666669</v>
      </c>
      <c r="K210" s="42">
        <f t="shared" si="39"/>
        <v>3158.7000000000003</v>
      </c>
      <c r="L210" s="42">
        <f t="shared" si="39"/>
        <v>9682.1</v>
      </c>
      <c r="M210" s="42">
        <f t="shared" si="38"/>
        <v>20293.368986666668</v>
      </c>
      <c r="N210" s="1"/>
      <c r="O210" s="32">
        <v>48.4</v>
      </c>
      <c r="P210" s="32">
        <v>10.87</v>
      </c>
      <c r="Q210" s="32">
        <v>101.1</v>
      </c>
      <c r="R210" s="32">
        <v>704.66666666666663</v>
      </c>
      <c r="S210" s="32">
        <v>449</v>
      </c>
      <c r="T210" s="32" t="s">
        <v>91</v>
      </c>
      <c r="U210" s="32">
        <v>488.30500000000006</v>
      </c>
      <c r="V210" s="32">
        <v>1519.1000000000001</v>
      </c>
      <c r="W210" s="32">
        <v>2061</v>
      </c>
      <c r="X210" s="32">
        <v>1472.2</v>
      </c>
      <c r="Y210" s="32">
        <v>309.2</v>
      </c>
      <c r="Z210" s="32">
        <v>13.04</v>
      </c>
      <c r="AA210" s="32">
        <v>171.45</v>
      </c>
      <c r="AB210" s="32">
        <v>346.5</v>
      </c>
      <c r="AC210" s="32">
        <v>544.29999999999995</v>
      </c>
      <c r="AD210" s="32">
        <v>1891</v>
      </c>
      <c r="AE210" s="32" t="s">
        <v>91</v>
      </c>
      <c r="AF210" s="32">
        <v>54.031320000000001</v>
      </c>
      <c r="AG210" s="32">
        <v>7.06</v>
      </c>
      <c r="AH210" s="32">
        <v>59.975000000000001</v>
      </c>
      <c r="AI210" s="32">
        <v>6890.1</v>
      </c>
      <c r="AJ210" s="32">
        <v>425</v>
      </c>
      <c r="AK210" s="32">
        <v>185.38</v>
      </c>
      <c r="AL210" s="32">
        <v>28</v>
      </c>
      <c r="AM210" s="32">
        <v>544</v>
      </c>
      <c r="AN210" s="32">
        <v>89.44</v>
      </c>
      <c r="AO210" s="32">
        <v>277.54599999999999</v>
      </c>
      <c r="AP210" s="32">
        <v>87.715000000000003</v>
      </c>
      <c r="AQ210" s="32">
        <v>901</v>
      </c>
      <c r="AR210" s="32">
        <v>122.19999999999999</v>
      </c>
      <c r="AS210" s="32" t="s">
        <v>91</v>
      </c>
      <c r="AT210" s="32">
        <v>15.42</v>
      </c>
      <c r="AU210" s="32">
        <v>117.91</v>
      </c>
      <c r="AV210" s="32">
        <v>358.46000000000004</v>
      </c>
      <c r="AW210" s="1"/>
    </row>
    <row r="211" spans="2:49" x14ac:dyDescent="0.25">
      <c r="B211" s="1"/>
      <c r="C211" s="1"/>
      <c r="D211" s="1"/>
      <c r="E211" s="11">
        <f t="shared" si="40"/>
        <v>1</v>
      </c>
      <c r="F211" s="11">
        <f t="shared" si="40"/>
        <v>2015</v>
      </c>
      <c r="G211" s="11" t="str">
        <f t="shared" si="40"/>
        <v>1-2015</v>
      </c>
      <c r="H211" s="42">
        <f t="shared" si="39"/>
        <v>1115.0671600000001</v>
      </c>
      <c r="I211" s="42">
        <f t="shared" si="39"/>
        <v>1662.6539299999999</v>
      </c>
      <c r="J211" s="42">
        <f t="shared" si="39"/>
        <v>2485.6705555555554</v>
      </c>
      <c r="K211" s="42">
        <f t="shared" si="39"/>
        <v>927.98500000000001</v>
      </c>
      <c r="L211" s="42">
        <f t="shared" si="39"/>
        <v>8611.2649999999994</v>
      </c>
      <c r="M211" s="42">
        <f t="shared" si="38"/>
        <v>14802.641645555555</v>
      </c>
      <c r="N211" s="1"/>
      <c r="O211" s="32">
        <v>43.1</v>
      </c>
      <c r="P211" s="32">
        <v>82.06</v>
      </c>
      <c r="Q211" s="32">
        <v>5.15</v>
      </c>
      <c r="R211" s="32">
        <v>462.55555555555554</v>
      </c>
      <c r="S211" s="32">
        <v>176.10500000000002</v>
      </c>
      <c r="T211" s="32" t="s">
        <v>91</v>
      </c>
      <c r="U211" s="32">
        <v>595.36500000000001</v>
      </c>
      <c r="V211" s="32">
        <v>1184.2666666666667</v>
      </c>
      <c r="W211" s="32">
        <v>392</v>
      </c>
      <c r="X211" s="32">
        <v>1300</v>
      </c>
      <c r="Y211" s="32">
        <v>202.9</v>
      </c>
      <c r="Z211" s="32">
        <v>0.75</v>
      </c>
      <c r="AA211" s="32">
        <v>127.75</v>
      </c>
      <c r="AB211" s="32">
        <v>432.8</v>
      </c>
      <c r="AC211" s="32">
        <v>138.19999999999999</v>
      </c>
      <c r="AD211" s="32">
        <v>1956</v>
      </c>
      <c r="AE211" s="32" t="s">
        <v>91</v>
      </c>
      <c r="AF211" s="32">
        <v>117.45216000000001</v>
      </c>
      <c r="AG211" s="32">
        <v>64.45</v>
      </c>
      <c r="AH211" s="32">
        <v>18.2</v>
      </c>
      <c r="AI211" s="32">
        <v>5707.55</v>
      </c>
      <c r="AJ211" s="32">
        <v>233</v>
      </c>
      <c r="AK211" s="32">
        <v>175.14</v>
      </c>
      <c r="AL211" s="32">
        <v>20.05</v>
      </c>
      <c r="AM211" s="32">
        <v>168</v>
      </c>
      <c r="AN211" s="32">
        <v>55.03</v>
      </c>
      <c r="AO211" s="32">
        <v>0</v>
      </c>
      <c r="AP211" s="32">
        <v>23.454999999999998</v>
      </c>
      <c r="AQ211" s="32">
        <v>947.71500000000003</v>
      </c>
      <c r="AR211" s="32">
        <v>27.982263333333332</v>
      </c>
      <c r="AS211" s="32" t="s">
        <v>91</v>
      </c>
      <c r="AT211" s="32">
        <v>9.01</v>
      </c>
      <c r="AU211" s="32">
        <v>15.905000000000001</v>
      </c>
      <c r="AV211" s="32">
        <v>120.7</v>
      </c>
      <c r="AW211" s="1"/>
    </row>
    <row r="212" spans="2:49" x14ac:dyDescent="0.25">
      <c r="B212" s="1"/>
      <c r="C212" s="1"/>
      <c r="D212" s="1"/>
      <c r="E212" s="11">
        <f t="shared" si="40"/>
        <v>2</v>
      </c>
      <c r="F212" s="11">
        <f t="shared" si="40"/>
        <v>2015</v>
      </c>
      <c r="G212" s="11" t="str">
        <f t="shared" si="40"/>
        <v>2-2015</v>
      </c>
      <c r="H212" s="42">
        <f t="shared" si="39"/>
        <v>1157.3850199999999</v>
      </c>
      <c r="I212" s="42">
        <f t="shared" si="39"/>
        <v>2209.5756798333337</v>
      </c>
      <c r="J212" s="42">
        <f t="shared" si="39"/>
        <v>2424.2449999999999</v>
      </c>
      <c r="K212" s="42">
        <f t="shared" si="39"/>
        <v>1128.9849999999999</v>
      </c>
      <c r="L212" s="42">
        <f t="shared" si="39"/>
        <v>8271.2999999999993</v>
      </c>
      <c r="M212" s="42">
        <f t="shared" si="38"/>
        <v>15191.490699833332</v>
      </c>
      <c r="N212" s="1"/>
      <c r="O212" s="32">
        <v>32.4</v>
      </c>
      <c r="P212" s="32">
        <v>50.21</v>
      </c>
      <c r="Q212" s="32">
        <v>4.7300000000000004</v>
      </c>
      <c r="R212" s="32">
        <v>550.375</v>
      </c>
      <c r="S212" s="32">
        <v>282.64</v>
      </c>
      <c r="T212" s="32" t="s">
        <v>91</v>
      </c>
      <c r="U212" s="32">
        <v>537.92999999999995</v>
      </c>
      <c r="V212" s="32">
        <v>1083.0333333333333</v>
      </c>
      <c r="W212" s="32">
        <v>623</v>
      </c>
      <c r="X212" s="32">
        <v>1205</v>
      </c>
      <c r="Y212" s="32">
        <v>218.4</v>
      </c>
      <c r="Z212" s="32">
        <v>0.69</v>
      </c>
      <c r="AA212" s="32">
        <v>130.94</v>
      </c>
      <c r="AB212" s="32">
        <v>309.10000000000002</v>
      </c>
      <c r="AC212" s="32">
        <v>157.9</v>
      </c>
      <c r="AD212" s="32">
        <v>1785</v>
      </c>
      <c r="AE212" s="32" t="s">
        <v>91</v>
      </c>
      <c r="AF212" s="32">
        <v>49.930020000000006</v>
      </c>
      <c r="AG212" s="32">
        <v>86.15</v>
      </c>
      <c r="AH212" s="32">
        <v>24.5</v>
      </c>
      <c r="AI212" s="32">
        <v>5675.3</v>
      </c>
      <c r="AJ212" s="32">
        <v>26.7</v>
      </c>
      <c r="AK212" s="32">
        <v>116</v>
      </c>
      <c r="AL212" s="32">
        <v>12.03</v>
      </c>
      <c r="AM212" s="32">
        <v>997</v>
      </c>
      <c r="AN212" s="32">
        <v>53.06</v>
      </c>
      <c r="AO212" s="32">
        <v>0</v>
      </c>
      <c r="AP212" s="32">
        <v>36.840000000000003</v>
      </c>
      <c r="AQ212" s="32">
        <v>811</v>
      </c>
      <c r="AR212" s="32">
        <v>48.552346499999999</v>
      </c>
      <c r="AS212" s="32" t="s">
        <v>91</v>
      </c>
      <c r="AT212" s="32">
        <v>11.11</v>
      </c>
      <c r="AU212" s="32">
        <v>228.79500000000002</v>
      </c>
      <c r="AV212" s="32">
        <v>43.174999999999997</v>
      </c>
      <c r="AW212" s="1"/>
    </row>
    <row r="213" spans="2:49" x14ac:dyDescent="0.25">
      <c r="B213" s="1"/>
      <c r="C213" s="1"/>
      <c r="D213" s="1"/>
      <c r="E213" s="11">
        <f t="shared" si="40"/>
        <v>3</v>
      </c>
      <c r="F213" s="11">
        <f t="shared" si="40"/>
        <v>2015</v>
      </c>
      <c r="G213" s="11" t="str">
        <f t="shared" si="40"/>
        <v>3-2015</v>
      </c>
      <c r="H213" s="42">
        <f t="shared" ref="H213:L228" si="41">SUMIFS($O213:$AV213,$O$5:$AV$5,H$6,$O213:$AV213,"&lt;&gt;#N/A")</f>
        <v>874.12437800000009</v>
      </c>
      <c r="I213" s="42">
        <f t="shared" si="41"/>
        <v>2391.6282980000001</v>
      </c>
      <c r="J213" s="42">
        <f t="shared" si="41"/>
        <v>2092.2859090909092</v>
      </c>
      <c r="K213" s="42">
        <f t="shared" si="41"/>
        <v>1069.2649999999999</v>
      </c>
      <c r="L213" s="42">
        <f t="shared" si="41"/>
        <v>7763.6019999999999</v>
      </c>
      <c r="M213" s="42">
        <f t="shared" si="38"/>
        <v>14190.90558509091</v>
      </c>
      <c r="N213" s="1"/>
      <c r="O213" s="32">
        <v>39.700000000000003</v>
      </c>
      <c r="P213" s="32">
        <v>42</v>
      </c>
      <c r="Q213" s="32">
        <v>2.69</v>
      </c>
      <c r="R213" s="32">
        <v>479.09090909090907</v>
      </c>
      <c r="S213" s="32">
        <v>169.13</v>
      </c>
      <c r="T213" s="32" t="s">
        <v>91</v>
      </c>
      <c r="U213" s="32">
        <v>341.44499999999999</v>
      </c>
      <c r="V213" s="32">
        <v>1045.7</v>
      </c>
      <c r="W213" s="32">
        <v>678.5</v>
      </c>
      <c r="X213" s="32">
        <v>1131</v>
      </c>
      <c r="Y213" s="32">
        <v>151.5</v>
      </c>
      <c r="Z213" s="32">
        <v>0.78</v>
      </c>
      <c r="AA213" s="32">
        <v>140.75</v>
      </c>
      <c r="AB213" s="32">
        <v>221</v>
      </c>
      <c r="AC213" s="32">
        <v>208.4</v>
      </c>
      <c r="AD213" s="32">
        <v>1966</v>
      </c>
      <c r="AE213" s="32" t="s">
        <v>91</v>
      </c>
      <c r="AF213" s="32">
        <v>17.199377999999999</v>
      </c>
      <c r="AG213" s="32">
        <v>57.67</v>
      </c>
      <c r="AH213" s="32">
        <v>19.7</v>
      </c>
      <c r="AI213" s="32">
        <v>5253.45</v>
      </c>
      <c r="AJ213" s="32">
        <v>3.9055</v>
      </c>
      <c r="AK213" s="32">
        <v>141.88999999999999</v>
      </c>
      <c r="AL213" s="32">
        <v>10.75</v>
      </c>
      <c r="AM213" s="32">
        <v>1207</v>
      </c>
      <c r="AN213" s="32">
        <v>42.53</v>
      </c>
      <c r="AO213" s="32">
        <v>0</v>
      </c>
      <c r="AP213" s="32">
        <v>87.97999999999999</v>
      </c>
      <c r="AQ213" s="32">
        <v>544.15199999999993</v>
      </c>
      <c r="AR213" s="32">
        <v>32.822797999999999</v>
      </c>
      <c r="AS213" s="32" t="s">
        <v>91</v>
      </c>
      <c r="AT213" s="32">
        <v>15.35</v>
      </c>
      <c r="AU213" s="32">
        <v>116.955</v>
      </c>
      <c r="AV213" s="32">
        <v>21.865000000000002</v>
      </c>
      <c r="AW213" s="1"/>
    </row>
    <row r="214" spans="2:49" x14ac:dyDescent="0.25">
      <c r="B214" s="1"/>
      <c r="C214" s="1"/>
      <c r="D214" s="1"/>
      <c r="E214" s="11">
        <f t="shared" ref="E214:G228" si="42">E160</f>
        <v>4</v>
      </c>
      <c r="F214" s="11">
        <f t="shared" si="42"/>
        <v>2015</v>
      </c>
      <c r="G214" s="11" t="str">
        <f t="shared" si="42"/>
        <v>4-2015</v>
      </c>
      <c r="H214" s="42">
        <f t="shared" si="41"/>
        <v>696.23380399999996</v>
      </c>
      <c r="I214" s="42">
        <f t="shared" si="41"/>
        <v>2434.2014999999997</v>
      </c>
      <c r="J214" s="42">
        <f t="shared" si="41"/>
        <v>1653.9233333333336</v>
      </c>
      <c r="K214" s="42">
        <f t="shared" si="41"/>
        <v>1070.1099999999999</v>
      </c>
      <c r="L214" s="42">
        <f t="shared" si="41"/>
        <v>8757.25</v>
      </c>
      <c r="M214" s="42">
        <f t="shared" si="38"/>
        <v>14611.718637333332</v>
      </c>
      <c r="N214" s="1"/>
      <c r="O214" s="32">
        <v>25.6</v>
      </c>
      <c r="P214" s="32">
        <v>34.1</v>
      </c>
      <c r="Q214" s="32">
        <v>38.97</v>
      </c>
      <c r="R214" s="32">
        <v>467.33333333333331</v>
      </c>
      <c r="S214" s="32">
        <v>72.444999999999993</v>
      </c>
      <c r="T214" s="32" t="s">
        <v>91</v>
      </c>
      <c r="U214" s="32">
        <v>167.11</v>
      </c>
      <c r="V214" s="32">
        <v>948.19999999999993</v>
      </c>
      <c r="W214" s="32">
        <v>764.5</v>
      </c>
      <c r="X214" s="32">
        <v>900.6</v>
      </c>
      <c r="Y214" s="32">
        <v>0</v>
      </c>
      <c r="Z214" s="32">
        <v>0.9</v>
      </c>
      <c r="AA214" s="32">
        <v>118.88</v>
      </c>
      <c r="AB214" s="32">
        <v>318.5</v>
      </c>
      <c r="AC214" s="32">
        <v>121.8</v>
      </c>
      <c r="AD214" s="32">
        <v>1940</v>
      </c>
      <c r="AE214" s="32" t="s">
        <v>91</v>
      </c>
      <c r="AF214" s="32">
        <v>3.4088039999999995</v>
      </c>
      <c r="AG214" s="32">
        <v>22.08</v>
      </c>
      <c r="AH214" s="32">
        <v>29.1</v>
      </c>
      <c r="AI214" s="32">
        <v>5832.25</v>
      </c>
      <c r="AJ214" s="32">
        <v>1.7464999999999999</v>
      </c>
      <c r="AK214" s="32">
        <v>131.81</v>
      </c>
      <c r="AL214" s="32">
        <v>33.15</v>
      </c>
      <c r="AM214" s="32">
        <v>1295</v>
      </c>
      <c r="AN214" s="32">
        <v>74.97</v>
      </c>
      <c r="AO214" s="32">
        <v>0</v>
      </c>
      <c r="AP214" s="32">
        <v>68.534999999999997</v>
      </c>
      <c r="AQ214" s="32">
        <v>985</v>
      </c>
      <c r="AR214" s="32">
        <v>47.70000000000001</v>
      </c>
      <c r="AS214" s="32" t="s">
        <v>91</v>
      </c>
      <c r="AT214" s="32">
        <v>11.71</v>
      </c>
      <c r="AU214" s="32">
        <v>141.64500000000001</v>
      </c>
      <c r="AV214" s="32">
        <v>14.675000000000001</v>
      </c>
      <c r="AW214" s="1"/>
    </row>
    <row r="215" spans="2:49" x14ac:dyDescent="0.25">
      <c r="B215" s="1"/>
      <c r="C215" s="1"/>
      <c r="D215" s="1"/>
      <c r="E215" s="11">
        <f t="shared" si="42"/>
        <v>5</v>
      </c>
      <c r="F215" s="11">
        <f t="shared" si="42"/>
        <v>2015</v>
      </c>
      <c r="G215" s="11" t="str">
        <f t="shared" si="42"/>
        <v>5-2015</v>
      </c>
      <c r="H215" s="42">
        <f t="shared" si="41"/>
        <v>398.13499999999999</v>
      </c>
      <c r="I215" s="42">
        <f t="shared" si="41"/>
        <v>2368.6313260000002</v>
      </c>
      <c r="J215" s="42">
        <f t="shared" si="41"/>
        <v>1450.9805555555556</v>
      </c>
      <c r="K215" s="42">
        <f t="shared" si="41"/>
        <v>769.73500000000013</v>
      </c>
      <c r="L215" s="42">
        <f t="shared" si="41"/>
        <v>8090.3325000000004</v>
      </c>
      <c r="M215" s="42">
        <f t="shared" si="38"/>
        <v>13077.814381555556</v>
      </c>
      <c r="N215" s="1"/>
      <c r="O215" s="32">
        <v>25</v>
      </c>
      <c r="P215" s="32">
        <v>47</v>
      </c>
      <c r="Q215" s="32">
        <v>25.84</v>
      </c>
      <c r="R215" s="32">
        <v>394.55555555555554</v>
      </c>
      <c r="S215" s="32">
        <v>76.954999999999998</v>
      </c>
      <c r="T215" s="32" t="s">
        <v>91</v>
      </c>
      <c r="U215" s="32">
        <v>73.754999999999995</v>
      </c>
      <c r="V215" s="32">
        <v>874</v>
      </c>
      <c r="W215" s="32">
        <v>479</v>
      </c>
      <c r="X215" s="32">
        <v>860</v>
      </c>
      <c r="Y215" s="32">
        <v>0</v>
      </c>
      <c r="Z215" s="32">
        <v>1.33</v>
      </c>
      <c r="AA215" s="32">
        <v>122.67</v>
      </c>
      <c r="AB215" s="32">
        <v>0</v>
      </c>
      <c r="AC215" s="32">
        <v>181.7</v>
      </c>
      <c r="AD215" s="32">
        <v>2320</v>
      </c>
      <c r="AE215" s="32" t="s">
        <v>91</v>
      </c>
      <c r="AF215" s="32">
        <v>0</v>
      </c>
      <c r="AG215" s="32">
        <v>8.5500000000000007</v>
      </c>
      <c r="AH215" s="32">
        <v>20.399999999999999</v>
      </c>
      <c r="AI215" s="32">
        <v>5305.75</v>
      </c>
      <c r="AJ215" s="32">
        <v>1.9490000000000001</v>
      </c>
      <c r="AK215" s="32">
        <v>111.6</v>
      </c>
      <c r="AL215" s="32">
        <v>9.52</v>
      </c>
      <c r="AM215" s="32">
        <v>1339</v>
      </c>
      <c r="AN215" s="32">
        <v>93.45</v>
      </c>
      <c r="AO215" s="32">
        <v>0</v>
      </c>
      <c r="AP215" s="32">
        <v>45.23</v>
      </c>
      <c r="AQ215" s="32">
        <v>464.58250000000004</v>
      </c>
      <c r="AR215" s="32">
        <v>71.762325999999987</v>
      </c>
      <c r="AS215" s="32" t="s">
        <v>91</v>
      </c>
      <c r="AT215" s="32">
        <v>7.22</v>
      </c>
      <c r="AU215" s="32">
        <v>115.485</v>
      </c>
      <c r="AV215" s="32">
        <v>1.51</v>
      </c>
      <c r="AW215" s="1"/>
    </row>
    <row r="216" spans="2:49" x14ac:dyDescent="0.25">
      <c r="B216" s="1"/>
      <c r="C216" s="1"/>
      <c r="D216" s="1"/>
      <c r="E216" s="11">
        <f t="shared" si="42"/>
        <v>6</v>
      </c>
      <c r="F216" s="11">
        <f t="shared" si="42"/>
        <v>2015</v>
      </c>
      <c r="G216" s="11" t="str">
        <f t="shared" si="42"/>
        <v>6-2015</v>
      </c>
      <c r="H216" s="42">
        <f t="shared" si="41"/>
        <v>171.89</v>
      </c>
      <c r="I216" s="42">
        <f t="shared" si="41"/>
        <v>1987.498</v>
      </c>
      <c r="J216" s="42">
        <f t="shared" si="41"/>
        <v>1597.9627777777778</v>
      </c>
      <c r="K216" s="42">
        <f t="shared" si="41"/>
        <v>978.54652568000006</v>
      </c>
      <c r="L216" s="42">
        <f t="shared" si="41"/>
        <v>8307.68</v>
      </c>
      <c r="M216" s="42">
        <f t="shared" si="38"/>
        <v>13043.577303457778</v>
      </c>
      <c r="N216" s="1"/>
      <c r="O216" s="32">
        <v>29.5</v>
      </c>
      <c r="P216" s="32">
        <v>35.9</v>
      </c>
      <c r="Q216" s="32">
        <v>32.39</v>
      </c>
      <c r="R216" s="32">
        <v>523.77777777777783</v>
      </c>
      <c r="S216" s="32">
        <v>79.515000000000001</v>
      </c>
      <c r="T216" s="32" t="s">
        <v>91</v>
      </c>
      <c r="U216" s="32">
        <v>141.625</v>
      </c>
      <c r="V216" s="32">
        <v>666.5</v>
      </c>
      <c r="W216" s="32">
        <v>663.5</v>
      </c>
      <c r="X216" s="32">
        <v>842</v>
      </c>
      <c r="Y216" s="32">
        <v>0</v>
      </c>
      <c r="Z216" s="32">
        <v>1.76</v>
      </c>
      <c r="AA216" s="32">
        <v>90.56</v>
      </c>
      <c r="AB216" s="32">
        <v>0</v>
      </c>
      <c r="AC216" s="32">
        <v>0</v>
      </c>
      <c r="AD216" s="32">
        <v>2392</v>
      </c>
      <c r="AE216" s="32">
        <v>2.3322070799999999</v>
      </c>
      <c r="AF216" s="32">
        <v>0</v>
      </c>
      <c r="AG216" s="32">
        <v>22.45</v>
      </c>
      <c r="AH216" s="32">
        <v>25.4</v>
      </c>
      <c r="AI216" s="32">
        <v>5669.9</v>
      </c>
      <c r="AJ216" s="32">
        <v>2.8365</v>
      </c>
      <c r="AK216" s="32">
        <v>122.14</v>
      </c>
      <c r="AL216" s="32">
        <v>13.17</v>
      </c>
      <c r="AM216" s="32">
        <v>1052</v>
      </c>
      <c r="AN216" s="32">
        <v>89.21</v>
      </c>
      <c r="AO216" s="32">
        <v>0</v>
      </c>
      <c r="AP216" s="32">
        <v>127.20500000000001</v>
      </c>
      <c r="AQ216" s="32">
        <v>245.78000000000003</v>
      </c>
      <c r="AR216" s="32">
        <v>91.636499999999998</v>
      </c>
      <c r="AS216" s="32">
        <v>4.8299327999999999</v>
      </c>
      <c r="AT216" s="32">
        <v>10.344385799999998</v>
      </c>
      <c r="AU216" s="32">
        <v>58.64</v>
      </c>
      <c r="AV216" s="32">
        <v>6.6749999999999998</v>
      </c>
      <c r="AW216" s="1"/>
    </row>
    <row r="217" spans="2:49" x14ac:dyDescent="0.25">
      <c r="B217" s="1"/>
      <c r="C217" s="1"/>
      <c r="D217" s="1"/>
      <c r="E217" s="11">
        <f t="shared" si="42"/>
        <v>7</v>
      </c>
      <c r="F217" s="11">
        <f t="shared" si="42"/>
        <v>2015</v>
      </c>
      <c r="G217" s="11" t="str">
        <f t="shared" si="42"/>
        <v>7-2015</v>
      </c>
      <c r="H217" s="42">
        <f t="shared" si="41"/>
        <v>324.67275216000002</v>
      </c>
      <c r="I217" s="42">
        <f t="shared" si="41"/>
        <v>1592.1629665819999</v>
      </c>
      <c r="J217" s="42">
        <f t="shared" si="41"/>
        <v>1407.9318655050001</v>
      </c>
      <c r="K217" s="42">
        <f t="shared" si="41"/>
        <v>1061.22648015</v>
      </c>
      <c r="L217" s="42">
        <f t="shared" si="41"/>
        <v>5412.6009798370997</v>
      </c>
      <c r="M217" s="42">
        <f t="shared" si="38"/>
        <v>9798.5950442341</v>
      </c>
      <c r="N217" s="17"/>
      <c r="O217" s="32">
        <v>25.11840024</v>
      </c>
      <c r="P217" s="32">
        <v>85.852872000000005</v>
      </c>
      <c r="Q217" s="32">
        <v>38.709878940000003</v>
      </c>
      <c r="R217" s="32">
        <v>500.54940400499999</v>
      </c>
      <c r="S217" s="32">
        <v>106.00634160000001</v>
      </c>
      <c r="T217" s="32" t="s">
        <v>91</v>
      </c>
      <c r="U217" s="32">
        <v>92.702553299999991</v>
      </c>
      <c r="V217" s="32">
        <v>539.51390000000004</v>
      </c>
      <c r="W217" s="32">
        <v>707.68053000000009</v>
      </c>
      <c r="X217" s="32">
        <v>699.49397160000001</v>
      </c>
      <c r="Y217" s="32">
        <v>0</v>
      </c>
      <c r="Z217" s="32">
        <v>8.5550039999999994E-2</v>
      </c>
      <c r="AA217" s="32">
        <v>115.18593659999999</v>
      </c>
      <c r="AB217" s="32">
        <v>0</v>
      </c>
      <c r="AC217" s="32">
        <v>0</v>
      </c>
      <c r="AD217" s="32">
        <v>1626.8479511400001</v>
      </c>
      <c r="AE217" s="32" t="s">
        <v>91</v>
      </c>
      <c r="AF217" s="32">
        <v>0</v>
      </c>
      <c r="AG217" s="32">
        <v>51.434501040000001</v>
      </c>
      <c r="AH217" s="32">
        <v>23.845500000000001</v>
      </c>
      <c r="AI217" s="32">
        <v>3584.4702132130997</v>
      </c>
      <c r="AJ217" s="32">
        <v>71.359824582000002</v>
      </c>
      <c r="AK217" s="32">
        <v>136.27440000000001</v>
      </c>
      <c r="AL217" s="32">
        <v>10.490857560000002</v>
      </c>
      <c r="AM217" s="32">
        <v>713.98511369999983</v>
      </c>
      <c r="AN217" s="32">
        <v>90.380210399999996</v>
      </c>
      <c r="AO217" s="32">
        <v>0</v>
      </c>
      <c r="AP217" s="32">
        <v>150.15016224000001</v>
      </c>
      <c r="AQ217" s="32">
        <v>201.28281548399997</v>
      </c>
      <c r="AR217" s="32">
        <v>67.867679519999996</v>
      </c>
      <c r="AS217" s="32" t="s">
        <v>91</v>
      </c>
      <c r="AT217" s="32">
        <v>9.2959960500000012</v>
      </c>
      <c r="AU217" s="32">
        <v>138.42147888</v>
      </c>
      <c r="AV217" s="32">
        <v>11.589002100000002</v>
      </c>
      <c r="AW217" s="1"/>
    </row>
    <row r="218" spans="2:49" x14ac:dyDescent="0.25">
      <c r="B218" s="1"/>
      <c r="C218" s="1"/>
      <c r="D218" s="1"/>
      <c r="E218" s="11">
        <f t="shared" si="42"/>
        <v>8</v>
      </c>
      <c r="F218" s="11">
        <f t="shared" si="42"/>
        <v>2015</v>
      </c>
      <c r="G218" s="11" t="str">
        <f t="shared" si="42"/>
        <v>8-2015</v>
      </c>
      <c r="H218" s="42">
        <f t="shared" si="41"/>
        <v>275.89804272200001</v>
      </c>
      <c r="I218" s="42">
        <f t="shared" si="41"/>
        <v>2578.3847798600009</v>
      </c>
      <c r="J218" s="42">
        <f t="shared" si="41"/>
        <v>1337.2638574724999</v>
      </c>
      <c r="K218" s="42">
        <f t="shared" si="41"/>
        <v>1102.1076645300002</v>
      </c>
      <c r="L218" s="42">
        <f t="shared" si="41"/>
        <v>7549.9078395215529</v>
      </c>
      <c r="M218" s="42">
        <f t="shared" si="38"/>
        <v>12843.562184106053</v>
      </c>
      <c r="N218" s="17"/>
      <c r="O218" s="32">
        <v>16.636832999999999</v>
      </c>
      <c r="P218" s="32">
        <v>60.94494000000001</v>
      </c>
      <c r="Q218" s="32">
        <v>60.2332848</v>
      </c>
      <c r="R218" s="32">
        <v>406.15614911249997</v>
      </c>
      <c r="S218" s="32">
        <v>167.977125</v>
      </c>
      <c r="T218" s="32" t="s">
        <v>91</v>
      </c>
      <c r="U218" s="32">
        <v>1.4323953600000001</v>
      </c>
      <c r="V218" s="32">
        <v>593.90435000000002</v>
      </c>
      <c r="W218" s="32">
        <v>651.84588000000008</v>
      </c>
      <c r="X218" s="32">
        <v>831.20570279999993</v>
      </c>
      <c r="Y218" s="32">
        <v>0</v>
      </c>
      <c r="Z218" s="32">
        <v>0.71468352000000002</v>
      </c>
      <c r="AA218" s="32">
        <v>98.469610200000005</v>
      </c>
      <c r="AB218" s="32">
        <v>0</v>
      </c>
      <c r="AC218" s="32">
        <v>0</v>
      </c>
      <c r="AD218" s="32">
        <v>2115.814788225</v>
      </c>
      <c r="AE218" s="32">
        <v>2.8632765600000005</v>
      </c>
      <c r="AF218" s="32">
        <v>0</v>
      </c>
      <c r="AG218" s="32">
        <v>35.153041391999984</v>
      </c>
      <c r="AH218" s="32">
        <v>23.3156</v>
      </c>
      <c r="AI218" s="32">
        <v>5172.4299260765529</v>
      </c>
      <c r="AJ218" s="32">
        <v>160.77767274000001</v>
      </c>
      <c r="AK218" s="32">
        <v>139.07559599999999</v>
      </c>
      <c r="AL218" s="32">
        <v>19.634869800000001</v>
      </c>
      <c r="AM218" s="32">
        <v>1524.5433522000003</v>
      </c>
      <c r="AN218" s="32">
        <v>87.934842000000003</v>
      </c>
      <c r="AO218" s="32">
        <v>0</v>
      </c>
      <c r="AP218" s="32">
        <v>161.40794184000001</v>
      </c>
      <c r="AQ218" s="32">
        <v>261.66312521999998</v>
      </c>
      <c r="AR218" s="32">
        <v>57.168624959999995</v>
      </c>
      <c r="AS218" s="32" t="s">
        <v>91</v>
      </c>
      <c r="AT218" s="32">
        <v>14.240674800000003</v>
      </c>
      <c r="AU218" s="32">
        <v>139.84762833000002</v>
      </c>
      <c r="AV218" s="32">
        <v>38.170270170000002</v>
      </c>
      <c r="AW218" s="1"/>
    </row>
    <row r="219" spans="2:49" x14ac:dyDescent="0.25">
      <c r="B219" s="1"/>
      <c r="C219" s="1"/>
      <c r="D219" s="1"/>
      <c r="E219" s="11">
        <f t="shared" si="42"/>
        <v>9</v>
      </c>
      <c r="F219" s="11">
        <f t="shared" si="42"/>
        <v>2015</v>
      </c>
      <c r="G219" s="11" t="str">
        <f t="shared" si="42"/>
        <v>9-2015</v>
      </c>
      <c r="H219" s="42">
        <f t="shared" si="41"/>
        <v>303.07403879250035</v>
      </c>
      <c r="I219" s="42">
        <f t="shared" si="41"/>
        <v>1801.692516912</v>
      </c>
      <c r="J219" s="42">
        <f t="shared" si="41"/>
        <v>2019.6299508300001</v>
      </c>
      <c r="K219" s="42">
        <f t="shared" si="41"/>
        <v>911.54199781799991</v>
      </c>
      <c r="L219" s="42">
        <f t="shared" si="41"/>
        <v>8761.9579591484089</v>
      </c>
      <c r="M219" s="42">
        <f t="shared" si="38"/>
        <v>13797.896463500909</v>
      </c>
      <c r="N219" s="17"/>
      <c r="O219" s="32">
        <v>47.014667999999993</v>
      </c>
      <c r="P219" s="32">
        <v>44.391149212499997</v>
      </c>
      <c r="Q219" s="32">
        <v>0.72679680000000002</v>
      </c>
      <c r="R219" s="32">
        <v>259.93376523000001</v>
      </c>
      <c r="S219" s="32">
        <v>82.572255090000013</v>
      </c>
      <c r="T219" s="32" t="s">
        <v>91</v>
      </c>
      <c r="U219" s="32">
        <v>786.98465999999996</v>
      </c>
      <c r="V219" s="32">
        <v>608.5144499999999</v>
      </c>
      <c r="W219" s="32">
        <v>569.70270000000005</v>
      </c>
      <c r="X219" s="32">
        <v>895.32280800000001</v>
      </c>
      <c r="Y219" s="32">
        <v>0</v>
      </c>
      <c r="Z219" s="32">
        <v>4.0023034200000005</v>
      </c>
      <c r="AA219" s="32">
        <v>77.388717600000007</v>
      </c>
      <c r="AB219" s="32">
        <v>0</v>
      </c>
      <c r="AC219" s="32">
        <v>0</v>
      </c>
      <c r="AD219" s="32">
        <v>2602.0271790000002</v>
      </c>
      <c r="AE219" s="32" t="s">
        <v>91</v>
      </c>
      <c r="AF219" s="32">
        <v>0</v>
      </c>
      <c r="AG219" s="32">
        <v>118.65563424000035</v>
      </c>
      <c r="AH219" s="32">
        <v>24.980999999999998</v>
      </c>
      <c r="AI219" s="32">
        <v>5773.6737501464086</v>
      </c>
      <c r="AJ219" s="32">
        <v>152.62327762199999</v>
      </c>
      <c r="AK219" s="32">
        <v>122.64695999999999</v>
      </c>
      <c r="AL219" s="32">
        <v>63.435733200000008</v>
      </c>
      <c r="AM219" s="32">
        <v>856.37482740000007</v>
      </c>
      <c r="AN219" s="32">
        <v>83.729262599999998</v>
      </c>
      <c r="AO219" s="32">
        <v>0</v>
      </c>
      <c r="AP219" s="32">
        <v>34.139008439999998</v>
      </c>
      <c r="AQ219" s="32">
        <v>386.25703000200008</v>
      </c>
      <c r="AR219" s="32">
        <v>81.87612003000001</v>
      </c>
      <c r="AS219" s="32">
        <v>9.1569583080000001</v>
      </c>
      <c r="AT219" s="32">
        <v>10.87469712</v>
      </c>
      <c r="AU219" s="32">
        <v>68.031587340000002</v>
      </c>
      <c r="AV219" s="32">
        <v>32.859164700000001</v>
      </c>
      <c r="AW219" s="1"/>
    </row>
    <row r="220" spans="2:49" x14ac:dyDescent="0.25">
      <c r="B220" s="1"/>
      <c r="C220" s="1"/>
      <c r="D220" s="1"/>
      <c r="E220" s="11">
        <f t="shared" si="42"/>
        <v>10</v>
      </c>
      <c r="F220" s="11">
        <f t="shared" si="42"/>
        <v>2015</v>
      </c>
      <c r="G220" s="11" t="str">
        <f t="shared" si="42"/>
        <v>10-2015</v>
      </c>
      <c r="H220" s="42">
        <f t="shared" si="41"/>
        <v>302.07886075140004</v>
      </c>
      <c r="I220" s="42">
        <f t="shared" si="41"/>
        <v>1399.6873991529999</v>
      </c>
      <c r="J220" s="42">
        <f t="shared" si="41"/>
        <v>2324.6346442500003</v>
      </c>
      <c r="K220" s="42">
        <f t="shared" si="41"/>
        <v>559.99754006400008</v>
      </c>
      <c r="L220" s="42">
        <f t="shared" si="41"/>
        <v>7797.3221184556542</v>
      </c>
      <c r="M220" s="42">
        <f t="shared" si="38"/>
        <v>12383.720562674054</v>
      </c>
      <c r="N220" s="17"/>
      <c r="O220" s="32">
        <v>21.801632759999997</v>
      </c>
      <c r="P220" s="32">
        <v>54.003273479999997</v>
      </c>
      <c r="Q220" s="32">
        <v>0.68254547399999999</v>
      </c>
      <c r="R220" s="32">
        <v>260.29072845000007</v>
      </c>
      <c r="S220" s="32">
        <v>91.364414400000015</v>
      </c>
      <c r="T220" s="32">
        <v>0.81030272400000003</v>
      </c>
      <c r="U220" s="32">
        <v>1008.0520200000001</v>
      </c>
      <c r="V220" s="32">
        <v>564.19209999999998</v>
      </c>
      <c r="W220" s="32">
        <v>247.41374400000001</v>
      </c>
      <c r="X220" s="32">
        <v>942.7753206000001</v>
      </c>
      <c r="Y220" s="32">
        <v>0</v>
      </c>
      <c r="Z220" s="32">
        <v>1.9078416000000005</v>
      </c>
      <c r="AA220" s="32">
        <v>113.51657520000001</v>
      </c>
      <c r="AB220" s="32">
        <v>0</v>
      </c>
      <c r="AC220" s="32">
        <v>0</v>
      </c>
      <c r="AD220" s="32">
        <v>2413.1925000000001</v>
      </c>
      <c r="AE220" s="32" t="s">
        <v>91</v>
      </c>
      <c r="AF220" s="32">
        <v>0.23399197739999997</v>
      </c>
      <c r="AG220" s="32">
        <v>93.211689600000014</v>
      </c>
      <c r="AH220" s="32">
        <v>20.893200000000004</v>
      </c>
      <c r="AI220" s="32">
        <v>5046.2465439515781</v>
      </c>
      <c r="AJ220" s="32">
        <v>84.243887729999997</v>
      </c>
      <c r="AK220" s="32">
        <v>102.35721599999999</v>
      </c>
      <c r="AL220" s="32">
        <v>7.1877175199999996</v>
      </c>
      <c r="AM220" s="32">
        <v>667.94140080000011</v>
      </c>
      <c r="AN220" s="32">
        <v>67.289270400000021</v>
      </c>
      <c r="AO220" s="32">
        <v>0</v>
      </c>
      <c r="AP220" s="32">
        <v>10.906626969000001</v>
      </c>
      <c r="AQ220" s="32">
        <v>337.88307450407615</v>
      </c>
      <c r="AR220" s="32">
        <v>62.625279060000011</v>
      </c>
      <c r="AS220" s="32" t="s">
        <v>91</v>
      </c>
      <c r="AT220" s="32">
        <v>5.0881832640000004</v>
      </c>
      <c r="AU220" s="32">
        <v>111.12477021000001</v>
      </c>
      <c r="AV220" s="32">
        <v>46.484712000000002</v>
      </c>
      <c r="AW220" s="1"/>
    </row>
    <row r="221" spans="2:49" x14ac:dyDescent="0.25">
      <c r="B221" s="1"/>
      <c r="C221" s="1"/>
      <c r="D221" s="1"/>
      <c r="E221" s="11">
        <f t="shared" si="42"/>
        <v>11</v>
      </c>
      <c r="F221" s="11">
        <f t="shared" si="42"/>
        <v>2015</v>
      </c>
      <c r="G221" s="11" t="str">
        <f t="shared" si="42"/>
        <v>11-2015</v>
      </c>
      <c r="H221" s="42">
        <f t="shared" si="41"/>
        <v>866.7172196439999</v>
      </c>
      <c r="I221" s="42">
        <f t="shared" si="41"/>
        <v>3354.5168346240002</v>
      </c>
      <c r="J221" s="42">
        <f t="shared" si="41"/>
        <v>2083.6077262714284</v>
      </c>
      <c r="K221" s="42">
        <f t="shared" si="41"/>
        <v>852.80496807600002</v>
      </c>
      <c r="L221" s="42">
        <f t="shared" si="41"/>
        <v>7934.4749368763314</v>
      </c>
      <c r="M221" s="42">
        <f t="shared" si="38"/>
        <v>15092.12168549176</v>
      </c>
      <c r="N221" s="17"/>
      <c r="O221" s="32">
        <v>28.40299182</v>
      </c>
      <c r="P221" s="32">
        <v>49.115564999999997</v>
      </c>
      <c r="Q221" s="32">
        <v>13.625017344</v>
      </c>
      <c r="R221" s="32">
        <v>393.31495697142861</v>
      </c>
      <c r="S221" s="32">
        <v>79.580464199999994</v>
      </c>
      <c r="T221" s="32" t="s">
        <v>91</v>
      </c>
      <c r="U221" s="32">
        <v>874.61666999999989</v>
      </c>
      <c r="V221" s="32">
        <v>1081.9044000000001</v>
      </c>
      <c r="W221" s="32">
        <v>542.82636000000002</v>
      </c>
      <c r="X221" s="32">
        <v>689.73584129999995</v>
      </c>
      <c r="Y221" s="32">
        <v>188.058672</v>
      </c>
      <c r="Z221" s="32">
        <v>3.4613697600000002</v>
      </c>
      <c r="AA221" s="32">
        <v>125.94025799999999</v>
      </c>
      <c r="AB221" s="32">
        <v>298.17065844000001</v>
      </c>
      <c r="AC221" s="32">
        <v>178.633026</v>
      </c>
      <c r="AD221" s="32">
        <v>2458.99584</v>
      </c>
      <c r="AE221" s="32" t="s">
        <v>91</v>
      </c>
      <c r="AF221" s="32">
        <v>0.34371432000000002</v>
      </c>
      <c r="AG221" s="32">
        <v>25.350672383999949</v>
      </c>
      <c r="AH221" s="32">
        <v>24.375400000000003</v>
      </c>
      <c r="AI221" s="32">
        <v>4848.7506495680918</v>
      </c>
      <c r="AJ221" s="32">
        <v>173.04293655000001</v>
      </c>
      <c r="AK221" s="32">
        <v>104.47704</v>
      </c>
      <c r="AL221" s="32">
        <v>48.718098000000005</v>
      </c>
      <c r="AM221" s="32">
        <v>1900.0304271</v>
      </c>
      <c r="AN221" s="32">
        <v>75.272678999999997</v>
      </c>
      <c r="AO221" s="32">
        <v>0</v>
      </c>
      <c r="AP221" s="32">
        <v>86.832533519999998</v>
      </c>
      <c r="AQ221" s="32">
        <v>626.72844730823999</v>
      </c>
      <c r="AR221" s="32">
        <v>46.902052350000005</v>
      </c>
      <c r="AS221" s="32" t="s">
        <v>91</v>
      </c>
      <c r="AT221" s="32">
        <v>3.6242933760000002</v>
      </c>
      <c r="AU221" s="32">
        <v>74.266519679999988</v>
      </c>
      <c r="AV221" s="32">
        <v>47.02413150000001</v>
      </c>
      <c r="AW221" s="1"/>
    </row>
    <row r="222" spans="2:49" x14ac:dyDescent="0.25">
      <c r="B222" s="1"/>
      <c r="C222" s="1"/>
      <c r="D222" s="1"/>
      <c r="E222" s="11">
        <f t="shared" si="42"/>
        <v>12</v>
      </c>
      <c r="F222" s="11">
        <f t="shared" si="42"/>
        <v>2015</v>
      </c>
      <c r="G222" s="11" t="str">
        <f t="shared" si="42"/>
        <v>12-2015</v>
      </c>
      <c r="H222" s="42">
        <f t="shared" si="41"/>
        <v>817.41424956000014</v>
      </c>
      <c r="I222" s="42">
        <f t="shared" si="41"/>
        <v>2166.3552094679999</v>
      </c>
      <c r="J222" s="42">
        <f t="shared" si="41"/>
        <v>2937.8915257499998</v>
      </c>
      <c r="K222" s="42">
        <f t="shared" si="41"/>
        <v>1190.6708072220001</v>
      </c>
      <c r="L222" s="42">
        <f t="shared" si="41"/>
        <v>8648.6920690783409</v>
      </c>
      <c r="M222" s="42">
        <f t="shared" si="38"/>
        <v>15761.023861078342</v>
      </c>
      <c r="N222" s="17"/>
      <c r="O222" s="32">
        <v>33.897499919999994</v>
      </c>
      <c r="P222" s="32">
        <v>2.6868769200000004</v>
      </c>
      <c r="Q222" s="32">
        <v>14.081688</v>
      </c>
      <c r="R222" s="32">
        <v>747.18591074999995</v>
      </c>
      <c r="S222" s="32">
        <v>276.50832840000004</v>
      </c>
      <c r="T222" s="32" t="s">
        <v>91</v>
      </c>
      <c r="U222" s="32">
        <v>827.67771000000005</v>
      </c>
      <c r="V222" s="32">
        <v>1270.5109500000001</v>
      </c>
      <c r="W222" s="32">
        <v>623.64464999999996</v>
      </c>
      <c r="X222" s="32">
        <v>1260.9583794</v>
      </c>
      <c r="Y222" s="32">
        <v>146.68424999999999</v>
      </c>
      <c r="Z222" s="32">
        <v>0.64351800000000003</v>
      </c>
      <c r="AA222" s="32">
        <v>102.06952559999999</v>
      </c>
      <c r="AB222" s="32">
        <v>228.2652981</v>
      </c>
      <c r="AC222" s="32">
        <v>226.51833600000001</v>
      </c>
      <c r="AD222" s="32">
        <v>2852.2421190000005</v>
      </c>
      <c r="AE222" s="32" t="s">
        <v>91</v>
      </c>
      <c r="AF222" s="32">
        <v>11.291469660000001</v>
      </c>
      <c r="AG222" s="32">
        <v>89.124971760000065</v>
      </c>
      <c r="AH222" s="32">
        <v>26.071080000000002</v>
      </c>
      <c r="AI222" s="32">
        <v>4691.1307521883409</v>
      </c>
      <c r="AJ222" s="32">
        <v>95.790190518000003</v>
      </c>
      <c r="AK222" s="32">
        <v>98.571816000000013</v>
      </c>
      <c r="AL222" s="32">
        <v>17.538136740000002</v>
      </c>
      <c r="AM222" s="32">
        <v>590.74763129999997</v>
      </c>
      <c r="AN222" s="32">
        <v>79.678884600000004</v>
      </c>
      <c r="AO222" s="32">
        <v>0</v>
      </c>
      <c r="AP222" s="32">
        <v>137.20201226999998</v>
      </c>
      <c r="AQ222" s="32">
        <v>1105.3191978899999</v>
      </c>
      <c r="AR222" s="32">
        <v>39.841082640000003</v>
      </c>
      <c r="AS222" s="32" t="s">
        <v>91</v>
      </c>
      <c r="AT222" s="32">
        <v>3.9833007120000006</v>
      </c>
      <c r="AU222" s="32">
        <v>52.874467200000005</v>
      </c>
      <c r="AV222" s="32">
        <v>108.28382750999999</v>
      </c>
      <c r="AW222" s="1"/>
    </row>
    <row r="223" spans="2:49" x14ac:dyDescent="0.25">
      <c r="B223" s="1"/>
      <c r="C223" s="1"/>
      <c r="D223" s="1"/>
      <c r="E223" s="11">
        <f t="shared" si="42"/>
        <v>1</v>
      </c>
      <c r="F223" s="11">
        <f t="shared" si="42"/>
        <v>2016</v>
      </c>
      <c r="G223" s="11" t="str">
        <f t="shared" si="42"/>
        <v>1-2016</v>
      </c>
      <c r="H223" s="42">
        <f t="shared" si="41"/>
        <v>1632.5513466939999</v>
      </c>
      <c r="I223" s="42">
        <f t="shared" si="41"/>
        <v>2550.3894015619999</v>
      </c>
      <c r="J223" s="42">
        <f t="shared" si="41"/>
        <v>2677.8818632500006</v>
      </c>
      <c r="K223" s="42">
        <f t="shared" si="41"/>
        <v>2414.6145612179998</v>
      </c>
      <c r="L223" s="42">
        <f t="shared" si="41"/>
        <v>9325.6389590548006</v>
      </c>
      <c r="M223" s="42">
        <f t="shared" si="38"/>
        <v>18601.076131778798</v>
      </c>
      <c r="N223" s="17"/>
      <c r="O223" s="32">
        <v>34.674264000000001</v>
      </c>
      <c r="P223" s="32">
        <v>50.497235999999994</v>
      </c>
      <c r="Q223" s="32">
        <v>16.690585680000002</v>
      </c>
      <c r="R223" s="32">
        <v>302.11939845000001</v>
      </c>
      <c r="S223" s="32">
        <v>98.065329480000003</v>
      </c>
      <c r="T223" s="32" t="s">
        <v>91</v>
      </c>
      <c r="U223" s="32">
        <v>1114.04322</v>
      </c>
      <c r="V223" s="32">
        <v>1659.5143250000001</v>
      </c>
      <c r="W223" s="32">
        <v>1173.66327</v>
      </c>
      <c r="X223" s="32">
        <v>1134.0755568000002</v>
      </c>
      <c r="Y223" s="32">
        <v>218.03904</v>
      </c>
      <c r="Z223" s="32">
        <v>12.355545599999999</v>
      </c>
      <c r="AA223" s="32">
        <v>127.643688</v>
      </c>
      <c r="AB223" s="32">
        <v>315.35372466000001</v>
      </c>
      <c r="AC223" s="32">
        <v>415.939752</v>
      </c>
      <c r="AD223" s="32">
        <v>2867.9326020000003</v>
      </c>
      <c r="AE223" s="32" t="s">
        <v>91</v>
      </c>
      <c r="AF223" s="32">
        <v>79.697811599999994</v>
      </c>
      <c r="AG223" s="32">
        <v>141.08094950400005</v>
      </c>
      <c r="AH223" s="32">
        <v>29.644120000000001</v>
      </c>
      <c r="AI223" s="32">
        <v>5720.5207065600007</v>
      </c>
      <c r="AJ223" s="32">
        <v>216.65710402200003</v>
      </c>
      <c r="AK223" s="32">
        <v>548.92085399999996</v>
      </c>
      <c r="AL223" s="32">
        <v>64.65993155999999</v>
      </c>
      <c r="AM223" s="32">
        <v>424.93386240000001</v>
      </c>
      <c r="AN223" s="32">
        <v>153.13457160000002</v>
      </c>
      <c r="AO223" s="32">
        <v>0</v>
      </c>
      <c r="AP223" s="32">
        <v>115.27451495999999</v>
      </c>
      <c r="AQ223" s="32">
        <v>737.18565049479957</v>
      </c>
      <c r="AR223" s="32">
        <v>40.303532340000004</v>
      </c>
      <c r="AS223" s="32" t="s">
        <v>91</v>
      </c>
      <c r="AT223" s="32">
        <v>13.740888438000001</v>
      </c>
      <c r="AU223" s="32">
        <v>347.62444893000003</v>
      </c>
      <c r="AV223" s="32">
        <v>427.0896477</v>
      </c>
      <c r="AW223" s="1"/>
    </row>
    <row r="224" spans="2:49" x14ac:dyDescent="0.25">
      <c r="B224" s="1"/>
      <c r="C224" s="1"/>
      <c r="D224" s="1"/>
      <c r="E224" s="11">
        <f t="shared" si="42"/>
        <v>2</v>
      </c>
      <c r="F224" s="11">
        <f t="shared" si="42"/>
        <v>2016</v>
      </c>
      <c r="G224" s="11" t="str">
        <f t="shared" si="42"/>
        <v>2-2016</v>
      </c>
      <c r="H224" s="42">
        <f t="shared" si="41"/>
        <v>1146.3380455284828</v>
      </c>
      <c r="I224" s="42">
        <f t="shared" si="41"/>
        <v>2690.98504005</v>
      </c>
      <c r="J224" s="42">
        <f t="shared" si="41"/>
        <v>2644.8535122000003</v>
      </c>
      <c r="K224" s="42">
        <f t="shared" si="41"/>
        <v>1071.8269250400001</v>
      </c>
      <c r="L224" s="42">
        <f t="shared" si="41"/>
        <v>8853.8955211840948</v>
      </c>
      <c r="M224" s="42">
        <f t="shared" si="38"/>
        <v>16407.899044002577</v>
      </c>
      <c r="N224" s="17"/>
      <c r="O224" s="32">
        <v>45.715518720000006</v>
      </c>
      <c r="P224" s="32">
        <v>33.303949199999998</v>
      </c>
      <c r="Q224" s="32">
        <v>1.7632393200000003</v>
      </c>
      <c r="R224" s="32">
        <v>327.43163220000002</v>
      </c>
      <c r="S224" s="32">
        <v>295.57463112000005</v>
      </c>
      <c r="T224" s="32" t="s">
        <v>91</v>
      </c>
      <c r="U224" s="32">
        <v>834.30216000000007</v>
      </c>
      <c r="V224" s="32">
        <v>1450.5444750000001</v>
      </c>
      <c r="W224" s="32">
        <v>258.73209000000003</v>
      </c>
      <c r="X224" s="32">
        <v>1351.4786495999999</v>
      </c>
      <c r="Y224" s="32">
        <v>184.04614799999999</v>
      </c>
      <c r="Z224" s="32">
        <v>2.6346384</v>
      </c>
      <c r="AA224" s="32">
        <v>131.64107039999999</v>
      </c>
      <c r="AB224" s="32">
        <v>375.78460734000004</v>
      </c>
      <c r="AC224" s="32">
        <v>195.780888</v>
      </c>
      <c r="AD224" s="32">
        <v>2762.6038470000003</v>
      </c>
      <c r="AE224" s="32" t="s">
        <v>91</v>
      </c>
      <c r="AF224" s="32">
        <v>25.604445599999998</v>
      </c>
      <c r="AG224" s="32">
        <v>74.350593413999817</v>
      </c>
      <c r="AH224" s="32">
        <v>24.208860000000005</v>
      </c>
      <c r="AI224" s="32">
        <v>5281.3130471100003</v>
      </c>
      <c r="AJ224" s="32">
        <v>494.69632389000003</v>
      </c>
      <c r="AK224" s="32">
        <v>213.61012200000002</v>
      </c>
      <c r="AL224" s="32">
        <v>14.028692400000001</v>
      </c>
      <c r="AM224" s="32">
        <v>426.62593620000001</v>
      </c>
      <c r="AN224" s="32">
        <v>105.80193</v>
      </c>
      <c r="AO224" s="32">
        <v>17.755353434482764</v>
      </c>
      <c r="AP224" s="32">
        <v>258.16560489000005</v>
      </c>
      <c r="AQ224" s="32">
        <v>809.97862707409331</v>
      </c>
      <c r="AR224" s="32">
        <v>42.526129949999998</v>
      </c>
      <c r="AS224" s="32" t="s">
        <v>91</v>
      </c>
      <c r="AT224" s="32">
        <v>8.8987183200000004</v>
      </c>
      <c r="AU224" s="32">
        <v>169.78768182000002</v>
      </c>
      <c r="AV224" s="32">
        <v>189.20943360000001</v>
      </c>
      <c r="AW224" s="1"/>
    </row>
    <row r="225" spans="2:49" x14ac:dyDescent="0.25">
      <c r="B225" s="1"/>
      <c r="C225" s="1"/>
      <c r="D225" s="1"/>
      <c r="E225" s="11">
        <f t="shared" si="42"/>
        <v>3</v>
      </c>
      <c r="F225" s="11">
        <f t="shared" si="42"/>
        <v>2016</v>
      </c>
      <c r="G225" s="11" t="str">
        <f t="shared" si="42"/>
        <v>3-2016</v>
      </c>
      <c r="H225" s="42">
        <f t="shared" si="41"/>
        <v>1500.6453535693549</v>
      </c>
      <c r="I225" s="42">
        <f t="shared" si="41"/>
        <v>2288.8971195399999</v>
      </c>
      <c r="J225" s="42">
        <f t="shared" si="41"/>
        <v>1815.1560810000001</v>
      </c>
      <c r="K225" s="42">
        <f t="shared" si="41"/>
        <v>1130.0213050740001</v>
      </c>
      <c r="L225" s="42">
        <f t="shared" si="41"/>
        <v>8973.8407613950185</v>
      </c>
      <c r="M225" s="42">
        <f t="shared" si="38"/>
        <v>15708.560620578373</v>
      </c>
      <c r="N225" s="17"/>
      <c r="O225" s="32">
        <v>76.216757759999993</v>
      </c>
      <c r="P225" s="32">
        <v>70.408440000000013</v>
      </c>
      <c r="Q225" s="32">
        <v>5.1216461999999998</v>
      </c>
      <c r="R225" s="32">
        <v>365.1661818</v>
      </c>
      <c r="S225" s="32">
        <v>58.788586889999998</v>
      </c>
      <c r="T225" s="32" t="s">
        <v>91</v>
      </c>
      <c r="U225" s="32">
        <v>256.23372600000005</v>
      </c>
      <c r="V225" s="32">
        <v>1453.118275</v>
      </c>
      <c r="W225" s="32">
        <v>456.77160000000003</v>
      </c>
      <c r="X225" s="32">
        <v>1064.9768652</v>
      </c>
      <c r="Y225" s="32">
        <v>230.30373599999999</v>
      </c>
      <c r="Z225" s="32">
        <v>0.60036444</v>
      </c>
      <c r="AA225" s="32">
        <v>128.77930800000001</v>
      </c>
      <c r="AB225" s="32">
        <v>341.67777480000001</v>
      </c>
      <c r="AC225" s="32">
        <v>236.77677</v>
      </c>
      <c r="AD225" s="32">
        <v>2800.5524820000001</v>
      </c>
      <c r="AE225" s="32" t="s">
        <v>91</v>
      </c>
      <c r="AF225" s="32">
        <v>3.2281891200000001</v>
      </c>
      <c r="AG225" s="32">
        <v>141.36576299999999</v>
      </c>
      <c r="AH225" s="32">
        <v>11.373168</v>
      </c>
      <c r="AI225" s="32">
        <v>5417.1008339399996</v>
      </c>
      <c r="AJ225" s="32">
        <v>429.62397299999998</v>
      </c>
      <c r="AK225" s="32">
        <v>163.226448</v>
      </c>
      <c r="AL225" s="32">
        <v>12.791623680000001</v>
      </c>
      <c r="AM225" s="32">
        <v>217.00184039999999</v>
      </c>
      <c r="AN225" s="32">
        <v>100.04433660000001</v>
      </c>
      <c r="AO225" s="32">
        <v>107.90496391935484</v>
      </c>
      <c r="AP225" s="32">
        <v>82.792376099999998</v>
      </c>
      <c r="AQ225" s="32">
        <v>756.18744545502</v>
      </c>
      <c r="AR225" s="32">
        <v>87.847020720000017</v>
      </c>
      <c r="AS225" s="32" t="s">
        <v>91</v>
      </c>
      <c r="AT225" s="32">
        <v>7.1353275839999997</v>
      </c>
      <c r="AU225" s="32">
        <v>281.38979097000004</v>
      </c>
      <c r="AV225" s="32">
        <v>344.05500599999999</v>
      </c>
      <c r="AW225" s="1"/>
    </row>
    <row r="226" spans="2:49" x14ac:dyDescent="0.25">
      <c r="B226" s="1"/>
      <c r="C226" s="1"/>
      <c r="D226" s="1"/>
      <c r="E226" s="11">
        <f t="shared" si="42"/>
        <v>4</v>
      </c>
      <c r="F226" s="11">
        <f t="shared" si="42"/>
        <v>2016</v>
      </c>
      <c r="G226" s="11" t="str">
        <f t="shared" si="42"/>
        <v>4-2016</v>
      </c>
      <c r="H226" s="42">
        <f t="shared" si="41"/>
        <v>857.78361092679995</v>
      </c>
      <c r="I226" s="42">
        <f t="shared" si="41"/>
        <v>2553.0322873180003</v>
      </c>
      <c r="J226" s="42">
        <f t="shared" si="41"/>
        <v>1473.3264696000001</v>
      </c>
      <c r="K226" s="42">
        <f t="shared" si="41"/>
        <v>1056.6082921500001</v>
      </c>
      <c r="L226" s="42">
        <f t="shared" si="41"/>
        <v>8021.1550946400002</v>
      </c>
      <c r="M226" s="42">
        <f t="shared" si="38"/>
        <v>13961.905754634801</v>
      </c>
      <c r="N226" s="17"/>
      <c r="O226" s="32">
        <v>32.031297720000005</v>
      </c>
      <c r="P226" s="32">
        <v>14.672210399999999</v>
      </c>
      <c r="Q226" s="32">
        <v>24.214522428000002</v>
      </c>
      <c r="R226" s="32">
        <v>333.21319980000004</v>
      </c>
      <c r="S226" s="32">
        <v>237.836682</v>
      </c>
      <c r="T226" s="32">
        <v>1.7863756848000001</v>
      </c>
      <c r="U226" s="32">
        <v>140.72224500000002</v>
      </c>
      <c r="V226" s="32">
        <v>1264.1143000000002</v>
      </c>
      <c r="W226" s="32">
        <v>557.02161000000001</v>
      </c>
      <c r="X226" s="32">
        <v>895.97011140000006</v>
      </c>
      <c r="Y226" s="32">
        <v>205.54722000000001</v>
      </c>
      <c r="Z226" s="32">
        <v>0.73815300000000006</v>
      </c>
      <c r="AA226" s="32">
        <v>103.42091339999999</v>
      </c>
      <c r="AB226" s="32">
        <v>288.14994755999999</v>
      </c>
      <c r="AC226" s="32">
        <v>145.72275839999998</v>
      </c>
      <c r="AD226" s="32">
        <v>2362.5438480000003</v>
      </c>
      <c r="AE226" s="32" t="s">
        <v>91</v>
      </c>
      <c r="AF226" s="32">
        <v>1.2035477412000002</v>
      </c>
      <c r="AG226" s="32">
        <v>6.6460343507999839</v>
      </c>
      <c r="AH226" s="32">
        <v>23.149060000000002</v>
      </c>
      <c r="AI226" s="32">
        <v>4914.7441853399996</v>
      </c>
      <c r="AJ226" s="32">
        <v>389.43438119999996</v>
      </c>
      <c r="AK226" s="32">
        <v>134.91165599999999</v>
      </c>
      <c r="AL226" s="32">
        <v>17.122878359999998</v>
      </c>
      <c r="AM226" s="32">
        <v>643.2530220000001</v>
      </c>
      <c r="AN226" s="32">
        <v>61.5657456</v>
      </c>
      <c r="AO226" s="32">
        <v>0</v>
      </c>
      <c r="AP226" s="32">
        <v>124.87712841000001</v>
      </c>
      <c r="AQ226" s="32">
        <v>743.86706130000005</v>
      </c>
      <c r="AR226" s="32">
        <v>89.277901920000005</v>
      </c>
      <c r="AS226" s="32" t="s">
        <v>91</v>
      </c>
      <c r="AT226" s="32">
        <v>15.103745999999999</v>
      </c>
      <c r="AU226" s="32">
        <v>138.87515907</v>
      </c>
      <c r="AV226" s="32">
        <v>50.168852550000004</v>
      </c>
      <c r="AW226" s="1"/>
    </row>
    <row r="227" spans="2:49" x14ac:dyDescent="0.25">
      <c r="B227" s="1"/>
      <c r="C227" s="1"/>
      <c r="D227" s="1"/>
      <c r="E227" s="11">
        <f t="shared" si="42"/>
        <v>5</v>
      </c>
      <c r="F227" s="11">
        <f t="shared" si="42"/>
        <v>2016</v>
      </c>
      <c r="G227" s="11" t="str">
        <f t="shared" si="42"/>
        <v>5-2016</v>
      </c>
      <c r="H227" s="42">
        <f t="shared" si="41"/>
        <v>368.68342926140002</v>
      </c>
      <c r="I227" s="42">
        <f t="shared" si="41"/>
        <v>1712.2625712839999</v>
      </c>
      <c r="J227" s="42">
        <f t="shared" si="41"/>
        <v>1227.0162461727273</v>
      </c>
      <c r="K227" s="42">
        <f t="shared" si="41"/>
        <v>946.70999154000026</v>
      </c>
      <c r="L227" s="42">
        <f t="shared" si="41"/>
        <v>7647.9926338800005</v>
      </c>
      <c r="M227" s="42">
        <f t="shared" si="38"/>
        <v>11902.664872138128</v>
      </c>
      <c r="N227" s="17"/>
      <c r="O227" s="32">
        <v>0.91606679999999996</v>
      </c>
      <c r="P227" s="32">
        <v>17.261423999999998</v>
      </c>
      <c r="Q227" s="32">
        <v>35.722441259999997</v>
      </c>
      <c r="R227" s="32">
        <v>239.26721907272724</v>
      </c>
      <c r="S227" s="32">
        <v>45.114018659999999</v>
      </c>
      <c r="T227" s="32" t="s">
        <v>91</v>
      </c>
      <c r="U227" s="32">
        <v>28.246654799999995</v>
      </c>
      <c r="V227" s="32">
        <v>971.93122500000004</v>
      </c>
      <c r="W227" s="32">
        <v>595.06488000000013</v>
      </c>
      <c r="X227" s="32">
        <v>808.57847430000015</v>
      </c>
      <c r="Y227" s="32">
        <v>0</v>
      </c>
      <c r="Z227" s="32">
        <v>0.67228703999999995</v>
      </c>
      <c r="AA227" s="32">
        <v>150.92389800000001</v>
      </c>
      <c r="AB227" s="32">
        <v>0</v>
      </c>
      <c r="AC227" s="32">
        <v>186.69592800000004</v>
      </c>
      <c r="AD227" s="32">
        <v>2859.264036</v>
      </c>
      <c r="AE227" s="32" t="s">
        <v>91</v>
      </c>
      <c r="AF227" s="32">
        <v>0</v>
      </c>
      <c r="AG227" s="32">
        <v>4.5640227114000114</v>
      </c>
      <c r="AH227" s="32">
        <v>27.925730000000001</v>
      </c>
      <c r="AI227" s="32">
        <v>4300.9930567800011</v>
      </c>
      <c r="AJ227" s="32">
        <v>134.13549758400001</v>
      </c>
      <c r="AK227" s="32">
        <v>150.242526</v>
      </c>
      <c r="AL227" s="32">
        <v>14.97352824</v>
      </c>
      <c r="AM227" s="32">
        <v>343.82598930000006</v>
      </c>
      <c r="AN227" s="32">
        <v>60.509619000000001</v>
      </c>
      <c r="AO227" s="32">
        <v>0</v>
      </c>
      <c r="AP227" s="32">
        <v>153.20800836000001</v>
      </c>
      <c r="AQ227" s="32">
        <v>487.73554109999998</v>
      </c>
      <c r="AR227" s="32">
        <v>57.793594499999998</v>
      </c>
      <c r="AS227" s="32" t="s">
        <v>91</v>
      </c>
      <c r="AT227" s="32">
        <v>18.424298880000002</v>
      </c>
      <c r="AU227" s="32">
        <v>131.32025775</v>
      </c>
      <c r="AV227" s="32">
        <v>77.354648999999995</v>
      </c>
      <c r="AW227" s="1"/>
    </row>
    <row r="228" spans="2:49" x14ac:dyDescent="0.25">
      <c r="B228" s="1"/>
      <c r="C228" s="1"/>
      <c r="D228" s="1"/>
      <c r="E228" s="11">
        <f t="shared" si="42"/>
        <v>6</v>
      </c>
      <c r="F228" s="11">
        <f t="shared" si="42"/>
        <v>2016</v>
      </c>
      <c r="G228" s="11" t="str">
        <f t="shared" si="42"/>
        <v>6-2016</v>
      </c>
      <c r="H228" s="42">
        <f t="shared" si="41"/>
        <v>256.42375487879997</v>
      </c>
      <c r="I228" s="42">
        <f t="shared" si="41"/>
        <v>2271.5372122670001</v>
      </c>
      <c r="J228" s="42">
        <f t="shared" si="41"/>
        <v>959.69912897999995</v>
      </c>
      <c r="K228" s="42">
        <f t="shared" si="41"/>
        <v>779.79779798039988</v>
      </c>
      <c r="L228" s="42">
        <f t="shared" si="41"/>
        <v>7356.6180933300002</v>
      </c>
      <c r="M228" s="42">
        <f t="shared" si="38"/>
        <v>11624.075987436201</v>
      </c>
      <c r="N228" s="17"/>
      <c r="O228" s="32">
        <v>23.212072799999998</v>
      </c>
      <c r="P228" s="32">
        <v>32.194826999999997</v>
      </c>
      <c r="Q228" s="32">
        <v>63.208609199999991</v>
      </c>
      <c r="R228" s="32">
        <v>120.26018118000002</v>
      </c>
      <c r="S228" s="32">
        <v>26.781326459999995</v>
      </c>
      <c r="T228" s="32" t="s">
        <v>91</v>
      </c>
      <c r="U228" s="32">
        <v>64.446434999999994</v>
      </c>
      <c r="V228" s="32">
        <v>844.96339999999998</v>
      </c>
      <c r="W228" s="32">
        <v>400.49531999999999</v>
      </c>
      <c r="X228" s="32">
        <v>646.21320479999997</v>
      </c>
      <c r="Y228" s="32">
        <v>0</v>
      </c>
      <c r="Z228" s="32">
        <v>0.75253752000000007</v>
      </c>
      <c r="AA228" s="32">
        <v>128.77930800000001</v>
      </c>
      <c r="AB228" s="32">
        <v>0</v>
      </c>
      <c r="AC228" s="32">
        <v>0</v>
      </c>
      <c r="AD228" s="32">
        <v>2479.6641239999999</v>
      </c>
      <c r="AE228" s="32">
        <v>0.1804727304</v>
      </c>
      <c r="AF228" s="32">
        <v>0</v>
      </c>
      <c r="AG228" s="32">
        <v>3.3588686987999954</v>
      </c>
      <c r="AH228" s="32">
        <v>0.77100449999999987</v>
      </c>
      <c r="AI228" s="32">
        <v>4573.7837438400002</v>
      </c>
      <c r="AJ228" s="32">
        <v>33.137997263999999</v>
      </c>
      <c r="AK228" s="32">
        <v>154.217196</v>
      </c>
      <c r="AL228" s="32">
        <v>10.996587</v>
      </c>
      <c r="AM228" s="32">
        <v>856.45242810000013</v>
      </c>
      <c r="AN228" s="32">
        <v>90.683042399999991</v>
      </c>
      <c r="AO228" s="32">
        <v>0</v>
      </c>
      <c r="AP228" s="32">
        <v>438.40004435999998</v>
      </c>
      <c r="AQ228" s="32">
        <v>303.17022549000001</v>
      </c>
      <c r="AR228" s="32">
        <v>23.625608823</v>
      </c>
      <c r="AS228" s="32">
        <v>7.5965785740000014</v>
      </c>
      <c r="AT228" s="32">
        <v>11.880629316</v>
      </c>
      <c r="AU228" s="32">
        <v>196.88698188000001</v>
      </c>
      <c r="AV228" s="32">
        <v>87.963232500000018</v>
      </c>
      <c r="AW228" s="1"/>
    </row>
    <row r="229" spans="2:49" x14ac:dyDescent="0.25">
      <c r="B229" s="1"/>
      <c r="C229" s="1"/>
      <c r="D229" s="1"/>
      <c r="E229" s="1"/>
      <c r="F229" s="1"/>
      <c r="G229" s="1"/>
      <c r="H229" s="38"/>
      <c r="I229" s="38"/>
      <c r="J229" s="38"/>
      <c r="K229" s="38"/>
      <c r="L229" s="38"/>
      <c r="M229" s="38"/>
      <c r="N229" s="1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"/>
    </row>
    <row r="230" spans="2:49" x14ac:dyDescent="0.25">
      <c r="B230" s="1"/>
      <c r="C230" s="1"/>
      <c r="D230" s="1"/>
      <c r="E230" s="1"/>
      <c r="F230" s="1"/>
      <c r="G230" s="1"/>
      <c r="H230" s="38"/>
      <c r="I230" s="38"/>
      <c r="J230" s="38"/>
      <c r="K230" s="38"/>
      <c r="L230" s="38"/>
      <c r="M230" s="38"/>
      <c r="N230" s="1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"/>
    </row>
    <row r="231" spans="2:49" x14ac:dyDescent="0.25">
      <c r="B231" s="1"/>
      <c r="C231" s="1"/>
      <c r="D231" s="1"/>
      <c r="E231" s="1"/>
      <c r="F231" s="1"/>
      <c r="G231" s="1"/>
      <c r="H231" s="38"/>
      <c r="I231" s="38"/>
      <c r="J231" s="38"/>
      <c r="K231" s="38"/>
      <c r="L231" s="38"/>
      <c r="M231" s="38"/>
      <c r="N231" s="1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"/>
    </row>
    <row r="232" spans="2:49" x14ac:dyDescent="0.25">
      <c r="B232" s="1"/>
      <c r="C232" s="4" t="s">
        <v>86</v>
      </c>
      <c r="D232" s="4"/>
      <c r="E232" s="1"/>
      <c r="F232" s="4" t="str">
        <f>$F$70</f>
        <v>kg/day</v>
      </c>
      <c r="G232" s="4"/>
      <c r="H232" s="39" t="s">
        <v>88</v>
      </c>
      <c r="I232" s="44" t="str">
        <f>$H232</f>
        <v>Nitrogen, Total (as N)</v>
      </c>
      <c r="J232" s="44" t="str">
        <f>$H232</f>
        <v>Nitrogen, Total (as N)</v>
      </c>
      <c r="K232" s="48" t="str">
        <f>$H232</f>
        <v>Nitrogen, Total (as N)</v>
      </c>
      <c r="L232" s="45" t="str">
        <f>$H232</f>
        <v>Nitrogen, Total (as N)</v>
      </c>
      <c r="M232" s="44" t="str">
        <f>L232</f>
        <v>Nitrogen, Total (as N)</v>
      </c>
      <c r="N232" s="1"/>
      <c r="O232" s="19" t="s">
        <v>88</v>
      </c>
      <c r="P232" s="20" t="s">
        <v>88</v>
      </c>
      <c r="Q232" s="19" t="s">
        <v>88</v>
      </c>
      <c r="R232" s="19" t="s">
        <v>88</v>
      </c>
      <c r="S232" s="19" t="s">
        <v>88</v>
      </c>
      <c r="T232" s="19" t="s">
        <v>88</v>
      </c>
      <c r="U232" s="19" t="s">
        <v>88</v>
      </c>
      <c r="V232" s="19" t="s">
        <v>88</v>
      </c>
      <c r="W232" s="19" t="s">
        <v>88</v>
      </c>
      <c r="X232" s="19" t="s">
        <v>88</v>
      </c>
      <c r="Y232" s="19" t="s">
        <v>88</v>
      </c>
      <c r="Z232" s="19" t="s">
        <v>88</v>
      </c>
      <c r="AA232" s="19" t="s">
        <v>88</v>
      </c>
      <c r="AB232" s="19" t="s">
        <v>88</v>
      </c>
      <c r="AC232" s="19" t="s">
        <v>88</v>
      </c>
      <c r="AD232" s="19" t="s">
        <v>88</v>
      </c>
      <c r="AE232" s="19" t="s">
        <v>88</v>
      </c>
      <c r="AF232" s="19" t="s">
        <v>88</v>
      </c>
      <c r="AG232" s="19" t="s">
        <v>88</v>
      </c>
      <c r="AH232" s="19" t="s">
        <v>88</v>
      </c>
      <c r="AI232" s="19" t="s">
        <v>88</v>
      </c>
      <c r="AJ232" s="19" t="s">
        <v>88</v>
      </c>
      <c r="AK232" s="19" t="s">
        <v>88</v>
      </c>
      <c r="AL232" s="19" t="s">
        <v>88</v>
      </c>
      <c r="AM232" s="19" t="s">
        <v>88</v>
      </c>
      <c r="AN232" s="19" t="s">
        <v>88</v>
      </c>
      <c r="AO232" s="19" t="s">
        <v>88</v>
      </c>
      <c r="AP232" s="19" t="s">
        <v>88</v>
      </c>
      <c r="AQ232" s="19" t="s">
        <v>88</v>
      </c>
      <c r="AR232" s="19" t="s">
        <v>88</v>
      </c>
      <c r="AS232" s="19" t="s">
        <v>88</v>
      </c>
      <c r="AT232" s="19" t="s">
        <v>88</v>
      </c>
      <c r="AU232" s="19" t="s">
        <v>88</v>
      </c>
      <c r="AV232" s="19" t="s">
        <v>88</v>
      </c>
      <c r="AW232" s="1"/>
    </row>
    <row r="233" spans="2:49" x14ac:dyDescent="0.25">
      <c r="B233" s="1"/>
      <c r="C233" s="1"/>
      <c r="D233" s="1"/>
      <c r="E233" s="1"/>
      <c r="F233" s="1"/>
      <c r="G233" s="1"/>
      <c r="H233" s="45" t="str">
        <f>H$6</f>
        <v>San Pablo Bay</v>
      </c>
      <c r="I233" s="45" t="str">
        <f>I$6</f>
        <v>South Bay</v>
      </c>
      <c r="J233" s="45" t="str">
        <f>J$6</f>
        <v>Suisun Bay</v>
      </c>
      <c r="K233" s="46" t="str">
        <f>K$6</f>
        <v>Central Bay</v>
      </c>
      <c r="L233" s="45" t="str">
        <f>L$6</f>
        <v>Lower South Bay</v>
      </c>
      <c r="M233" s="45"/>
      <c r="N233" s="1"/>
      <c r="O233" s="21" t="s">
        <v>6</v>
      </c>
      <c r="P233" s="22" t="s">
        <v>7</v>
      </c>
      <c r="Q233" s="22" t="s">
        <v>8</v>
      </c>
      <c r="R233" s="22" t="s">
        <v>9</v>
      </c>
      <c r="S233" s="22" t="s">
        <v>10</v>
      </c>
      <c r="T233" s="22" t="s">
        <v>11</v>
      </c>
      <c r="U233" s="22" t="s">
        <v>12</v>
      </c>
      <c r="V233" s="22" t="s">
        <v>13</v>
      </c>
      <c r="W233" s="22" t="s">
        <v>14</v>
      </c>
      <c r="X233" s="22" t="s">
        <v>15</v>
      </c>
      <c r="Y233" s="22" t="s">
        <v>16</v>
      </c>
      <c r="Z233" s="22" t="s">
        <v>17</v>
      </c>
      <c r="AA233" s="22" t="s">
        <v>18</v>
      </c>
      <c r="AB233" s="22" t="s">
        <v>19</v>
      </c>
      <c r="AC233" s="22" t="s">
        <v>20</v>
      </c>
      <c r="AD233" s="22" t="s">
        <v>21</v>
      </c>
      <c r="AE233" s="22" t="s">
        <v>22</v>
      </c>
      <c r="AF233" s="22" t="s">
        <v>23</v>
      </c>
      <c r="AG233" s="22" t="s">
        <v>24</v>
      </c>
      <c r="AH233" s="22" t="s">
        <v>25</v>
      </c>
      <c r="AI233" s="22" t="s">
        <v>26</v>
      </c>
      <c r="AJ233" s="22" t="s">
        <v>27</v>
      </c>
      <c r="AK233" s="22" t="s">
        <v>28</v>
      </c>
      <c r="AL233" s="22" t="s">
        <v>29</v>
      </c>
      <c r="AM233" s="22" t="s">
        <v>30</v>
      </c>
      <c r="AN233" s="22" t="s">
        <v>31</v>
      </c>
      <c r="AO233" s="22" t="s">
        <v>32</v>
      </c>
      <c r="AP233" s="22" t="s">
        <v>33</v>
      </c>
      <c r="AQ233" s="22" t="s">
        <v>34</v>
      </c>
      <c r="AR233" s="22" t="s">
        <v>35</v>
      </c>
      <c r="AS233" s="22" t="s">
        <v>36</v>
      </c>
      <c r="AT233" s="22" t="s">
        <v>37</v>
      </c>
      <c r="AU233" s="22" t="s">
        <v>38</v>
      </c>
      <c r="AV233" s="22" t="s">
        <v>39</v>
      </c>
      <c r="AW233" s="1"/>
    </row>
    <row r="234" spans="2:49" ht="30" x14ac:dyDescent="0.25">
      <c r="B234" s="1"/>
      <c r="C234" s="1"/>
      <c r="D234" s="1"/>
      <c r="E234" s="1"/>
      <c r="F234" s="1"/>
      <c r="G234" s="1"/>
      <c r="H234" s="45" t="str">
        <f t="shared" ref="H234:L234" si="43">H233</f>
        <v>San Pablo Bay</v>
      </c>
      <c r="I234" s="45" t="str">
        <f t="shared" si="43"/>
        <v>South Bay</v>
      </c>
      <c r="J234" s="45" t="str">
        <f t="shared" si="43"/>
        <v>Suisun Bay</v>
      </c>
      <c r="K234" s="46" t="str">
        <f t="shared" si="43"/>
        <v>Central Bay</v>
      </c>
      <c r="L234" s="45" t="str">
        <f t="shared" si="43"/>
        <v>Lower South Bay</v>
      </c>
      <c r="M234" s="45" t="s">
        <v>40</v>
      </c>
      <c r="N234" s="1"/>
      <c r="O234" s="24" t="s">
        <v>41</v>
      </c>
      <c r="P234" s="24" t="s">
        <v>42</v>
      </c>
      <c r="Q234" s="24" t="s">
        <v>43</v>
      </c>
      <c r="R234" s="24" t="s">
        <v>44</v>
      </c>
      <c r="S234" s="24" t="s">
        <v>45</v>
      </c>
      <c r="T234" s="24" t="s">
        <v>11</v>
      </c>
      <c r="U234" s="24" t="s">
        <v>46</v>
      </c>
      <c r="V234" s="24" t="s">
        <v>47</v>
      </c>
      <c r="W234" s="24" t="s">
        <v>48</v>
      </c>
      <c r="X234" s="24" t="s">
        <v>49</v>
      </c>
      <c r="Y234" s="24" t="s">
        <v>50</v>
      </c>
      <c r="Z234" s="24" t="s">
        <v>51</v>
      </c>
      <c r="AA234" s="24" t="s">
        <v>52</v>
      </c>
      <c r="AB234" s="24" t="s">
        <v>53</v>
      </c>
      <c r="AC234" s="24" t="s">
        <v>54</v>
      </c>
      <c r="AD234" s="24" t="s">
        <v>55</v>
      </c>
      <c r="AE234" s="24" t="s">
        <v>22</v>
      </c>
      <c r="AF234" s="24" t="s">
        <v>56</v>
      </c>
      <c r="AG234" s="24" t="s">
        <v>57</v>
      </c>
      <c r="AH234" s="24" t="s">
        <v>58</v>
      </c>
      <c r="AI234" s="24" t="s">
        <v>59</v>
      </c>
      <c r="AJ234" s="24" t="s">
        <v>60</v>
      </c>
      <c r="AK234" s="24" t="s">
        <v>61</v>
      </c>
      <c r="AL234" s="24" t="s">
        <v>62</v>
      </c>
      <c r="AM234" s="24" t="s">
        <v>63</v>
      </c>
      <c r="AN234" s="24" t="s">
        <v>64</v>
      </c>
      <c r="AO234" s="24" t="s">
        <v>65</v>
      </c>
      <c r="AP234" s="24" t="s">
        <v>66</v>
      </c>
      <c r="AQ234" s="24" t="s">
        <v>67</v>
      </c>
      <c r="AR234" s="24" t="s">
        <v>68</v>
      </c>
      <c r="AS234" s="24" t="s">
        <v>36</v>
      </c>
      <c r="AT234" s="24" t="s">
        <v>69</v>
      </c>
      <c r="AU234" s="24" t="s">
        <v>70</v>
      </c>
      <c r="AV234" s="24" t="s">
        <v>71</v>
      </c>
      <c r="AW234" s="1"/>
    </row>
    <row r="235" spans="2:49" x14ac:dyDescent="0.25">
      <c r="B235" s="1"/>
      <c r="C235" s="1"/>
      <c r="D235" s="1"/>
      <c r="E235" s="11">
        <f>E181</f>
        <v>7</v>
      </c>
      <c r="F235" s="11">
        <f>F181</f>
        <v>2012</v>
      </c>
      <c r="G235" s="11" t="str">
        <f>G181</f>
        <v>7-2012</v>
      </c>
      <c r="H235" s="42">
        <f t="shared" ref="H235:L250" si="44">SUMIFS($O235:$AV235,$O$5:$AV$5,H$6,$O235:$AV235,"&lt;&gt;#N/A")</f>
        <v>1503.7935160500001</v>
      </c>
      <c r="I235" s="42">
        <f t="shared" si="44"/>
        <v>20241.505257599998</v>
      </c>
      <c r="J235" s="42">
        <f t="shared" si="44"/>
        <v>6259.6307105999995</v>
      </c>
      <c r="K235" s="42">
        <f t="shared" si="44"/>
        <v>13482.310887359999</v>
      </c>
      <c r="L235" s="42">
        <f t="shared" si="44"/>
        <v>6983.9619122000004</v>
      </c>
      <c r="M235" s="42">
        <f>SUM(H235:L235)</f>
        <v>48471.202283809995</v>
      </c>
      <c r="N235" s="1"/>
      <c r="O235" s="32">
        <v>46.733840999999998</v>
      </c>
      <c r="P235" s="32">
        <v>182.639016</v>
      </c>
      <c r="Q235" s="32">
        <v>212.8</v>
      </c>
      <c r="R235" s="32">
        <v>3570</v>
      </c>
      <c r="S235" s="32">
        <v>856.70676000000003</v>
      </c>
      <c r="T235" s="32" t="s">
        <v>91</v>
      </c>
      <c r="U235" s="32">
        <v>1358.0972999999999</v>
      </c>
      <c r="V235" s="32">
        <v>6685.0056000000004</v>
      </c>
      <c r="W235" s="32">
        <v>11588.724</v>
      </c>
      <c r="X235" s="32">
        <v>1190.0968255</v>
      </c>
      <c r="Y235" s="32">
        <v>0</v>
      </c>
      <c r="Z235" s="32">
        <v>223.07745600000001</v>
      </c>
      <c r="AA235" s="32">
        <v>141.4365851</v>
      </c>
      <c r="AB235" s="32">
        <v>0</v>
      </c>
      <c r="AC235" s="32">
        <v>0</v>
      </c>
      <c r="AD235" s="32">
        <v>2136</v>
      </c>
      <c r="AE235" s="32">
        <v>1.3421721600000001</v>
      </c>
      <c r="AF235" s="32">
        <v>0</v>
      </c>
      <c r="AG235" s="32">
        <v>415.50137999999998</v>
      </c>
      <c r="AH235" s="32">
        <v>33.223931999999991</v>
      </c>
      <c r="AI235" s="32">
        <v>4267.25</v>
      </c>
      <c r="AJ235" s="32">
        <v>1396.1581200000001</v>
      </c>
      <c r="AK235" s="32">
        <v>144.5255784</v>
      </c>
      <c r="AL235" s="32">
        <v>242.94059999999999</v>
      </c>
      <c r="AM235" s="32">
        <v>8302.453614</v>
      </c>
      <c r="AN235" s="32">
        <v>161.66304</v>
      </c>
      <c r="AO235" s="32">
        <v>0</v>
      </c>
      <c r="AP235" s="32">
        <v>1020.4844246</v>
      </c>
      <c r="AQ235" s="32">
        <v>580.71191219999992</v>
      </c>
      <c r="AR235" s="32">
        <v>2158.5854429999999</v>
      </c>
      <c r="AS235" s="32">
        <v>48.619115999999998</v>
      </c>
      <c r="AT235" s="32">
        <v>5.8537080000000001</v>
      </c>
      <c r="AU235" s="32">
        <v>825.69534705000001</v>
      </c>
      <c r="AV235" s="32">
        <v>674.8765128</v>
      </c>
      <c r="AW235" s="1"/>
    </row>
    <row r="236" spans="2:49" x14ac:dyDescent="0.25">
      <c r="B236" s="1"/>
      <c r="C236" s="1"/>
      <c r="D236" s="1"/>
      <c r="E236" s="11">
        <f t="shared" ref="E236:G251" si="45">E182</f>
        <v>8</v>
      </c>
      <c r="F236" s="11">
        <f t="shared" si="45"/>
        <v>2012</v>
      </c>
      <c r="G236" s="11" t="str">
        <f t="shared" si="45"/>
        <v>8-2012</v>
      </c>
      <c r="H236" s="42">
        <f t="shared" si="44"/>
        <v>1579.3796340000001</v>
      </c>
      <c r="I236" s="42">
        <f t="shared" si="44"/>
        <v>21948.8068638</v>
      </c>
      <c r="J236" s="42">
        <f t="shared" si="44"/>
        <v>6677.3627632999996</v>
      </c>
      <c r="K236" s="42">
        <f t="shared" si="44"/>
        <v>11310.526681902</v>
      </c>
      <c r="L236" s="42">
        <f t="shared" si="44"/>
        <v>6895.9078778000003</v>
      </c>
      <c r="M236" s="42">
        <f t="shared" ref="M236:M282" si="46">SUM(H236:L236)</f>
        <v>48411.983820801994</v>
      </c>
      <c r="N236" s="1"/>
      <c r="O236" s="32" t="s">
        <v>91</v>
      </c>
      <c r="P236" s="32">
        <v>224.16156000000001</v>
      </c>
      <c r="Q236" s="32">
        <v>235.8</v>
      </c>
      <c r="R236" s="32">
        <v>3846.5</v>
      </c>
      <c r="S236" s="32">
        <v>945.60290999999995</v>
      </c>
      <c r="T236" s="32" t="s">
        <v>91</v>
      </c>
      <c r="U236" s="32">
        <v>1272.64662</v>
      </c>
      <c r="V236" s="32">
        <v>7909.7255999999998</v>
      </c>
      <c r="W236" s="32">
        <v>9270.4500000000007</v>
      </c>
      <c r="X236" s="32">
        <v>1446.5536090000001</v>
      </c>
      <c r="Y236" s="32">
        <v>0</v>
      </c>
      <c r="Z236" s="32">
        <v>176.30660879999999</v>
      </c>
      <c r="AA236" s="32">
        <v>111.6625343</v>
      </c>
      <c r="AB236" s="32">
        <v>0</v>
      </c>
      <c r="AC236" s="32">
        <v>0</v>
      </c>
      <c r="AD236" s="32">
        <v>2504</v>
      </c>
      <c r="AE236" s="32">
        <v>2.1706873020000002</v>
      </c>
      <c r="AF236" s="32">
        <v>0</v>
      </c>
      <c r="AG236" s="32">
        <v>407.57094000000001</v>
      </c>
      <c r="AH236" s="32">
        <v>42.886368000000012</v>
      </c>
      <c r="AI236" s="32">
        <v>3755.25</v>
      </c>
      <c r="AJ236" s="32">
        <v>1445.90292</v>
      </c>
      <c r="AK236" s="32">
        <v>144.25704719999999</v>
      </c>
      <c r="AL236" s="32">
        <v>228.23262</v>
      </c>
      <c r="AM236" s="32">
        <v>8877.9491639999997</v>
      </c>
      <c r="AN236" s="32">
        <v>140.19264000000001</v>
      </c>
      <c r="AO236" s="32">
        <v>0</v>
      </c>
      <c r="AP236" s="32">
        <v>1196.489826</v>
      </c>
      <c r="AQ236" s="32">
        <v>636.65787780000005</v>
      </c>
      <c r="AR236" s="32">
        <v>1878.4001250000001</v>
      </c>
      <c r="AS236" s="32">
        <v>59.337684000000003</v>
      </c>
      <c r="AT236" s="32">
        <v>12.8993634</v>
      </c>
      <c r="AU236" s="32">
        <v>904.76076599999999</v>
      </c>
      <c r="AV236" s="32">
        <v>735.61635000000001</v>
      </c>
      <c r="AW236" s="1"/>
    </row>
    <row r="237" spans="2:49" x14ac:dyDescent="0.25">
      <c r="B237" s="1"/>
      <c r="C237" s="1"/>
      <c r="D237" s="1"/>
      <c r="E237" s="11">
        <f t="shared" si="45"/>
        <v>9</v>
      </c>
      <c r="F237" s="11">
        <f t="shared" si="45"/>
        <v>2012</v>
      </c>
      <c r="G237" s="11" t="str">
        <f t="shared" si="45"/>
        <v>9-2012</v>
      </c>
      <c r="H237" s="42">
        <f t="shared" si="44"/>
        <v>1424.285856</v>
      </c>
      <c r="I237" s="42">
        <f t="shared" si="44"/>
        <v>21610.654454800002</v>
      </c>
      <c r="J237" s="42">
        <f t="shared" si="44"/>
        <v>6672.7247695000005</v>
      </c>
      <c r="K237" s="42">
        <f t="shared" si="44"/>
        <v>11079.0727425</v>
      </c>
      <c r="L237" s="42">
        <f t="shared" si="44"/>
        <v>7963.7946261999996</v>
      </c>
      <c r="M237" s="42">
        <f t="shared" si="46"/>
        <v>48750.532448999998</v>
      </c>
      <c r="N237" s="1"/>
      <c r="O237" s="32" t="s">
        <v>91</v>
      </c>
      <c r="P237" s="32">
        <v>236.469618</v>
      </c>
      <c r="Q237" s="32">
        <v>370.9</v>
      </c>
      <c r="R237" s="32">
        <v>3784</v>
      </c>
      <c r="S237" s="32">
        <v>1005.6690000000001</v>
      </c>
      <c r="T237" s="32" t="s">
        <v>91</v>
      </c>
      <c r="U237" s="32">
        <v>1411.6428900000001</v>
      </c>
      <c r="V237" s="32">
        <v>7753.5927000000001</v>
      </c>
      <c r="W237" s="32">
        <v>9040.6638000000003</v>
      </c>
      <c r="X237" s="32">
        <v>1364.5038140000001</v>
      </c>
      <c r="Y237" s="32">
        <v>0</v>
      </c>
      <c r="Z237" s="32">
        <v>272.59001280000001</v>
      </c>
      <c r="AA237" s="32">
        <v>112.57806549999999</v>
      </c>
      <c r="AB237" s="32">
        <v>0</v>
      </c>
      <c r="AC237" s="32">
        <v>0</v>
      </c>
      <c r="AD237" s="32">
        <v>2457</v>
      </c>
      <c r="AE237" s="32">
        <v>2.1931181999999998</v>
      </c>
      <c r="AF237" s="32">
        <v>0</v>
      </c>
      <c r="AG237" s="32">
        <v>488.45159999999998</v>
      </c>
      <c r="AH237" s="32">
        <v>32.196528000000008</v>
      </c>
      <c r="AI237" s="32">
        <v>4546.1499999999996</v>
      </c>
      <c r="AJ237" s="32">
        <v>1361.7058769999999</v>
      </c>
      <c r="AK237" s="32">
        <v>163.61541</v>
      </c>
      <c r="AL237" s="32">
        <v>219.46680000000001</v>
      </c>
      <c r="AM237" s="32">
        <v>8435.5954199999996</v>
      </c>
      <c r="AN237" s="32">
        <v>68.251679999999993</v>
      </c>
      <c r="AO237" s="32">
        <v>0</v>
      </c>
      <c r="AP237" s="32">
        <v>1120.9930199999999</v>
      </c>
      <c r="AQ237" s="32">
        <v>960.64462619999995</v>
      </c>
      <c r="AR237" s="32">
        <v>2075.8106250000001</v>
      </c>
      <c r="AS237" s="32">
        <v>53.592840000000002</v>
      </c>
      <c r="AT237" s="32">
        <v>14.9471595</v>
      </c>
      <c r="AU237" s="32">
        <v>667.16810999999996</v>
      </c>
      <c r="AV237" s="32">
        <v>730.13973480000004</v>
      </c>
      <c r="AW237" s="1"/>
    </row>
    <row r="238" spans="2:49" x14ac:dyDescent="0.25">
      <c r="B238" s="1"/>
      <c r="C238" s="1"/>
      <c r="D238" s="1"/>
      <c r="E238" s="11">
        <f t="shared" si="45"/>
        <v>10</v>
      </c>
      <c r="F238" s="11">
        <f t="shared" si="45"/>
        <v>2012</v>
      </c>
      <c r="G238" s="11" t="str">
        <f t="shared" si="45"/>
        <v>10-2012</v>
      </c>
      <c r="H238" s="42">
        <f t="shared" si="44"/>
        <v>1237.8817709999998</v>
      </c>
      <c r="I238" s="42">
        <f t="shared" si="44"/>
        <v>21129.253465999998</v>
      </c>
      <c r="J238" s="42">
        <f t="shared" si="44"/>
        <v>7359.329558573334</v>
      </c>
      <c r="K238" s="42">
        <f t="shared" si="44"/>
        <v>12601.612972367999</v>
      </c>
      <c r="L238" s="42">
        <f t="shared" si="44"/>
        <v>8082.9120750000002</v>
      </c>
      <c r="M238" s="42">
        <f t="shared" si="46"/>
        <v>50410.98984294133</v>
      </c>
      <c r="N238" s="1"/>
      <c r="O238" s="32" t="s">
        <v>91</v>
      </c>
      <c r="P238" s="32">
        <v>255.09708000000001</v>
      </c>
      <c r="Q238" s="32">
        <v>318.10000000000002</v>
      </c>
      <c r="R238" s="32">
        <v>3877</v>
      </c>
      <c r="S238" s="32">
        <v>1363.4630099999999</v>
      </c>
      <c r="T238" s="32" t="s">
        <v>91</v>
      </c>
      <c r="U238" s="32">
        <v>1805.4073800000001</v>
      </c>
      <c r="V238" s="32">
        <v>7326.7739999999994</v>
      </c>
      <c r="W238" s="32">
        <v>9907.1909999999989</v>
      </c>
      <c r="X238" s="32">
        <v>1581.7152883333335</v>
      </c>
      <c r="Y238" s="32">
        <v>0</v>
      </c>
      <c r="Z238" s="32">
        <v>191.60820000000001</v>
      </c>
      <c r="AA238" s="32">
        <v>95.206890240000007</v>
      </c>
      <c r="AB238" s="32">
        <v>0</v>
      </c>
      <c r="AC238" s="32" t="s">
        <v>92</v>
      </c>
      <c r="AD238" s="32">
        <v>2368</v>
      </c>
      <c r="AE238" s="32">
        <v>2.1821244480000002</v>
      </c>
      <c r="AF238" s="32">
        <v>0</v>
      </c>
      <c r="AG238" s="32">
        <v>301.75173000000001</v>
      </c>
      <c r="AH238" s="32">
        <v>33.324480000000001</v>
      </c>
      <c r="AI238" s="32">
        <v>4125.2000000000007</v>
      </c>
      <c r="AJ238" s="32">
        <v>1312.950889</v>
      </c>
      <c r="AK238" s="32">
        <v>153.2370042</v>
      </c>
      <c r="AL238" s="32">
        <v>196.94177999999999</v>
      </c>
      <c r="AM238" s="32">
        <v>8361.648792</v>
      </c>
      <c r="AN238" s="32">
        <v>173.04839999999999</v>
      </c>
      <c r="AO238" s="32">
        <v>0</v>
      </c>
      <c r="AP238" s="32">
        <v>1340.2386899999999</v>
      </c>
      <c r="AQ238" s="32">
        <v>1589.7120749999999</v>
      </c>
      <c r="AR238" s="32">
        <v>2080.9911149999998</v>
      </c>
      <c r="AS238" s="32">
        <v>74.069213399999995</v>
      </c>
      <c r="AT238" s="32">
        <v>13.92544062</v>
      </c>
      <c r="AU238" s="32">
        <v>647.70848100000001</v>
      </c>
      <c r="AV238" s="32">
        <v>914.49677969999993</v>
      </c>
      <c r="AW238" s="1"/>
    </row>
    <row r="239" spans="2:49" x14ac:dyDescent="0.25">
      <c r="B239" s="1"/>
      <c r="C239" s="1"/>
      <c r="D239" s="1"/>
      <c r="E239" s="11">
        <f t="shared" si="45"/>
        <v>11</v>
      </c>
      <c r="F239" s="11">
        <f t="shared" si="45"/>
        <v>2012</v>
      </c>
      <c r="G239" s="11" t="str">
        <f t="shared" si="45"/>
        <v>11-2012</v>
      </c>
      <c r="H239" s="42">
        <f t="shared" si="44"/>
        <v>2568.6087588</v>
      </c>
      <c r="I239" s="42">
        <f t="shared" si="44"/>
        <v>23357.337110999997</v>
      </c>
      <c r="J239" s="42">
        <f t="shared" si="44"/>
        <v>7647.0921120999992</v>
      </c>
      <c r="K239" s="42">
        <f t="shared" si="44"/>
        <v>15691.297879656</v>
      </c>
      <c r="L239" s="42">
        <f t="shared" si="44"/>
        <v>9004.7800470000002</v>
      </c>
      <c r="M239" s="42">
        <f t="shared" si="46"/>
        <v>58269.115908555992</v>
      </c>
      <c r="N239" s="1"/>
      <c r="O239" s="32">
        <v>58.067452799999998</v>
      </c>
      <c r="P239" s="32">
        <v>297.16647660000001</v>
      </c>
      <c r="Q239" s="32">
        <v>441.9</v>
      </c>
      <c r="R239" s="32">
        <v>4064.5</v>
      </c>
      <c r="S239" s="32">
        <v>864.34613999999999</v>
      </c>
      <c r="T239" s="32" t="s">
        <v>91</v>
      </c>
      <c r="U239" s="32">
        <v>2032.8027299999999</v>
      </c>
      <c r="V239" s="32">
        <v>10008.683999999999</v>
      </c>
      <c r="W239" s="32">
        <v>13307.2065</v>
      </c>
      <c r="X239" s="32">
        <v>1438.9570945</v>
      </c>
      <c r="Y239" s="32">
        <v>219.08879999999999</v>
      </c>
      <c r="Z239" s="32">
        <v>266.04925200000002</v>
      </c>
      <c r="AA239" s="32">
        <v>110.8322876</v>
      </c>
      <c r="AB239" s="32">
        <v>525.48803999999996</v>
      </c>
      <c r="AC239" s="32">
        <v>232.1955342</v>
      </c>
      <c r="AD239" s="32">
        <v>2250</v>
      </c>
      <c r="AE239" s="32">
        <v>1.426553856</v>
      </c>
      <c r="AF239" s="32">
        <v>59.692247999999992</v>
      </c>
      <c r="AG239" s="32">
        <v>273.38850000000002</v>
      </c>
      <c r="AH239" s="32">
        <v>27.610405199999999</v>
      </c>
      <c r="AI239" s="32">
        <v>5267.0999999999995</v>
      </c>
      <c r="AJ239" s="32">
        <v>1430.45973</v>
      </c>
      <c r="AK239" s="32">
        <v>229.14159660000001</v>
      </c>
      <c r="AL239" s="32">
        <v>182.53620000000001</v>
      </c>
      <c r="AM239" s="32">
        <v>7752.39822</v>
      </c>
      <c r="AN239" s="32">
        <v>180.40579199999999</v>
      </c>
      <c r="AO239" s="32">
        <v>0</v>
      </c>
      <c r="AP239" s="32">
        <v>1147.76676</v>
      </c>
      <c r="AQ239" s="32">
        <v>1487.6800470000001</v>
      </c>
      <c r="AR239" s="32">
        <v>2127.5429489999997</v>
      </c>
      <c r="AS239" s="32">
        <v>61.2661266</v>
      </c>
      <c r="AT239" s="32">
        <v>14.413782599999999</v>
      </c>
      <c r="AU239" s="32">
        <v>875.91130199999998</v>
      </c>
      <c r="AV239" s="32">
        <v>1033.0913880000001</v>
      </c>
      <c r="AW239" s="1"/>
    </row>
    <row r="240" spans="2:49" x14ac:dyDescent="0.25">
      <c r="B240" s="1"/>
      <c r="C240" s="1"/>
      <c r="D240" s="1"/>
      <c r="E240" s="11">
        <f t="shared" si="45"/>
        <v>12</v>
      </c>
      <c r="F240" s="11">
        <f t="shared" si="45"/>
        <v>2012</v>
      </c>
      <c r="G240" s="11" t="str">
        <f t="shared" si="45"/>
        <v>12-2012</v>
      </c>
      <c r="H240" s="42">
        <f t="shared" si="44"/>
        <v>3083.7855383999995</v>
      </c>
      <c r="I240" s="42">
        <f t="shared" si="44"/>
        <v>22578.671387999995</v>
      </c>
      <c r="J240" s="42">
        <f t="shared" si="44"/>
        <v>8240.301518133334</v>
      </c>
      <c r="K240" s="42">
        <f t="shared" si="44"/>
        <v>10878.94587571</v>
      </c>
      <c r="L240" s="42">
        <f t="shared" si="44"/>
        <v>10298.265801000001</v>
      </c>
      <c r="M240" s="42">
        <f t="shared" si="46"/>
        <v>55079.970121243328</v>
      </c>
      <c r="N240" s="1"/>
      <c r="O240" s="32">
        <v>107.2959048</v>
      </c>
      <c r="P240" s="32">
        <v>195.13494</v>
      </c>
      <c r="Q240" s="32">
        <v>487</v>
      </c>
      <c r="R240" s="32">
        <v>4678.333333333333</v>
      </c>
      <c r="S240" s="32">
        <v>814.01733000000002</v>
      </c>
      <c r="T240" s="32" t="s">
        <v>91</v>
      </c>
      <c r="U240" s="32">
        <v>1882.2825</v>
      </c>
      <c r="V240" s="32">
        <v>8484.777</v>
      </c>
      <c r="W240" s="32">
        <v>8480.43</v>
      </c>
      <c r="X240" s="32">
        <v>1468.028671</v>
      </c>
      <c r="Y240" s="32">
        <v>238.42349999999999</v>
      </c>
      <c r="Z240" s="32">
        <v>288.32403599999998</v>
      </c>
      <c r="AA240" s="32">
        <v>211.65701380000002</v>
      </c>
      <c r="AB240" s="32">
        <v>729.44550000000004</v>
      </c>
      <c r="AC240" s="32">
        <v>204.6470832</v>
      </c>
      <c r="AD240" s="32">
        <v>2197</v>
      </c>
      <c r="AE240" s="32">
        <v>3.2349221099999999</v>
      </c>
      <c r="AF240" s="32">
        <v>108.241434</v>
      </c>
      <c r="AG240" s="32">
        <v>285.84737999999999</v>
      </c>
      <c r="AH240" s="32">
        <v>65.45447999999999</v>
      </c>
      <c r="AI240" s="32">
        <v>6665.45</v>
      </c>
      <c r="AJ240" s="32">
        <v>1646.3714399999999</v>
      </c>
      <c r="AK240" s="32">
        <v>245.85233400000001</v>
      </c>
      <c r="AL240" s="32">
        <v>224.85708</v>
      </c>
      <c r="AM240" s="32">
        <v>7545.4434089999995</v>
      </c>
      <c r="AN240" s="32">
        <v>176.84737559999999</v>
      </c>
      <c r="AO240" s="32">
        <v>107.9586144</v>
      </c>
      <c r="AP240" s="32">
        <v>1522.949942</v>
      </c>
      <c r="AQ240" s="32">
        <v>1435.8158010000002</v>
      </c>
      <c r="AR240" s="32">
        <v>2378.9484809999999</v>
      </c>
      <c r="AS240" s="32">
        <v>59.194800000000001</v>
      </c>
      <c r="AT240" s="32">
        <v>15.321001499999999</v>
      </c>
      <c r="AU240" s="32">
        <v>1041.3367019999998</v>
      </c>
      <c r="AV240" s="32">
        <v>1084.0481125000001</v>
      </c>
      <c r="AW240" s="1"/>
    </row>
    <row r="241" spans="2:49" x14ac:dyDescent="0.25">
      <c r="B241" s="1"/>
      <c r="C241" s="1"/>
      <c r="D241" s="1"/>
      <c r="E241" s="11">
        <f t="shared" si="45"/>
        <v>1</v>
      </c>
      <c r="F241" s="11">
        <f t="shared" si="45"/>
        <v>2013</v>
      </c>
      <c r="G241" s="11" t="str">
        <f t="shared" si="45"/>
        <v>1-2013</v>
      </c>
      <c r="H241" s="42">
        <f t="shared" si="44"/>
        <v>2889.9712295999998</v>
      </c>
      <c r="I241" s="42">
        <f t="shared" si="44"/>
        <v>23118.993615999996</v>
      </c>
      <c r="J241" s="42">
        <f t="shared" si="44"/>
        <v>7773.6945516333335</v>
      </c>
      <c r="K241" s="42">
        <f t="shared" si="44"/>
        <v>13103.72290836</v>
      </c>
      <c r="L241" s="42">
        <f t="shared" si="44"/>
        <v>10480.016722</v>
      </c>
      <c r="M241" s="42">
        <f t="shared" si="46"/>
        <v>57366.399027593332</v>
      </c>
      <c r="N241" s="1"/>
      <c r="O241" s="32">
        <v>72.909396000000001</v>
      </c>
      <c r="P241" s="32">
        <v>231.376824</v>
      </c>
      <c r="Q241" s="32">
        <v>688.9</v>
      </c>
      <c r="R241" s="32">
        <v>4686.333333333333</v>
      </c>
      <c r="S241" s="32">
        <v>781.80606</v>
      </c>
      <c r="T241" s="32" t="s">
        <v>91</v>
      </c>
      <c r="U241" s="32">
        <v>1674.7592399999999</v>
      </c>
      <c r="V241" s="32">
        <v>10035.7299</v>
      </c>
      <c r="W241" s="32">
        <v>10854.837</v>
      </c>
      <c r="X241" s="32">
        <v>1267.3554670000001</v>
      </c>
      <c r="Y241" s="32">
        <v>243.15984</v>
      </c>
      <c r="Z241" s="32">
        <v>309.39262200000002</v>
      </c>
      <c r="AA241" s="32">
        <v>145.24651130000001</v>
      </c>
      <c r="AB241" s="32">
        <v>631.03256999999996</v>
      </c>
      <c r="AC241" s="32">
        <v>228.64826880000001</v>
      </c>
      <c r="AD241" s="32">
        <v>2077</v>
      </c>
      <c r="AE241" s="32">
        <v>1.1757765600000001</v>
      </c>
      <c r="AF241" s="32">
        <v>109.20159179999999</v>
      </c>
      <c r="AG241" s="32">
        <v>312.01632000000001</v>
      </c>
      <c r="AH241" s="32">
        <v>53.944380000000002</v>
      </c>
      <c r="AI241" s="32">
        <v>6732.15</v>
      </c>
      <c r="AJ241" s="32">
        <v>1349.9513999999999</v>
      </c>
      <c r="AK241" s="32">
        <v>306.109692</v>
      </c>
      <c r="AL241" s="32">
        <v>269.84663999999998</v>
      </c>
      <c r="AM241" s="32">
        <v>7309.4173740000006</v>
      </c>
      <c r="AN241" s="32">
        <v>160.107192</v>
      </c>
      <c r="AO241" s="32">
        <v>133.49221199999999</v>
      </c>
      <c r="AP241" s="32">
        <v>1216.8916199999999</v>
      </c>
      <c r="AQ241" s="32">
        <v>1670.866722</v>
      </c>
      <c r="AR241" s="32">
        <v>1938.8640599999999</v>
      </c>
      <c r="AS241" s="32">
        <v>82.721897999999996</v>
      </c>
      <c r="AT241" s="32">
        <v>14.0845068</v>
      </c>
      <c r="AU241" s="32">
        <v>874.18982699999992</v>
      </c>
      <c r="AV241" s="32">
        <v>902.88078300000006</v>
      </c>
      <c r="AW241" s="1"/>
    </row>
    <row r="242" spans="2:49" x14ac:dyDescent="0.25">
      <c r="B242" s="1"/>
      <c r="C242" s="1"/>
      <c r="D242" s="1"/>
      <c r="E242" s="11">
        <f t="shared" si="45"/>
        <v>2</v>
      </c>
      <c r="F242" s="11">
        <f t="shared" si="45"/>
        <v>2013</v>
      </c>
      <c r="G242" s="11" t="str">
        <f t="shared" si="45"/>
        <v>2-2013</v>
      </c>
      <c r="H242" s="42">
        <f t="shared" si="44"/>
        <v>2436.8767819200002</v>
      </c>
      <c r="I242" s="42">
        <f t="shared" si="44"/>
        <v>25602.293600200002</v>
      </c>
      <c r="J242" s="42">
        <f t="shared" si="44"/>
        <v>7754.5353926999987</v>
      </c>
      <c r="K242" s="42">
        <f t="shared" si="44"/>
        <v>12220.259279703334</v>
      </c>
      <c r="L242" s="42">
        <f t="shared" si="44"/>
        <v>9312.2778832000004</v>
      </c>
      <c r="M242" s="42">
        <f t="shared" si="46"/>
        <v>57326.242937723335</v>
      </c>
      <c r="N242" s="1"/>
      <c r="O242" s="32">
        <v>59.587833060000001</v>
      </c>
      <c r="P242" s="32">
        <v>221.86709999999999</v>
      </c>
      <c r="Q242" s="32">
        <v>674.2</v>
      </c>
      <c r="R242" s="32">
        <v>4706</v>
      </c>
      <c r="S242" s="32">
        <v>818.75934000000007</v>
      </c>
      <c r="T242" s="32" t="s">
        <v>91</v>
      </c>
      <c r="U242" s="32">
        <v>1868.4149399999999</v>
      </c>
      <c r="V242" s="32">
        <v>9640.3608000000004</v>
      </c>
      <c r="W242" s="32">
        <v>10106.5671</v>
      </c>
      <c r="X242" s="32">
        <v>1040.7762109999999</v>
      </c>
      <c r="Y242" s="32">
        <v>332.66570400000001</v>
      </c>
      <c r="Z242" s="32">
        <v>242.43838919999999</v>
      </c>
      <c r="AA242" s="32">
        <v>139.3442417</v>
      </c>
      <c r="AB242" s="32">
        <v>274.80725999999999</v>
      </c>
      <c r="AC242" s="32">
        <v>295.32610799999998</v>
      </c>
      <c r="AD242" s="32">
        <v>2330</v>
      </c>
      <c r="AE242" s="32">
        <v>1.79980542</v>
      </c>
      <c r="AF242" s="32">
        <v>73.240618500000011</v>
      </c>
      <c r="AG242" s="32">
        <v>255.15</v>
      </c>
      <c r="AH242" s="32">
        <v>55.569779999999994</v>
      </c>
      <c r="AI242" s="32">
        <v>5876</v>
      </c>
      <c r="AJ242" s="32">
        <v>1561.2156</v>
      </c>
      <c r="AK242" s="32">
        <v>309.62982835000003</v>
      </c>
      <c r="AL242" s="32">
        <v>203.24304000000001</v>
      </c>
      <c r="AM242" s="32">
        <v>10005.762060000001</v>
      </c>
      <c r="AN242" s="32">
        <v>0</v>
      </c>
      <c r="AO242" s="32">
        <v>15.64811136</v>
      </c>
      <c r="AP242" s="32">
        <v>1036.7831249999999</v>
      </c>
      <c r="AQ242" s="32">
        <v>1106.2778831999999</v>
      </c>
      <c r="AR242" s="32">
        <v>2238.2905859999996</v>
      </c>
      <c r="AS242" s="32">
        <v>67.291560000000004</v>
      </c>
      <c r="AT242" s="32">
        <v>16.790004</v>
      </c>
      <c r="AU242" s="32">
        <v>853.01426700000002</v>
      </c>
      <c r="AV242" s="32">
        <v>899.42164193333338</v>
      </c>
      <c r="AW242" s="1"/>
    </row>
    <row r="243" spans="2:49" x14ac:dyDescent="0.25">
      <c r="B243" s="1"/>
      <c r="C243" s="1"/>
      <c r="D243" s="1"/>
      <c r="E243" s="11">
        <f t="shared" si="45"/>
        <v>3</v>
      </c>
      <c r="F243" s="11">
        <f t="shared" si="45"/>
        <v>2013</v>
      </c>
      <c r="G243" s="11" t="str">
        <f t="shared" si="45"/>
        <v>3-2013</v>
      </c>
      <c r="H243" s="42">
        <f t="shared" si="44"/>
        <v>2737.7078488199995</v>
      </c>
      <c r="I243" s="42">
        <f t="shared" si="44"/>
        <v>23766.111511066665</v>
      </c>
      <c r="J243" s="42">
        <f t="shared" si="44"/>
        <v>6672.6713543999995</v>
      </c>
      <c r="K243" s="42">
        <f t="shared" si="44"/>
        <v>13700.118892319999</v>
      </c>
      <c r="L243" s="42">
        <f t="shared" si="44"/>
        <v>9725.0324679999994</v>
      </c>
      <c r="M243" s="42">
        <f t="shared" si="46"/>
        <v>56601.642074606665</v>
      </c>
      <c r="N243" s="1"/>
      <c r="O243" s="32">
        <v>64.412466300000006</v>
      </c>
      <c r="P243" s="32">
        <v>244.72589399999998</v>
      </c>
      <c r="Q243" s="32">
        <v>526.36666666666667</v>
      </c>
      <c r="R243" s="32">
        <v>4275.5</v>
      </c>
      <c r="S243" s="32">
        <v>774.59760000000006</v>
      </c>
      <c r="T243" s="32" t="s">
        <v>91</v>
      </c>
      <c r="U243" s="32">
        <v>1290.1518000000001</v>
      </c>
      <c r="V243" s="32">
        <v>9795.2273999999998</v>
      </c>
      <c r="W243" s="32">
        <v>11596.851000000001</v>
      </c>
      <c r="X243" s="32">
        <v>976.50440990000004</v>
      </c>
      <c r="Y243" s="32">
        <v>296.49374999999998</v>
      </c>
      <c r="Z243" s="32">
        <v>274.83553439999997</v>
      </c>
      <c r="AA243" s="32">
        <v>130.51514449999999</v>
      </c>
      <c r="AB243" s="32">
        <v>456.08100300000001</v>
      </c>
      <c r="AC243" s="32">
        <v>326.67156899999998</v>
      </c>
      <c r="AD243" s="32">
        <v>2230</v>
      </c>
      <c r="AE243" s="32">
        <v>2.66344848</v>
      </c>
      <c r="AF243" s="32">
        <v>105.6597192</v>
      </c>
      <c r="AG243" s="32">
        <v>375.67151999999999</v>
      </c>
      <c r="AH243" s="32">
        <v>48.308399999999992</v>
      </c>
      <c r="AI243" s="32">
        <v>6358.8</v>
      </c>
      <c r="AJ243" s="32">
        <v>1378.4775480000001</v>
      </c>
      <c r="AK243" s="32">
        <v>300.79746899999998</v>
      </c>
      <c r="AL243" s="32">
        <v>247.03056000000001</v>
      </c>
      <c r="AM243" s="32">
        <v>8139.3444719999998</v>
      </c>
      <c r="AN243" s="32">
        <v>158.42546999999999</v>
      </c>
      <c r="AO243" s="32">
        <v>8.03909232</v>
      </c>
      <c r="AP243" s="32">
        <v>1387.42065</v>
      </c>
      <c r="AQ243" s="32">
        <v>1136.2324680000002</v>
      </c>
      <c r="AR243" s="32">
        <v>2017.40868</v>
      </c>
      <c r="AS243" s="32">
        <v>53.528958000000003</v>
      </c>
      <c r="AT243" s="32">
        <v>10.47055464</v>
      </c>
      <c r="AU243" s="32">
        <v>811.64443499999993</v>
      </c>
      <c r="AV243" s="32">
        <v>802.78439219999984</v>
      </c>
      <c r="AW243" s="1"/>
    </row>
    <row r="244" spans="2:49" x14ac:dyDescent="0.25">
      <c r="B244" s="1"/>
      <c r="C244" s="1"/>
      <c r="D244" s="1"/>
      <c r="E244" s="11">
        <f t="shared" si="45"/>
        <v>4</v>
      </c>
      <c r="F244" s="11">
        <f t="shared" si="45"/>
        <v>2013</v>
      </c>
      <c r="G244" s="11" t="str">
        <f t="shared" si="45"/>
        <v>4-2013</v>
      </c>
      <c r="H244" s="42">
        <f t="shared" si="44"/>
        <v>2133.8559534799997</v>
      </c>
      <c r="I244" s="42">
        <f t="shared" si="44"/>
        <v>21567.021234099993</v>
      </c>
      <c r="J244" s="42">
        <f t="shared" si="44"/>
        <v>7788.8248481500004</v>
      </c>
      <c r="K244" s="42">
        <f t="shared" si="44"/>
        <v>12685.557921119997</v>
      </c>
      <c r="L244" s="42">
        <f t="shared" si="44"/>
        <v>8316.5673009999991</v>
      </c>
      <c r="M244" s="42">
        <f t="shared" si="46"/>
        <v>52491.827257849989</v>
      </c>
      <c r="N244" s="1"/>
      <c r="O244" s="32">
        <v>55.25362836</v>
      </c>
      <c r="P244" s="32">
        <v>155.48727600000001</v>
      </c>
      <c r="Q244" s="32">
        <v>512.54999999999995</v>
      </c>
      <c r="R244" s="32">
        <v>4557.5</v>
      </c>
      <c r="S244" s="32">
        <v>804.64103999999998</v>
      </c>
      <c r="T244" s="32" t="s">
        <v>91</v>
      </c>
      <c r="U244" s="32">
        <v>1747.031328</v>
      </c>
      <c r="V244" s="32">
        <v>8442.0440999999992</v>
      </c>
      <c r="W244" s="32">
        <v>10711.385999999999</v>
      </c>
      <c r="X244" s="32">
        <v>1350.3009590000001</v>
      </c>
      <c r="Y244" s="32">
        <v>285.51663000000002</v>
      </c>
      <c r="Z244" s="32">
        <v>172.54460159999999</v>
      </c>
      <c r="AA244" s="32">
        <v>133.99256115</v>
      </c>
      <c r="AB244" s="32">
        <v>0</v>
      </c>
      <c r="AC244" s="32">
        <v>262.50376319999998</v>
      </c>
      <c r="AD244" s="32">
        <v>2538</v>
      </c>
      <c r="AE244" s="32">
        <v>1.6764110999999999</v>
      </c>
      <c r="AF244" s="32">
        <v>25.20581112</v>
      </c>
      <c r="AG244" s="32">
        <v>259.30799999999999</v>
      </c>
      <c r="AH244" s="32">
        <v>43.046639999999996</v>
      </c>
      <c r="AI244" s="32">
        <v>4822.1499999999996</v>
      </c>
      <c r="AJ244" s="32">
        <v>1585.4171065</v>
      </c>
      <c r="AK244" s="32">
        <v>214.83875699999999</v>
      </c>
      <c r="AL244" s="32">
        <v>233.14132799999999</v>
      </c>
      <c r="AM244" s="32">
        <v>7234.7650199999989</v>
      </c>
      <c r="AN244" s="32">
        <v>136.79192520000001</v>
      </c>
      <c r="AO244" s="32">
        <v>146.04805279999999</v>
      </c>
      <c r="AP244" s="32">
        <v>975.31182000000001</v>
      </c>
      <c r="AQ244" s="32">
        <v>956.41730099999995</v>
      </c>
      <c r="AR244" s="32">
        <v>2411.2472580000003</v>
      </c>
      <c r="AS244" s="32">
        <v>65.524788000000001</v>
      </c>
      <c r="AT244" s="32">
        <v>15.43428432</v>
      </c>
      <c r="AU244" s="32">
        <v>901.48615199999995</v>
      </c>
      <c r="AV244" s="32">
        <v>735.26471549999997</v>
      </c>
      <c r="AW244" s="1"/>
    </row>
    <row r="245" spans="2:49" x14ac:dyDescent="0.25">
      <c r="B245" s="1"/>
      <c r="C245" s="1"/>
      <c r="D245" s="1"/>
      <c r="E245" s="11">
        <f t="shared" si="45"/>
        <v>5</v>
      </c>
      <c r="F245" s="11">
        <f t="shared" si="45"/>
        <v>2013</v>
      </c>
      <c r="G245" s="11" t="str">
        <f t="shared" si="45"/>
        <v>5-2013</v>
      </c>
      <c r="H245" s="42">
        <f t="shared" si="44"/>
        <v>1562.1954894</v>
      </c>
      <c r="I245" s="42">
        <f t="shared" si="44"/>
        <v>22566.607902700001</v>
      </c>
      <c r="J245" s="42">
        <f t="shared" si="44"/>
        <v>7803.7200808000007</v>
      </c>
      <c r="K245" s="42">
        <f t="shared" si="44"/>
        <v>10742.309658360004</v>
      </c>
      <c r="L245" s="42">
        <f t="shared" si="44"/>
        <v>8506.4982920000002</v>
      </c>
      <c r="M245" s="42">
        <f t="shared" si="46"/>
        <v>51181.33142326001</v>
      </c>
      <c r="N245" s="1"/>
      <c r="O245" s="32" t="s">
        <v>91</v>
      </c>
      <c r="P245" s="32">
        <v>213.02001000000001</v>
      </c>
      <c r="Q245" s="32">
        <v>437.2</v>
      </c>
      <c r="R245" s="32">
        <v>4165</v>
      </c>
      <c r="S245" s="32">
        <v>826.875</v>
      </c>
      <c r="T245" s="32" t="s">
        <v>91</v>
      </c>
      <c r="U245" s="32">
        <v>2158.59546</v>
      </c>
      <c r="V245" s="32">
        <v>7931.6118000000006</v>
      </c>
      <c r="W245" s="32">
        <v>8742.5541000000012</v>
      </c>
      <c r="X245" s="32">
        <v>1368.3385145</v>
      </c>
      <c r="Y245" s="32">
        <v>0</v>
      </c>
      <c r="Z245" s="32">
        <v>296.36840519999998</v>
      </c>
      <c r="AA245" s="32">
        <v>111.7861063</v>
      </c>
      <c r="AB245" s="32">
        <v>0</v>
      </c>
      <c r="AC245" s="32">
        <v>231.65457839999999</v>
      </c>
      <c r="AD245" s="32">
        <v>2808</v>
      </c>
      <c r="AE245" s="32">
        <v>2.7993923999999999</v>
      </c>
      <c r="AF245" s="32">
        <v>0</v>
      </c>
      <c r="AG245" s="32">
        <v>385.60158000000001</v>
      </c>
      <c r="AH245" s="32">
        <v>30.540131999999996</v>
      </c>
      <c r="AI245" s="32">
        <v>5133.9500000000007</v>
      </c>
      <c r="AJ245" s="32">
        <v>1718.1096975</v>
      </c>
      <c r="AK245" s="32">
        <v>221.132835</v>
      </c>
      <c r="AL245" s="32">
        <v>286.62870600000002</v>
      </c>
      <c r="AM245" s="32">
        <v>8820.1310400000002</v>
      </c>
      <c r="AN245" s="32">
        <v>155.88342</v>
      </c>
      <c r="AO245" s="32">
        <v>0</v>
      </c>
      <c r="AP245" s="32">
        <v>998.45487000000003</v>
      </c>
      <c r="AQ245" s="32">
        <v>564.54829199999995</v>
      </c>
      <c r="AR245" s="32">
        <v>2078.103384</v>
      </c>
      <c r="AS245" s="32">
        <v>49.570163999999998</v>
      </c>
      <c r="AT245" s="32">
        <v>7.2752601600000002</v>
      </c>
      <c r="AU245" s="32">
        <v>701.379189</v>
      </c>
      <c r="AV245" s="32">
        <v>736.21948680000003</v>
      </c>
      <c r="AW245" s="1"/>
    </row>
    <row r="246" spans="2:49" x14ac:dyDescent="0.25">
      <c r="B246" s="1"/>
      <c r="C246" s="1"/>
      <c r="D246" s="1"/>
      <c r="E246" s="11">
        <f t="shared" si="45"/>
        <v>6</v>
      </c>
      <c r="F246" s="11">
        <f t="shared" si="45"/>
        <v>2013</v>
      </c>
      <c r="G246" s="11" t="str">
        <f t="shared" si="45"/>
        <v>6-2013</v>
      </c>
      <c r="H246" s="42">
        <f t="shared" si="44"/>
        <v>1490.5088099999998</v>
      </c>
      <c r="I246" s="42">
        <f t="shared" si="44"/>
        <v>22167.141513499999</v>
      </c>
      <c r="J246" s="42">
        <f t="shared" si="44"/>
        <v>7227.7785181199997</v>
      </c>
      <c r="K246" s="42">
        <f t="shared" si="44"/>
        <v>13204.097965700003</v>
      </c>
      <c r="L246" s="42">
        <f t="shared" si="44"/>
        <v>8195.7379652999989</v>
      </c>
      <c r="M246" s="42">
        <f t="shared" si="46"/>
        <v>52285.264772619994</v>
      </c>
      <c r="N246" s="1"/>
      <c r="O246" s="32" t="s">
        <v>91</v>
      </c>
      <c r="P246" s="32">
        <v>125.73792</v>
      </c>
      <c r="Q246" s="32">
        <v>592.5</v>
      </c>
      <c r="R246" s="32">
        <v>3888</v>
      </c>
      <c r="S246" s="32">
        <v>977.32655999999997</v>
      </c>
      <c r="T246" s="32" t="s">
        <v>91</v>
      </c>
      <c r="U246" s="32">
        <v>2045.24838</v>
      </c>
      <c r="V246" s="32">
        <v>7777.2555000000002</v>
      </c>
      <c r="W246" s="32">
        <v>10665.874800000001</v>
      </c>
      <c r="X246" s="32">
        <v>1206.2837549999999</v>
      </c>
      <c r="Y246" s="32">
        <v>0</v>
      </c>
      <c r="Z246" s="32">
        <v>243.468288</v>
      </c>
      <c r="AA246" s="32">
        <v>88.246383120000004</v>
      </c>
      <c r="AB246" s="32">
        <v>0</v>
      </c>
      <c r="AC246" s="32">
        <v>0</v>
      </c>
      <c r="AD246" s="32">
        <v>2931</v>
      </c>
      <c r="AE246" s="32">
        <v>2.2702680000000002</v>
      </c>
      <c r="AF246" s="32">
        <v>0</v>
      </c>
      <c r="AG246" s="32">
        <v>408.72384</v>
      </c>
      <c r="AH246" s="32">
        <v>30.659957999999992</v>
      </c>
      <c r="AI246" s="32">
        <v>4664.5499999999993</v>
      </c>
      <c r="AJ246" s="32">
        <v>1824.364231</v>
      </c>
      <c r="AK246" s="32">
        <v>325.6759548</v>
      </c>
      <c r="AL246" s="32">
        <v>296.29340999999999</v>
      </c>
      <c r="AM246" s="32">
        <v>8314.2232110000004</v>
      </c>
      <c r="AN246" s="32">
        <v>203.70231000000001</v>
      </c>
      <c r="AO246" s="32">
        <v>0</v>
      </c>
      <c r="AP246" s="32">
        <v>1143.3559915000001</v>
      </c>
      <c r="AQ246" s="32">
        <v>600.18796529999997</v>
      </c>
      <c r="AR246" s="32">
        <v>1975.6808820000001</v>
      </c>
      <c r="AS246" s="32">
        <v>59.880870000000002</v>
      </c>
      <c r="AT246" s="32">
        <v>14.278647599999999</v>
      </c>
      <c r="AU246" s="32">
        <v>925.38709199999994</v>
      </c>
      <c r="AV246" s="32">
        <v>955.08855530000005</v>
      </c>
      <c r="AW246" s="1"/>
    </row>
    <row r="247" spans="2:49" x14ac:dyDescent="0.25">
      <c r="B247" s="1"/>
      <c r="C247" s="1"/>
      <c r="D247" s="1"/>
      <c r="E247" s="11">
        <f t="shared" si="45"/>
        <v>7</v>
      </c>
      <c r="F247" s="11">
        <f t="shared" si="45"/>
        <v>2013</v>
      </c>
      <c r="G247" s="11" t="str">
        <f t="shared" si="45"/>
        <v>7-2013</v>
      </c>
      <c r="H247" s="42">
        <f t="shared" si="44"/>
        <v>1482.4022220000002</v>
      </c>
      <c r="I247" s="42">
        <f t="shared" si="44"/>
        <v>20124.844305999999</v>
      </c>
      <c r="J247" s="42">
        <f t="shared" si="44"/>
        <v>6503.1049458333337</v>
      </c>
      <c r="K247" s="42">
        <f t="shared" si="44"/>
        <v>12858.838889399998</v>
      </c>
      <c r="L247" s="42">
        <f t="shared" si="44"/>
        <v>6918.5795637000001</v>
      </c>
      <c r="M247" s="42">
        <f t="shared" si="46"/>
        <v>47887.769926933324</v>
      </c>
      <c r="N247" s="1"/>
      <c r="O247" s="32" t="s">
        <v>91</v>
      </c>
      <c r="P247" s="32">
        <v>283.07172600000001</v>
      </c>
      <c r="Q247" s="32">
        <v>322</v>
      </c>
      <c r="R247" s="32">
        <v>3914.3333333333335</v>
      </c>
      <c r="S247" s="32">
        <v>926.30790000000002</v>
      </c>
      <c r="T247" s="32" t="s">
        <v>91</v>
      </c>
      <c r="U247" s="32">
        <v>1191.09312</v>
      </c>
      <c r="V247" s="32">
        <v>7366.0104000000001</v>
      </c>
      <c r="W247" s="32">
        <v>10819.493999999999</v>
      </c>
      <c r="X247" s="32">
        <v>1302.4341159999999</v>
      </c>
      <c r="Y247" s="32">
        <v>0</v>
      </c>
      <c r="Z247" s="32">
        <v>334.50883199999998</v>
      </c>
      <c r="AA247" s="32">
        <v>95.244376500000001</v>
      </c>
      <c r="AB247" s="32">
        <v>0</v>
      </c>
      <c r="AC247" s="32">
        <v>0</v>
      </c>
      <c r="AD247" s="32">
        <v>2370</v>
      </c>
      <c r="AE247" s="32" t="s">
        <v>91</v>
      </c>
      <c r="AF247" s="32">
        <v>0</v>
      </c>
      <c r="AG247" s="32">
        <v>254.27304000000001</v>
      </c>
      <c r="AH247" s="32">
        <v>26.199935999999997</v>
      </c>
      <c r="AI247" s="32">
        <v>4155.75</v>
      </c>
      <c r="AJ247" s="32">
        <v>1524.8501100000001</v>
      </c>
      <c r="AK247" s="32">
        <v>234.1845702</v>
      </c>
      <c r="AL247" s="32">
        <v>199.58513400000001</v>
      </c>
      <c r="AM247" s="32">
        <v>7279.2367200000008</v>
      </c>
      <c r="AN247" s="32">
        <v>129.25332</v>
      </c>
      <c r="AO247" s="32">
        <v>0</v>
      </c>
      <c r="AP247" s="32">
        <v>1272.94713</v>
      </c>
      <c r="AQ247" s="32">
        <v>392.82956369999999</v>
      </c>
      <c r="AR247" s="32">
        <v>1825.7059800000002</v>
      </c>
      <c r="AS247" s="32" t="s">
        <v>91</v>
      </c>
      <c r="AT247" s="32">
        <v>11.5071516</v>
      </c>
      <c r="AU247" s="32">
        <v>918.85752000000002</v>
      </c>
      <c r="AV247" s="32">
        <v>738.09194759999991</v>
      </c>
      <c r="AW247" s="1"/>
    </row>
    <row r="248" spans="2:49" x14ac:dyDescent="0.25">
      <c r="B248" s="1"/>
      <c r="C248" s="1"/>
      <c r="D248" s="1"/>
      <c r="E248" s="11">
        <f t="shared" si="45"/>
        <v>8</v>
      </c>
      <c r="F248" s="11">
        <f t="shared" si="45"/>
        <v>2013</v>
      </c>
      <c r="G248" s="11" t="str">
        <f t="shared" si="45"/>
        <v>8-2013</v>
      </c>
      <c r="H248" s="42">
        <f t="shared" si="44"/>
        <v>1747.7221608</v>
      </c>
      <c r="I248" s="42">
        <f t="shared" si="44"/>
        <v>22981.849994600001</v>
      </c>
      <c r="J248" s="42">
        <f t="shared" si="44"/>
        <v>6970.0063323999993</v>
      </c>
      <c r="K248" s="42">
        <f t="shared" si="44"/>
        <v>13073.149792080003</v>
      </c>
      <c r="L248" s="42">
        <f t="shared" si="44"/>
        <v>7055.8433357000004</v>
      </c>
      <c r="M248" s="42">
        <f t="shared" si="46"/>
        <v>51828.571615580004</v>
      </c>
      <c r="N248" s="1"/>
      <c r="O248" s="32">
        <v>111.3987168</v>
      </c>
      <c r="P248" s="32">
        <v>255.96647999999999</v>
      </c>
      <c r="Q248" s="32">
        <v>419.3</v>
      </c>
      <c r="R248" s="32">
        <v>4098.5</v>
      </c>
      <c r="S248" s="32">
        <v>1022.36526</v>
      </c>
      <c r="T248" s="32" t="s">
        <v>91</v>
      </c>
      <c r="U248" s="32">
        <v>1491.0947099999998</v>
      </c>
      <c r="V248" s="32">
        <v>7685.2313999999997</v>
      </c>
      <c r="W248" s="32">
        <v>10959.543000000001</v>
      </c>
      <c r="X248" s="32">
        <v>1258.6299260000001</v>
      </c>
      <c r="Y248" s="32">
        <v>0</v>
      </c>
      <c r="Z248" s="32">
        <v>313.45449660000003</v>
      </c>
      <c r="AA248" s="32">
        <v>121.7816964</v>
      </c>
      <c r="AB248" s="32">
        <v>0</v>
      </c>
      <c r="AC248" s="32">
        <v>0</v>
      </c>
      <c r="AD248" s="32">
        <v>2357</v>
      </c>
      <c r="AE248" s="32" t="s">
        <v>91</v>
      </c>
      <c r="AF248" s="32">
        <v>0</v>
      </c>
      <c r="AG248" s="32">
        <v>332.44344000000001</v>
      </c>
      <c r="AH248" s="32">
        <v>23.348303999999999</v>
      </c>
      <c r="AI248" s="32">
        <v>4356.6000000000004</v>
      </c>
      <c r="AJ248" s="32">
        <v>1780.118424</v>
      </c>
      <c r="AK248" s="32">
        <v>158.05691999999999</v>
      </c>
      <c r="AL248" s="32">
        <v>282.73190399999999</v>
      </c>
      <c r="AM248" s="32">
        <v>9276.9686099999999</v>
      </c>
      <c r="AN248" s="32">
        <v>165.98357999999999</v>
      </c>
      <c r="AO248" s="32">
        <v>0</v>
      </c>
      <c r="AP248" s="32">
        <v>1131.9890399999999</v>
      </c>
      <c r="AQ248" s="32">
        <v>342.24333569999999</v>
      </c>
      <c r="AR248" s="32">
        <v>2092.0561200000002</v>
      </c>
      <c r="AS248" s="32" t="s">
        <v>91</v>
      </c>
      <c r="AT248" s="32">
        <v>12.72134808</v>
      </c>
      <c r="AU248" s="32">
        <v>1024.56522</v>
      </c>
      <c r="AV248" s="32">
        <v>754.47968400000002</v>
      </c>
      <c r="AW248" s="1"/>
    </row>
    <row r="249" spans="2:49" x14ac:dyDescent="0.25">
      <c r="B249" s="1"/>
      <c r="C249" s="1"/>
      <c r="D249" s="1"/>
      <c r="E249" s="11">
        <f t="shared" si="45"/>
        <v>9</v>
      </c>
      <c r="F249" s="11">
        <f t="shared" si="45"/>
        <v>2013</v>
      </c>
      <c r="G249" s="11" t="str">
        <f t="shared" si="45"/>
        <v>9-2013</v>
      </c>
      <c r="H249" s="42">
        <f t="shared" si="44"/>
        <v>1576.3298543999999</v>
      </c>
      <c r="I249" s="42">
        <f t="shared" si="44"/>
        <v>22665.109694999999</v>
      </c>
      <c r="J249" s="42">
        <f t="shared" si="44"/>
        <v>7214.4735209</v>
      </c>
      <c r="K249" s="42">
        <f t="shared" si="44"/>
        <v>11171.94156666</v>
      </c>
      <c r="L249" s="42">
        <f t="shared" si="44"/>
        <v>7504.8013504</v>
      </c>
      <c r="M249" s="42">
        <f t="shared" si="46"/>
        <v>50132.655987359991</v>
      </c>
      <c r="N249" s="1"/>
      <c r="O249" s="32" t="s">
        <v>91</v>
      </c>
      <c r="P249" s="32">
        <v>263.31177600000001</v>
      </c>
      <c r="Q249" s="32">
        <v>551.20000000000005</v>
      </c>
      <c r="R249" s="32">
        <v>4073</v>
      </c>
      <c r="S249" s="32">
        <v>998.63819999999998</v>
      </c>
      <c r="T249" s="32" t="s">
        <v>91</v>
      </c>
      <c r="U249" s="32">
        <v>1314.83709</v>
      </c>
      <c r="V249" s="32">
        <v>8236.3742999999995</v>
      </c>
      <c r="W249" s="32">
        <v>9051.3989999999994</v>
      </c>
      <c r="X249" s="32">
        <v>1724.48308</v>
      </c>
      <c r="Y249" s="32">
        <v>0</v>
      </c>
      <c r="Z249" s="32">
        <v>257.16095999999999</v>
      </c>
      <c r="AA249" s="32">
        <v>102.15335090000001</v>
      </c>
      <c r="AB249" s="32">
        <v>0</v>
      </c>
      <c r="AC249" s="32">
        <v>0</v>
      </c>
      <c r="AD249" s="32">
        <v>2425</v>
      </c>
      <c r="AE249" s="32" t="s">
        <v>91</v>
      </c>
      <c r="AF249" s="32">
        <v>0</v>
      </c>
      <c r="AG249" s="32">
        <v>481.98023999999998</v>
      </c>
      <c r="AH249" s="32">
        <v>40.978148400000002</v>
      </c>
      <c r="AI249" s="32">
        <v>4568.55</v>
      </c>
      <c r="AJ249" s="32">
        <v>1827.7758515</v>
      </c>
      <c r="AK249" s="32">
        <v>180.543384</v>
      </c>
      <c r="AL249" s="32">
        <v>152.31812400000001</v>
      </c>
      <c r="AM249" s="32">
        <v>8453.1767670000008</v>
      </c>
      <c r="AN249" s="32">
        <v>129.01064400000001</v>
      </c>
      <c r="AO249" s="32">
        <v>0</v>
      </c>
      <c r="AP249" s="32">
        <v>1101.4697925</v>
      </c>
      <c r="AQ249" s="32">
        <v>511.25135039999998</v>
      </c>
      <c r="AR249" s="32">
        <v>2085.6339000000003</v>
      </c>
      <c r="AS249" s="32" t="s">
        <v>91</v>
      </c>
      <c r="AT249" s="32">
        <v>16.028681760000001</v>
      </c>
      <c r="AU249" s="32">
        <v>790.05969000000005</v>
      </c>
      <c r="AV249" s="32">
        <v>796.32165689999999</v>
      </c>
      <c r="AW249" s="1"/>
    </row>
    <row r="250" spans="2:49" x14ac:dyDescent="0.25">
      <c r="B250" s="1"/>
      <c r="C250" s="1"/>
      <c r="D250" s="1"/>
      <c r="E250" s="11">
        <f t="shared" si="45"/>
        <v>10</v>
      </c>
      <c r="F250" s="11">
        <f t="shared" si="45"/>
        <v>2013</v>
      </c>
      <c r="G250" s="11" t="str">
        <f t="shared" si="45"/>
        <v>10-2013</v>
      </c>
      <c r="H250" s="42">
        <f t="shared" si="44"/>
        <v>1734.9725232000001</v>
      </c>
      <c r="I250" s="42">
        <f t="shared" si="44"/>
        <v>23555.478204999999</v>
      </c>
      <c r="J250" s="42">
        <f t="shared" si="44"/>
        <v>7529.9224574999998</v>
      </c>
      <c r="K250" s="42">
        <f t="shared" si="44"/>
        <v>11842.986807539999</v>
      </c>
      <c r="L250" s="42">
        <f t="shared" si="44"/>
        <v>8580.7630960000006</v>
      </c>
      <c r="M250" s="42">
        <f t="shared" si="46"/>
        <v>53244.123089239998</v>
      </c>
      <c r="N250" s="1"/>
      <c r="O250" s="32" t="s">
        <v>91</v>
      </c>
      <c r="P250" s="32">
        <v>176.54867999999999</v>
      </c>
      <c r="Q250" s="32">
        <v>759</v>
      </c>
      <c r="R250" s="32">
        <v>4083</v>
      </c>
      <c r="S250" s="32">
        <v>1011.4146000000001</v>
      </c>
      <c r="T250" s="32" t="s">
        <v>91</v>
      </c>
      <c r="U250" s="32">
        <v>1550.3651100000002</v>
      </c>
      <c r="V250" s="32">
        <v>7635.0707999999995</v>
      </c>
      <c r="W250" s="32">
        <v>9517.6620000000003</v>
      </c>
      <c r="X250" s="32">
        <v>1754.6440514999999</v>
      </c>
      <c r="Y250" s="32">
        <v>0</v>
      </c>
      <c r="Z250" s="32">
        <v>294.32402999999999</v>
      </c>
      <c r="AA250" s="32">
        <v>141.913296</v>
      </c>
      <c r="AB250" s="32">
        <v>0</v>
      </c>
      <c r="AC250" s="32">
        <v>230.071023</v>
      </c>
      <c r="AD250" s="32">
        <v>2375</v>
      </c>
      <c r="AE250" s="32" t="s">
        <v>91</v>
      </c>
      <c r="AF250" s="32">
        <v>61.208935199999999</v>
      </c>
      <c r="AG250" s="32">
        <v>355.47498000000002</v>
      </c>
      <c r="AH250" s="32">
        <v>32.755589999999998</v>
      </c>
      <c r="AI250" s="32">
        <v>5542.55</v>
      </c>
      <c r="AJ250" s="32">
        <v>1641.356892</v>
      </c>
      <c r="AK250" s="32">
        <v>244.541808</v>
      </c>
      <c r="AL250" s="32">
        <v>204.876</v>
      </c>
      <c r="AM250" s="32">
        <v>9855.2254499999999</v>
      </c>
      <c r="AN250" s="32">
        <v>159.87888000000001</v>
      </c>
      <c r="AO250" s="32">
        <v>0</v>
      </c>
      <c r="AP250" s="32">
        <v>1092.314689</v>
      </c>
      <c r="AQ250" s="32">
        <v>663.21309600000006</v>
      </c>
      <c r="AR250" s="32">
        <v>2073.310344</v>
      </c>
      <c r="AS250" s="32" t="s">
        <v>91</v>
      </c>
      <c r="AT250" s="32">
        <v>19.169827739999999</v>
      </c>
      <c r="AU250" s="32">
        <v>878.91331500000001</v>
      </c>
      <c r="AV250" s="32">
        <v>890.3196918000001</v>
      </c>
      <c r="AW250" s="1"/>
    </row>
    <row r="251" spans="2:49" x14ac:dyDescent="0.25">
      <c r="B251" s="1"/>
      <c r="C251" s="1"/>
      <c r="D251" s="1"/>
      <c r="E251" s="11">
        <f t="shared" si="45"/>
        <v>11</v>
      </c>
      <c r="F251" s="11">
        <f t="shared" si="45"/>
        <v>2013</v>
      </c>
      <c r="G251" s="11" t="str">
        <f t="shared" si="45"/>
        <v>11-2013</v>
      </c>
      <c r="H251" s="42">
        <f t="shared" ref="H251:L266" si="47">SUMIFS($O251:$AV251,$O$5:$AV$5,H$6,$O251:$AV251,"&lt;&gt;#N/A")</f>
        <v>2462.2197012000001</v>
      </c>
      <c r="I251" s="42">
        <f t="shared" si="47"/>
        <v>26738.544122333336</v>
      </c>
      <c r="J251" s="42">
        <f t="shared" si="47"/>
        <v>7508.5713139000009</v>
      </c>
      <c r="K251" s="42">
        <f t="shared" si="47"/>
        <v>13448.078020440003</v>
      </c>
      <c r="L251" s="42">
        <f t="shared" si="47"/>
        <v>8060.6646666666666</v>
      </c>
      <c r="M251" s="42">
        <f t="shared" si="46"/>
        <v>58218.07782454</v>
      </c>
      <c r="N251" s="1"/>
      <c r="O251" s="32">
        <v>75.622264200000004</v>
      </c>
      <c r="P251" s="32">
        <v>208.73953799999998</v>
      </c>
      <c r="Q251" s="32">
        <v>654.84999999999991</v>
      </c>
      <c r="R251" s="32">
        <v>4146</v>
      </c>
      <c r="S251" s="32">
        <v>867.3777</v>
      </c>
      <c r="T251" s="32" t="s">
        <v>91</v>
      </c>
      <c r="U251" s="32">
        <v>1553.33619</v>
      </c>
      <c r="V251" s="32">
        <v>9880.2433799999999</v>
      </c>
      <c r="W251" s="32">
        <v>11343.591</v>
      </c>
      <c r="X251" s="32">
        <v>1681.6340230000003</v>
      </c>
      <c r="Y251" s="32">
        <v>245.143584</v>
      </c>
      <c r="Z251" s="32">
        <v>259.27019999999999</v>
      </c>
      <c r="AA251" s="32">
        <v>127.60110090000001</v>
      </c>
      <c r="AB251" s="32">
        <v>308.350098</v>
      </c>
      <c r="AC251" s="32">
        <v>202.33141739999999</v>
      </c>
      <c r="AD251" s="32">
        <v>2352</v>
      </c>
      <c r="AE251" s="32" t="s">
        <v>91</v>
      </c>
      <c r="AF251" s="32">
        <v>30.088875600000001</v>
      </c>
      <c r="AG251" s="32">
        <v>344.35043999999999</v>
      </c>
      <c r="AH251" s="32">
        <v>27.76032</v>
      </c>
      <c r="AI251" s="32">
        <v>4729.2666666666664</v>
      </c>
      <c r="AJ251" s="32">
        <v>1375.59492</v>
      </c>
      <c r="AK251" s="32">
        <v>233.04909599999999</v>
      </c>
      <c r="AL251" s="32">
        <v>207.65808000000001</v>
      </c>
      <c r="AM251" s="32">
        <v>10792.561880000001</v>
      </c>
      <c r="AN251" s="32">
        <v>129.465</v>
      </c>
      <c r="AO251" s="32">
        <v>0</v>
      </c>
      <c r="AP251" s="32">
        <v>1222.5059783333334</v>
      </c>
      <c r="AQ251" s="32">
        <v>979.39799999999991</v>
      </c>
      <c r="AR251" s="32">
        <v>2345.859684</v>
      </c>
      <c r="AS251" s="32" t="s">
        <v>91</v>
      </c>
      <c r="AT251" s="32">
        <v>17.432690940000001</v>
      </c>
      <c r="AU251" s="32">
        <v>1019.833164</v>
      </c>
      <c r="AV251" s="32">
        <v>857.1625335</v>
      </c>
      <c r="AW251" s="1"/>
    </row>
    <row r="252" spans="2:49" x14ac:dyDescent="0.25">
      <c r="B252" s="1"/>
      <c r="C252" s="1"/>
      <c r="D252" s="1"/>
      <c r="E252" s="11">
        <f t="shared" ref="E252:G267" si="48">E198</f>
        <v>12</v>
      </c>
      <c r="F252" s="11">
        <f t="shared" si="48"/>
        <v>2013</v>
      </c>
      <c r="G252" s="11" t="str">
        <f t="shared" si="48"/>
        <v>12-2013</v>
      </c>
      <c r="H252" s="42">
        <f t="shared" si="47"/>
        <v>2495.4632954999997</v>
      </c>
      <c r="I252" s="42">
        <f t="shared" si="47"/>
        <v>25431.146233400003</v>
      </c>
      <c r="J252" s="42">
        <f t="shared" si="47"/>
        <v>7821.8675954999999</v>
      </c>
      <c r="K252" s="42">
        <f t="shared" si="47"/>
        <v>14027.073102</v>
      </c>
      <c r="L252" s="42">
        <f t="shared" si="47"/>
        <v>8735.8248753999997</v>
      </c>
      <c r="M252" s="42">
        <f t="shared" si="46"/>
        <v>58511.375101800004</v>
      </c>
      <c r="N252" s="1"/>
      <c r="O252" s="32">
        <v>82.878389999999996</v>
      </c>
      <c r="P252" s="32">
        <v>234.50779800000001</v>
      </c>
      <c r="Q252" s="32">
        <v>594.20000000000005</v>
      </c>
      <c r="R252" s="32">
        <v>4410</v>
      </c>
      <c r="S252" s="32">
        <v>1003.70151</v>
      </c>
      <c r="T252" s="32" t="s">
        <v>91</v>
      </c>
      <c r="U252" s="32">
        <v>1556.7363</v>
      </c>
      <c r="V252" s="32">
        <v>9878.2235999999994</v>
      </c>
      <c r="W252" s="32">
        <v>11734.442999999999</v>
      </c>
      <c r="X252" s="32">
        <v>1705.1167034999999</v>
      </c>
      <c r="Y252" s="32">
        <v>274.99046399999997</v>
      </c>
      <c r="Z252" s="32">
        <v>246.10351499999999</v>
      </c>
      <c r="AA252" s="32">
        <v>150.01459199999999</v>
      </c>
      <c r="AB252" s="32">
        <v>264.03318899999999</v>
      </c>
      <c r="AC252" s="32">
        <v>240.20955000000001</v>
      </c>
      <c r="AD252" s="32">
        <v>1954</v>
      </c>
      <c r="AE252" s="32" t="s">
        <v>91</v>
      </c>
      <c r="AF252" s="32">
        <v>50.773621499999997</v>
      </c>
      <c r="AG252" s="32">
        <v>290.62151999999998</v>
      </c>
      <c r="AH252" s="32">
        <v>34.292160000000003</v>
      </c>
      <c r="AI252" s="32">
        <v>6066.6</v>
      </c>
      <c r="AJ252" s="32">
        <v>1464.8807879999999</v>
      </c>
      <c r="AK252" s="32">
        <v>210.92853600000001</v>
      </c>
      <c r="AL252" s="32">
        <v>195.70118400000001</v>
      </c>
      <c r="AM252" s="32">
        <v>9751.5192600000009</v>
      </c>
      <c r="AN252" s="32">
        <v>102.78576</v>
      </c>
      <c r="AO252" s="32">
        <v>0</v>
      </c>
      <c r="AP252" s="32">
        <v>899.80870140000002</v>
      </c>
      <c r="AQ252" s="32">
        <v>715.22487539999997</v>
      </c>
      <c r="AR252" s="32">
        <v>2400.7091850000002</v>
      </c>
      <c r="AS252" s="32" t="s">
        <v>91</v>
      </c>
      <c r="AT252" s="32">
        <v>24.830064</v>
      </c>
      <c r="AU252" s="32">
        <v>1023.156603</v>
      </c>
      <c r="AV252" s="32">
        <v>950.384232</v>
      </c>
      <c r="AW252" s="1"/>
    </row>
    <row r="253" spans="2:49" x14ac:dyDescent="0.25">
      <c r="B253" s="1"/>
      <c r="C253" s="1"/>
      <c r="D253" s="1"/>
      <c r="E253" s="11">
        <f t="shared" si="48"/>
        <v>1</v>
      </c>
      <c r="F253" s="11">
        <f t="shared" si="48"/>
        <v>2014</v>
      </c>
      <c r="G253" s="11" t="str">
        <f t="shared" si="48"/>
        <v>1-2014</v>
      </c>
      <c r="H253" s="42">
        <f t="shared" si="47"/>
        <v>2813.06007486</v>
      </c>
      <c r="I253" s="42">
        <f t="shared" si="47"/>
        <v>26095.186472900004</v>
      </c>
      <c r="J253" s="42">
        <f t="shared" si="47"/>
        <v>6902.1840465000005</v>
      </c>
      <c r="K253" s="42">
        <f t="shared" si="47"/>
        <v>11103.79187096</v>
      </c>
      <c r="L253" s="42">
        <f t="shared" si="47"/>
        <v>8592.1863433333328</v>
      </c>
      <c r="M253" s="42">
        <f t="shared" si="46"/>
        <v>55506.408808553337</v>
      </c>
      <c r="N253" s="1"/>
      <c r="O253" s="32">
        <v>61.428326400000003</v>
      </c>
      <c r="P253" s="32">
        <v>262.59225300000003</v>
      </c>
      <c r="Q253" s="32">
        <v>679.2</v>
      </c>
      <c r="R253" s="32">
        <v>3870.5</v>
      </c>
      <c r="S253" s="32">
        <v>937.31715000000008</v>
      </c>
      <c r="T253" s="32" t="s">
        <v>91</v>
      </c>
      <c r="U253" s="32">
        <v>1515.3169499999999</v>
      </c>
      <c r="V253" s="32">
        <v>9281.6388000000006</v>
      </c>
      <c r="W253" s="32">
        <v>8552.4390000000003</v>
      </c>
      <c r="X253" s="32">
        <v>1382.913157</v>
      </c>
      <c r="Y253" s="32">
        <v>325.90252800000002</v>
      </c>
      <c r="Z253" s="32">
        <v>347.2006356</v>
      </c>
      <c r="AA253" s="32">
        <v>133.45393949999999</v>
      </c>
      <c r="AB253" s="32">
        <v>344.22645599999998</v>
      </c>
      <c r="AC253" s="32">
        <v>228.9029085</v>
      </c>
      <c r="AD253" s="32">
        <v>2055</v>
      </c>
      <c r="AE253" s="32" t="s">
        <v>91</v>
      </c>
      <c r="AF253" s="32">
        <v>65.031611400000003</v>
      </c>
      <c r="AG253" s="32">
        <v>355.62240000000003</v>
      </c>
      <c r="AH253" s="32">
        <v>45.957617999999997</v>
      </c>
      <c r="AI253" s="32">
        <v>5404.9333333333334</v>
      </c>
      <c r="AJ253" s="32">
        <v>1693.801935</v>
      </c>
      <c r="AK253" s="32">
        <v>231.551838</v>
      </c>
      <c r="AL253" s="32">
        <v>304.89404400000001</v>
      </c>
      <c r="AM253" s="32">
        <v>10390.852018000001</v>
      </c>
      <c r="AN253" s="32">
        <v>158.33663999999999</v>
      </c>
      <c r="AO253" s="32">
        <v>17.678878560000001</v>
      </c>
      <c r="AP253" s="32">
        <v>957.11644980000017</v>
      </c>
      <c r="AQ253" s="32">
        <v>1132.2530100000001</v>
      </c>
      <c r="AR253" s="32">
        <v>2440.4825904999998</v>
      </c>
      <c r="AS253" s="32" t="s">
        <v>91</v>
      </c>
      <c r="AT253" s="32">
        <v>6.1252329599999999</v>
      </c>
      <c r="AU253" s="32">
        <v>1105.717095</v>
      </c>
      <c r="AV253" s="32">
        <v>1218.0220099999999</v>
      </c>
      <c r="AW253" s="1"/>
    </row>
    <row r="254" spans="2:49" x14ac:dyDescent="0.25">
      <c r="B254" s="1"/>
      <c r="C254" s="1"/>
      <c r="D254" s="1"/>
      <c r="E254" s="11">
        <f t="shared" si="48"/>
        <v>2</v>
      </c>
      <c r="F254" s="11">
        <f t="shared" si="48"/>
        <v>2014</v>
      </c>
      <c r="G254" s="11" t="str">
        <f t="shared" si="48"/>
        <v>2-2014</v>
      </c>
      <c r="H254" s="42">
        <f t="shared" si="47"/>
        <v>2499.2440325999996</v>
      </c>
      <c r="I254" s="42">
        <f t="shared" si="47"/>
        <v>25672.517761799998</v>
      </c>
      <c r="J254" s="42">
        <f t="shared" si="47"/>
        <v>7095.1671389000003</v>
      </c>
      <c r="K254" s="42">
        <f t="shared" si="47"/>
        <v>16505.51409932</v>
      </c>
      <c r="L254" s="42">
        <f t="shared" si="47"/>
        <v>9604.3012799999997</v>
      </c>
      <c r="M254" s="42">
        <f t="shared" si="46"/>
        <v>61376.744312619994</v>
      </c>
      <c r="N254" s="1"/>
      <c r="O254" s="32">
        <v>67.439773799999998</v>
      </c>
      <c r="P254" s="32">
        <v>248.80791600000001</v>
      </c>
      <c r="Q254" s="32">
        <v>726.6</v>
      </c>
      <c r="R254" s="32">
        <v>4513</v>
      </c>
      <c r="S254" s="32">
        <v>904.03802999999994</v>
      </c>
      <c r="T254" s="32" t="s">
        <v>91</v>
      </c>
      <c r="U254" s="32">
        <v>1350.85734</v>
      </c>
      <c r="V254" s="32">
        <v>10593.2232</v>
      </c>
      <c r="W254" s="32">
        <v>13154.778</v>
      </c>
      <c r="X254" s="32">
        <v>1053.384303</v>
      </c>
      <c r="Y254" s="32">
        <v>224.798112</v>
      </c>
      <c r="Z254" s="32">
        <v>354.1822578</v>
      </c>
      <c r="AA254" s="32">
        <v>177.92549589999999</v>
      </c>
      <c r="AB254" s="32">
        <v>384.63257699999997</v>
      </c>
      <c r="AC254" s="32">
        <v>172.74600000000001</v>
      </c>
      <c r="AD254" s="32">
        <v>2331</v>
      </c>
      <c r="AE254" s="32" t="s">
        <v>91</v>
      </c>
      <c r="AF254" s="32">
        <v>79.791301799999999</v>
      </c>
      <c r="AG254" s="32">
        <v>195.56208000000001</v>
      </c>
      <c r="AH254" s="32">
        <v>36.951389999999996</v>
      </c>
      <c r="AI254" s="32">
        <v>5793.9</v>
      </c>
      <c r="AJ254" s="32">
        <v>1524.9249540000001</v>
      </c>
      <c r="AK254" s="32">
        <v>469.93942799999996</v>
      </c>
      <c r="AL254" s="32">
        <v>237.55788000000001</v>
      </c>
      <c r="AM254" s="32">
        <v>8959.3370999999988</v>
      </c>
      <c r="AN254" s="32">
        <v>153.95184</v>
      </c>
      <c r="AO254" s="32">
        <v>74.811114000000003</v>
      </c>
      <c r="AP254" s="32">
        <v>1020.907818</v>
      </c>
      <c r="AQ254" s="32">
        <v>1479.40128</v>
      </c>
      <c r="AR254" s="32">
        <v>2255.7845520000001</v>
      </c>
      <c r="AS254" s="32" t="s">
        <v>91</v>
      </c>
      <c r="AT254" s="32">
        <v>17.45677332</v>
      </c>
      <c r="AU254" s="32">
        <v>1013.703768</v>
      </c>
      <c r="AV254" s="32">
        <v>1805.3500279999998</v>
      </c>
      <c r="AW254" s="1"/>
    </row>
    <row r="255" spans="2:49" x14ac:dyDescent="0.25">
      <c r="B255" s="1"/>
      <c r="C255" s="1"/>
      <c r="D255" s="1"/>
      <c r="E255" s="11">
        <f t="shared" si="48"/>
        <v>3</v>
      </c>
      <c r="F255" s="11">
        <f t="shared" si="48"/>
        <v>2014</v>
      </c>
      <c r="G255" s="11" t="str">
        <f t="shared" si="48"/>
        <v>3-2014</v>
      </c>
      <c r="H255" s="42">
        <f t="shared" si="47"/>
        <v>2389.4440554600001</v>
      </c>
      <c r="I255" s="42">
        <f t="shared" si="47"/>
        <v>24556.7489886</v>
      </c>
      <c r="J255" s="42">
        <f t="shared" si="47"/>
        <v>7248.4318223</v>
      </c>
      <c r="K255" s="42">
        <f t="shared" si="47"/>
        <v>15331.657191480001</v>
      </c>
      <c r="L255" s="42">
        <f t="shared" si="47"/>
        <v>8790.954604999999</v>
      </c>
      <c r="M255" s="42">
        <f t="shared" si="46"/>
        <v>58317.236662839998</v>
      </c>
      <c r="N255" s="1"/>
      <c r="O255" s="32">
        <v>79.226652959999996</v>
      </c>
      <c r="P255" s="32">
        <v>221.35679999999999</v>
      </c>
      <c r="Q255" s="32">
        <v>496.8</v>
      </c>
      <c r="R255" s="32">
        <v>4162.5</v>
      </c>
      <c r="S255" s="32">
        <v>1048.7402099999999</v>
      </c>
      <c r="T255" s="32" t="s">
        <v>91</v>
      </c>
      <c r="U255" s="32">
        <v>1475.0316</v>
      </c>
      <c r="V255" s="32">
        <v>9329.1533999999992</v>
      </c>
      <c r="W255" s="32">
        <v>12684.735000000001</v>
      </c>
      <c r="X255" s="32">
        <v>1488.8592934999999</v>
      </c>
      <c r="Y255" s="32">
        <v>125.577648</v>
      </c>
      <c r="Z255" s="32">
        <v>247.65244559999999</v>
      </c>
      <c r="AA255" s="32">
        <v>122.0409288</v>
      </c>
      <c r="AB255" s="32">
        <v>398.75862599999999</v>
      </c>
      <c r="AC255" s="32">
        <v>239.27333850000002</v>
      </c>
      <c r="AD255" s="32">
        <v>2247</v>
      </c>
      <c r="AE255" s="32" t="s">
        <v>91</v>
      </c>
      <c r="AF255" s="32">
        <v>87.441454800000002</v>
      </c>
      <c r="AG255" s="32">
        <v>346.57686000000001</v>
      </c>
      <c r="AH255" s="32">
        <v>33.20238599999999</v>
      </c>
      <c r="AI255" s="32">
        <v>5630.15</v>
      </c>
      <c r="AJ255" s="32">
        <v>1402.89408</v>
      </c>
      <c r="AK255" s="32">
        <v>346.27975199999997</v>
      </c>
      <c r="AL255" s="32">
        <v>180.40579199999999</v>
      </c>
      <c r="AM255" s="32">
        <v>9494.4484530000009</v>
      </c>
      <c r="AN255" s="32">
        <v>115.160724</v>
      </c>
      <c r="AO255" s="32">
        <v>66.283207200000007</v>
      </c>
      <c r="AP255" s="32">
        <v>1100.0295180000001</v>
      </c>
      <c r="AQ255" s="32">
        <v>913.80460500000004</v>
      </c>
      <c r="AR255" s="32">
        <v>2305.3652999999999</v>
      </c>
      <c r="AS255" s="32" t="s">
        <v>91</v>
      </c>
      <c r="AT255" s="32">
        <v>19.979628479999999</v>
      </c>
      <c r="AU255" s="32">
        <v>791.74708199999998</v>
      </c>
      <c r="AV255" s="32">
        <v>1116.7618770000001</v>
      </c>
      <c r="AW255" s="1"/>
    </row>
    <row r="256" spans="2:49" x14ac:dyDescent="0.25">
      <c r="B256" s="1"/>
      <c r="C256" s="1"/>
      <c r="D256" s="1"/>
      <c r="E256" s="11">
        <f t="shared" si="48"/>
        <v>4</v>
      </c>
      <c r="F256" s="11">
        <f t="shared" si="48"/>
        <v>2014</v>
      </c>
      <c r="G256" s="11" t="str">
        <f t="shared" si="48"/>
        <v>4-2014</v>
      </c>
      <c r="H256" s="42">
        <f t="shared" si="47"/>
        <v>2371.7061899999999</v>
      </c>
      <c r="I256" s="42">
        <f t="shared" si="47"/>
        <v>26468.526693200001</v>
      </c>
      <c r="J256" s="42">
        <f t="shared" si="47"/>
        <v>7786.1733188000007</v>
      </c>
      <c r="K256" s="42">
        <f t="shared" si="47"/>
        <v>12806.409155400001</v>
      </c>
      <c r="L256" s="42">
        <f t="shared" si="47"/>
        <v>7971.4462800000001</v>
      </c>
      <c r="M256" s="42">
        <f t="shared" si="46"/>
        <v>57404.261637400006</v>
      </c>
      <c r="N256" s="1"/>
      <c r="O256" s="32">
        <v>102.710916</v>
      </c>
      <c r="P256" s="32">
        <v>116.930142</v>
      </c>
      <c r="Q256" s="32">
        <v>506.3</v>
      </c>
      <c r="R256" s="32">
        <v>4562.5</v>
      </c>
      <c r="S256" s="32">
        <v>881.89025399999991</v>
      </c>
      <c r="T256" s="32" t="s">
        <v>91</v>
      </c>
      <c r="U256" s="32">
        <v>1414.0242900000001</v>
      </c>
      <c r="V256" s="32">
        <v>8386.7993999999999</v>
      </c>
      <c r="W256" s="32">
        <v>10850.225399999999</v>
      </c>
      <c r="X256" s="32">
        <v>1674.7736769999999</v>
      </c>
      <c r="Y256" s="32">
        <v>267.96533399999998</v>
      </c>
      <c r="Z256" s="32">
        <v>339.65545320000001</v>
      </c>
      <c r="AA256" s="32">
        <v>134.8753518</v>
      </c>
      <c r="AB256" s="32">
        <v>522.24593400000003</v>
      </c>
      <c r="AC256" s="32">
        <v>203.7035952</v>
      </c>
      <c r="AD256" s="32">
        <v>1924</v>
      </c>
      <c r="AE256" s="32" t="s">
        <v>91</v>
      </c>
      <c r="AF256" s="32">
        <v>46.979767800000005</v>
      </c>
      <c r="AG256" s="32">
        <v>287.40096</v>
      </c>
      <c r="AH256" s="32">
        <v>33.530111999999988</v>
      </c>
      <c r="AI256" s="32">
        <v>4973.45</v>
      </c>
      <c r="AJ256" s="32">
        <v>1526.856912</v>
      </c>
      <c r="AK256" s="32">
        <v>183.96126000000001</v>
      </c>
      <c r="AL256" s="32">
        <v>320.52774599999998</v>
      </c>
      <c r="AM256" s="32">
        <v>11534.67</v>
      </c>
      <c r="AN256" s="32">
        <v>115.492608</v>
      </c>
      <c r="AO256" s="32">
        <v>0</v>
      </c>
      <c r="AP256" s="32">
        <v>1403.0554860000002</v>
      </c>
      <c r="AQ256" s="32">
        <v>1073.9962799999998</v>
      </c>
      <c r="AR256" s="32">
        <v>2450.6616960000001</v>
      </c>
      <c r="AS256" s="32" t="s">
        <v>91</v>
      </c>
      <c r="AT256" s="32">
        <v>22.080000600000002</v>
      </c>
      <c r="AU256" s="32">
        <v>790.23942899999997</v>
      </c>
      <c r="AV256" s="32">
        <v>752.75963279999996</v>
      </c>
      <c r="AW256" s="1"/>
    </row>
    <row r="257" spans="2:49" x14ac:dyDescent="0.25">
      <c r="B257" s="1"/>
      <c r="C257" s="1"/>
      <c r="D257" s="1"/>
      <c r="E257" s="11">
        <f t="shared" si="48"/>
        <v>5</v>
      </c>
      <c r="F257" s="11">
        <f t="shared" si="48"/>
        <v>2014</v>
      </c>
      <c r="G257" s="11" t="str">
        <f t="shared" si="48"/>
        <v>5-2014</v>
      </c>
      <c r="H257" s="42">
        <f t="shared" si="47"/>
        <v>1684.152603</v>
      </c>
      <c r="I257" s="42">
        <f t="shared" si="47"/>
        <v>26051.510523000001</v>
      </c>
      <c r="J257" s="42">
        <f t="shared" si="47"/>
        <v>6514.7248995999998</v>
      </c>
      <c r="K257" s="42">
        <f t="shared" si="47"/>
        <v>12458.813377500001</v>
      </c>
      <c r="L257" s="42">
        <f t="shared" si="47"/>
        <v>7088.9225999999999</v>
      </c>
      <c r="M257" s="42">
        <f t="shared" si="46"/>
        <v>53798.124003099998</v>
      </c>
      <c r="N257" s="1"/>
      <c r="O257" s="32" t="s">
        <v>91</v>
      </c>
      <c r="P257" s="32">
        <v>201.78774000000001</v>
      </c>
      <c r="Q257" s="32">
        <v>362.1</v>
      </c>
      <c r="R257" s="32">
        <v>3971.5</v>
      </c>
      <c r="S257" s="32">
        <v>910.04690700000003</v>
      </c>
      <c r="T257" s="32" t="s">
        <v>91</v>
      </c>
      <c r="U257" s="32">
        <v>1243.7749800000001</v>
      </c>
      <c r="V257" s="32">
        <v>8031.0635999999995</v>
      </c>
      <c r="W257" s="32">
        <v>10466.555399999999</v>
      </c>
      <c r="X257" s="32">
        <v>1160.9024489999999</v>
      </c>
      <c r="Y257" s="32">
        <v>0</v>
      </c>
      <c r="Z257" s="32">
        <v>211.75900200000001</v>
      </c>
      <c r="AA257" s="32">
        <v>138.5474706</v>
      </c>
      <c r="AB257" s="32">
        <v>143.93673000000001</v>
      </c>
      <c r="AC257" s="32">
        <v>210.16522799999998</v>
      </c>
      <c r="AD257" s="32">
        <v>2117</v>
      </c>
      <c r="AE257" s="32" t="s">
        <v>91</v>
      </c>
      <c r="AF257" s="32">
        <v>0</v>
      </c>
      <c r="AG257" s="32">
        <v>288.51983999999999</v>
      </c>
      <c r="AH257" s="32">
        <v>30.079727999999992</v>
      </c>
      <c r="AI257" s="32">
        <v>4334.3500000000004</v>
      </c>
      <c r="AJ257" s="32">
        <v>1804.8492630000001</v>
      </c>
      <c r="AK257" s="32">
        <v>179.43244200000001</v>
      </c>
      <c r="AL257" s="32">
        <v>210.80152799999999</v>
      </c>
      <c r="AM257" s="32">
        <v>11779.30215</v>
      </c>
      <c r="AN257" s="32">
        <v>156.76416</v>
      </c>
      <c r="AO257" s="32">
        <v>0</v>
      </c>
      <c r="AP257" s="32">
        <v>1148.049315</v>
      </c>
      <c r="AQ257" s="32">
        <v>637.57259999999997</v>
      </c>
      <c r="AR257" s="32">
        <v>2503.5856649999996</v>
      </c>
      <c r="AS257" s="32" t="s">
        <v>91</v>
      </c>
      <c r="AT257" s="32">
        <v>9.2589398999999997</v>
      </c>
      <c r="AU257" s="32">
        <v>809.66333699999996</v>
      </c>
      <c r="AV257" s="32">
        <v>736.75552859999993</v>
      </c>
      <c r="AW257" s="1"/>
    </row>
    <row r="258" spans="2:49" x14ac:dyDescent="0.25">
      <c r="B258" s="1"/>
      <c r="C258" s="1"/>
      <c r="D258" s="1"/>
      <c r="E258" s="11">
        <f t="shared" si="48"/>
        <v>6</v>
      </c>
      <c r="F258" s="11">
        <f t="shared" si="48"/>
        <v>2014</v>
      </c>
      <c r="G258" s="11" t="str">
        <f t="shared" si="48"/>
        <v>6-2014</v>
      </c>
      <c r="H258" s="42">
        <f t="shared" si="47"/>
        <v>1546.3307159999999</v>
      </c>
      <c r="I258" s="42">
        <f t="shared" si="47"/>
        <v>25373.761280899998</v>
      </c>
      <c r="J258" s="42">
        <f t="shared" si="47"/>
        <v>6593.5069631999995</v>
      </c>
      <c r="K258" s="42">
        <f t="shared" si="47"/>
        <v>12980.963639700003</v>
      </c>
      <c r="L258" s="42">
        <f t="shared" si="47"/>
        <v>6834.5602965999997</v>
      </c>
      <c r="M258" s="42">
        <f t="shared" si="46"/>
        <v>53329.122896400004</v>
      </c>
      <c r="N258" s="1"/>
      <c r="O258" s="32" t="s">
        <v>91</v>
      </c>
      <c r="P258" s="32">
        <v>140.13972000000001</v>
      </c>
      <c r="Q258" s="32">
        <v>455.60340000000002</v>
      </c>
      <c r="R258" s="32">
        <v>3815.5</v>
      </c>
      <c r="S258" s="32">
        <v>1052.7220620000001</v>
      </c>
      <c r="T258" s="32" t="s">
        <v>91</v>
      </c>
      <c r="U258" s="32">
        <v>1517.1067800000001</v>
      </c>
      <c r="V258" s="32">
        <v>7661.1527999999998</v>
      </c>
      <c r="W258" s="32">
        <v>10841.890500000001</v>
      </c>
      <c r="X258" s="32">
        <v>1111.1799775999998</v>
      </c>
      <c r="Y258" s="32">
        <v>0</v>
      </c>
      <c r="Z258" s="32">
        <v>253.61033040000001</v>
      </c>
      <c r="AA258" s="32">
        <v>149.72020560000001</v>
      </c>
      <c r="AB258" s="32">
        <v>142.4871</v>
      </c>
      <c r="AC258" s="32">
        <v>0</v>
      </c>
      <c r="AD258" s="32">
        <v>2136</v>
      </c>
      <c r="AE258" s="32" t="s">
        <v>91</v>
      </c>
      <c r="AF258" s="32">
        <v>0</v>
      </c>
      <c r="AG258" s="32">
        <v>298.16640000000001</v>
      </c>
      <c r="AH258" s="32">
        <v>34.511399999999995</v>
      </c>
      <c r="AI258" s="32">
        <v>4496.2</v>
      </c>
      <c r="AJ258" s="32">
        <v>1767.4247304999999</v>
      </c>
      <c r="AK258" s="32">
        <v>170.75877839999998</v>
      </c>
      <c r="AL258" s="32">
        <v>163.49860799999999</v>
      </c>
      <c r="AM258" s="32">
        <v>11757.55732</v>
      </c>
      <c r="AN258" s="32">
        <v>138.99438000000001</v>
      </c>
      <c r="AO258" s="32">
        <v>0</v>
      </c>
      <c r="AP258" s="32">
        <v>1256.019534</v>
      </c>
      <c r="AQ258" s="32">
        <v>202.3602966</v>
      </c>
      <c r="AR258" s="32">
        <v>2058.894558</v>
      </c>
      <c r="AS258" s="32" t="s">
        <v>91</v>
      </c>
      <c r="AT258" s="32">
        <v>14.0748678</v>
      </c>
      <c r="AU258" s="32">
        <v>931.02609600000005</v>
      </c>
      <c r="AV258" s="32">
        <v>762.52305149999995</v>
      </c>
      <c r="AW258" s="1"/>
    </row>
    <row r="259" spans="2:49" x14ac:dyDescent="0.25">
      <c r="B259" s="1"/>
      <c r="C259" s="1"/>
      <c r="D259" s="1"/>
      <c r="E259" s="11">
        <f t="shared" si="48"/>
        <v>7</v>
      </c>
      <c r="F259" s="11">
        <f t="shared" si="48"/>
        <v>2014</v>
      </c>
      <c r="G259" s="11" t="str">
        <f t="shared" si="48"/>
        <v>7-2014</v>
      </c>
      <c r="H259" s="42">
        <f t="shared" si="47"/>
        <v>1160.7750000000001</v>
      </c>
      <c r="I259" s="42">
        <f t="shared" si="47"/>
        <v>23288.186666666665</v>
      </c>
      <c r="J259" s="42">
        <f t="shared" si="47"/>
        <v>6189.25</v>
      </c>
      <c r="K259" s="42">
        <f t="shared" si="47"/>
        <v>11175.4</v>
      </c>
      <c r="L259" s="42">
        <f t="shared" si="47"/>
        <v>7754.6</v>
      </c>
      <c r="M259" s="42">
        <f t="shared" si="46"/>
        <v>49568.211666666662</v>
      </c>
      <c r="N259" s="1"/>
      <c r="O259" s="32">
        <v>82</v>
      </c>
      <c r="P259" s="32">
        <v>182.52</v>
      </c>
      <c r="Q259" s="32">
        <v>261.52</v>
      </c>
      <c r="R259" s="32">
        <v>3861</v>
      </c>
      <c r="S259" s="32">
        <v>977.16000000000008</v>
      </c>
      <c r="T259" s="32" t="s">
        <v>91</v>
      </c>
      <c r="U259" s="32">
        <v>1355</v>
      </c>
      <c r="V259" s="32">
        <v>7381.7</v>
      </c>
      <c r="W259" s="32">
        <v>9214.5</v>
      </c>
      <c r="X259" s="32">
        <v>878</v>
      </c>
      <c r="Y259" s="32">
        <v>0</v>
      </c>
      <c r="Z259" s="32">
        <v>225</v>
      </c>
      <c r="AA259" s="32">
        <v>95.25</v>
      </c>
      <c r="AB259" s="32">
        <v>0</v>
      </c>
      <c r="AC259" s="32">
        <v>0</v>
      </c>
      <c r="AD259" s="32">
        <v>2292</v>
      </c>
      <c r="AE259" s="32" t="s">
        <v>91</v>
      </c>
      <c r="AF259" s="32">
        <v>0</v>
      </c>
      <c r="AG259" s="32" t="s">
        <v>92</v>
      </c>
      <c r="AH259" s="32">
        <v>41.15</v>
      </c>
      <c r="AI259" s="32">
        <v>5106.6000000000004</v>
      </c>
      <c r="AJ259" s="32">
        <v>1449</v>
      </c>
      <c r="AK259" s="32">
        <v>191.21</v>
      </c>
      <c r="AL259" s="32">
        <v>325.8</v>
      </c>
      <c r="AM259" s="32">
        <v>10496</v>
      </c>
      <c r="AN259" s="32">
        <v>110</v>
      </c>
      <c r="AO259" s="32">
        <v>0</v>
      </c>
      <c r="AP259" s="32">
        <v>1221.5</v>
      </c>
      <c r="AQ259" s="32">
        <v>356</v>
      </c>
      <c r="AR259" s="32">
        <v>1927.6666666666667</v>
      </c>
      <c r="AS259" s="32" t="s">
        <v>91</v>
      </c>
      <c r="AT259" s="32">
        <v>6.03</v>
      </c>
      <c r="AU259" s="32">
        <v>855.10500000000002</v>
      </c>
      <c r="AV259" s="32">
        <v>676.5</v>
      </c>
      <c r="AW259" s="1"/>
    </row>
    <row r="260" spans="2:49" x14ac:dyDescent="0.25">
      <c r="B260" s="1"/>
      <c r="C260" s="1"/>
      <c r="D260" s="1"/>
      <c r="E260" s="11">
        <f t="shared" si="48"/>
        <v>8</v>
      </c>
      <c r="F260" s="11">
        <f t="shared" si="48"/>
        <v>2014</v>
      </c>
      <c r="G260" s="11" t="str">
        <f t="shared" si="48"/>
        <v>8-2014</v>
      </c>
      <c r="H260" s="42">
        <f t="shared" si="47"/>
        <v>1384.3049999999998</v>
      </c>
      <c r="I260" s="42">
        <f t="shared" si="47"/>
        <v>22558.92</v>
      </c>
      <c r="J260" s="42">
        <f t="shared" si="47"/>
        <v>6506.4674999999997</v>
      </c>
      <c r="K260" s="42">
        <f t="shared" si="47"/>
        <v>11493.17685312</v>
      </c>
      <c r="L260" s="42">
        <f t="shared" si="47"/>
        <v>7221.2999999999993</v>
      </c>
      <c r="M260" s="42">
        <f t="shared" si="46"/>
        <v>49164.16935312</v>
      </c>
      <c r="N260" s="1"/>
      <c r="O260" s="32">
        <v>93.6</v>
      </c>
      <c r="P260" s="32">
        <v>223.42</v>
      </c>
      <c r="Q260" s="32">
        <v>286.70999999999998</v>
      </c>
      <c r="R260" s="32">
        <v>3954.25</v>
      </c>
      <c r="S260" s="32">
        <v>889.375</v>
      </c>
      <c r="T260" s="32" t="s">
        <v>91</v>
      </c>
      <c r="U260" s="32">
        <v>1486.5</v>
      </c>
      <c r="V260" s="32">
        <v>7339.6</v>
      </c>
      <c r="W260" s="32">
        <v>9575</v>
      </c>
      <c r="X260" s="32">
        <v>976.64750000000004</v>
      </c>
      <c r="Y260" s="32">
        <v>0</v>
      </c>
      <c r="Z260" s="32">
        <v>167</v>
      </c>
      <c r="AA260" s="32">
        <v>89.07</v>
      </c>
      <c r="AB260" s="32">
        <v>0</v>
      </c>
      <c r="AC260" s="32">
        <v>0</v>
      </c>
      <c r="AD260" s="32">
        <v>1892</v>
      </c>
      <c r="AE260" s="32">
        <v>0.92195711999999996</v>
      </c>
      <c r="AF260" s="32">
        <v>0</v>
      </c>
      <c r="AG260" s="32" t="s">
        <v>92</v>
      </c>
      <c r="AH260" s="32">
        <v>38.86</v>
      </c>
      <c r="AI260" s="32">
        <v>4526.2999999999993</v>
      </c>
      <c r="AJ260" s="32">
        <v>1438.5</v>
      </c>
      <c r="AK260" s="32">
        <v>152.58000000000001</v>
      </c>
      <c r="AL260" s="32">
        <v>189.4</v>
      </c>
      <c r="AM260" s="32">
        <v>10149</v>
      </c>
      <c r="AN260" s="32">
        <v>139</v>
      </c>
      <c r="AO260" s="32">
        <v>0</v>
      </c>
      <c r="AP260" s="32">
        <v>1156.21</v>
      </c>
      <c r="AQ260" s="32">
        <v>803</v>
      </c>
      <c r="AR260" s="32">
        <v>1832.5</v>
      </c>
      <c r="AS260" s="32">
        <v>62.419896000000001</v>
      </c>
      <c r="AT260" s="32">
        <v>12.84</v>
      </c>
      <c r="AU260" s="32">
        <v>1028.425</v>
      </c>
      <c r="AV260" s="32">
        <v>661.04</v>
      </c>
      <c r="AW260" s="1"/>
    </row>
    <row r="261" spans="2:49" x14ac:dyDescent="0.25">
      <c r="B261" s="1"/>
      <c r="C261" s="1"/>
      <c r="D261" s="1"/>
      <c r="E261" s="11">
        <f t="shared" si="48"/>
        <v>9</v>
      </c>
      <c r="F261" s="11">
        <f t="shared" si="48"/>
        <v>2014</v>
      </c>
      <c r="G261" s="11" t="str">
        <f t="shared" si="48"/>
        <v>9-2014</v>
      </c>
      <c r="H261" s="42">
        <f t="shared" si="47"/>
        <v>1749.6750000000002</v>
      </c>
      <c r="I261" s="42">
        <f t="shared" si="47"/>
        <v>23304.397499999999</v>
      </c>
      <c r="J261" s="42">
        <f t="shared" si="47"/>
        <v>6465.0216666666665</v>
      </c>
      <c r="K261" s="42">
        <f t="shared" si="47"/>
        <v>12103.025</v>
      </c>
      <c r="L261" s="42">
        <f t="shared" si="47"/>
        <v>7328.4049999999988</v>
      </c>
      <c r="M261" s="42">
        <f t="shared" si="46"/>
        <v>50950.524166666662</v>
      </c>
      <c r="N261" s="1"/>
      <c r="O261" s="32">
        <v>85</v>
      </c>
      <c r="P261" s="32">
        <v>232.46</v>
      </c>
      <c r="Q261" s="32">
        <v>286.10000000000002</v>
      </c>
      <c r="R261" s="32">
        <v>3939.1666666666665</v>
      </c>
      <c r="S261" s="32">
        <v>860.84</v>
      </c>
      <c r="T261" s="32" t="s">
        <v>91</v>
      </c>
      <c r="U261" s="32">
        <v>1432.9650000000001</v>
      </c>
      <c r="V261" s="32">
        <v>7547.05</v>
      </c>
      <c r="W261" s="32">
        <v>10054.5</v>
      </c>
      <c r="X261" s="32">
        <v>1002</v>
      </c>
      <c r="Y261" s="32">
        <v>0</v>
      </c>
      <c r="Z261" s="32">
        <v>236</v>
      </c>
      <c r="AA261" s="32">
        <v>90.89</v>
      </c>
      <c r="AB261" s="32">
        <v>0</v>
      </c>
      <c r="AC261" s="32">
        <v>0</v>
      </c>
      <c r="AD261" s="32">
        <v>2264</v>
      </c>
      <c r="AE261" s="32" t="s">
        <v>91</v>
      </c>
      <c r="AF261" s="32">
        <v>0</v>
      </c>
      <c r="AG261" s="32">
        <v>284.58999999999997</v>
      </c>
      <c r="AH261" s="32">
        <v>45.1</v>
      </c>
      <c r="AI261" s="32">
        <v>4423.7999999999993</v>
      </c>
      <c r="AJ261" s="32">
        <v>1798</v>
      </c>
      <c r="AK261" s="32">
        <v>219.49</v>
      </c>
      <c r="AL261" s="32">
        <v>219.7</v>
      </c>
      <c r="AM261" s="32">
        <v>10462</v>
      </c>
      <c r="AN261" s="32">
        <v>159.66999999999999</v>
      </c>
      <c r="AO261" s="32">
        <v>0</v>
      </c>
      <c r="AP261" s="32">
        <v>927.04499999999996</v>
      </c>
      <c r="AQ261" s="32">
        <v>640.60500000000002</v>
      </c>
      <c r="AR261" s="32">
        <v>1828.5025000000001</v>
      </c>
      <c r="AS261" s="32" t="s">
        <v>91</v>
      </c>
      <c r="AT261" s="32">
        <v>22.82</v>
      </c>
      <c r="AU261" s="32">
        <v>1102.5250000000001</v>
      </c>
      <c r="AV261" s="32">
        <v>785.70499999999993</v>
      </c>
      <c r="AW261" s="1"/>
    </row>
    <row r="262" spans="2:49" x14ac:dyDescent="0.25">
      <c r="B262" s="1"/>
      <c r="C262" s="1"/>
      <c r="D262" s="1"/>
      <c r="E262" s="11">
        <f t="shared" si="48"/>
        <v>10</v>
      </c>
      <c r="F262" s="11">
        <f t="shared" si="48"/>
        <v>2014</v>
      </c>
      <c r="G262" s="11" t="str">
        <f t="shared" si="48"/>
        <v>10-2014</v>
      </c>
      <c r="H262" s="42">
        <f t="shared" si="47"/>
        <v>2177.1799999999998</v>
      </c>
      <c r="I262" s="42">
        <f t="shared" si="47"/>
        <v>25041.85</v>
      </c>
      <c r="J262" s="42">
        <f t="shared" si="47"/>
        <v>7380.3610500000004</v>
      </c>
      <c r="K262" s="42">
        <f t="shared" si="47"/>
        <v>11687.624999999998</v>
      </c>
      <c r="L262" s="42">
        <f t="shared" si="47"/>
        <v>8195.4</v>
      </c>
      <c r="M262" s="42">
        <f t="shared" si="46"/>
        <v>54482.41605</v>
      </c>
      <c r="N262" s="1"/>
      <c r="O262" s="32">
        <v>91.3</v>
      </c>
      <c r="P262" s="32">
        <v>207.91</v>
      </c>
      <c r="Q262" s="32">
        <v>280.8</v>
      </c>
      <c r="R262" s="32">
        <v>4128.8</v>
      </c>
      <c r="S262" s="32">
        <v>1022.025</v>
      </c>
      <c r="T262" s="32" t="s">
        <v>91</v>
      </c>
      <c r="U262" s="32">
        <v>2097.8900000000003</v>
      </c>
      <c r="V262" s="32">
        <v>8112.75</v>
      </c>
      <c r="W262" s="32">
        <v>9502</v>
      </c>
      <c r="X262" s="32">
        <v>1049.825</v>
      </c>
      <c r="Y262" s="32">
        <v>0</v>
      </c>
      <c r="Z262" s="32">
        <v>255</v>
      </c>
      <c r="AA262" s="32">
        <v>103.84605000000001</v>
      </c>
      <c r="AB262" s="32">
        <v>0</v>
      </c>
      <c r="AC262" s="32">
        <v>235.7</v>
      </c>
      <c r="AD262" s="32">
        <v>2288</v>
      </c>
      <c r="AE262" s="32" t="s">
        <v>91</v>
      </c>
      <c r="AF262" s="32">
        <v>0</v>
      </c>
      <c r="AG262" s="32">
        <v>343.65</v>
      </c>
      <c r="AH262" s="32">
        <v>34.6</v>
      </c>
      <c r="AI262" s="32">
        <v>5133.3999999999996</v>
      </c>
      <c r="AJ262" s="32">
        <v>1480</v>
      </c>
      <c r="AK262" s="32">
        <v>192.89</v>
      </c>
      <c r="AL262" s="32">
        <v>163.30000000000001</v>
      </c>
      <c r="AM262" s="32">
        <v>11343</v>
      </c>
      <c r="AN262" s="32">
        <v>130.22999999999999</v>
      </c>
      <c r="AO262" s="32">
        <v>0</v>
      </c>
      <c r="AP262" s="32">
        <v>1219.5</v>
      </c>
      <c r="AQ262" s="32">
        <v>774</v>
      </c>
      <c r="AR262" s="32">
        <v>2187.5</v>
      </c>
      <c r="AS262" s="32" t="s">
        <v>91</v>
      </c>
      <c r="AT262" s="32">
        <v>8.0500000000000007</v>
      </c>
      <c r="AU262" s="32">
        <v>1264.02</v>
      </c>
      <c r="AV262" s="32">
        <v>832.43000000000006</v>
      </c>
      <c r="AW262" s="1"/>
    </row>
    <row r="263" spans="2:49" x14ac:dyDescent="0.25">
      <c r="B263" s="1"/>
      <c r="C263" s="1"/>
      <c r="D263" s="1"/>
      <c r="E263" s="11">
        <f t="shared" si="48"/>
        <v>11</v>
      </c>
      <c r="F263" s="11">
        <f t="shared" si="48"/>
        <v>2014</v>
      </c>
      <c r="G263" s="11" t="str">
        <f t="shared" si="48"/>
        <v>11-2014</v>
      </c>
      <c r="H263" s="42">
        <f t="shared" si="47"/>
        <v>2880.9738400000001</v>
      </c>
      <c r="I263" s="42">
        <f t="shared" si="47"/>
        <v>28110.306666666664</v>
      </c>
      <c r="J263" s="42">
        <f t="shared" si="47"/>
        <v>6980.1049999999996</v>
      </c>
      <c r="K263" s="42">
        <f t="shared" si="47"/>
        <v>12207.573338240001</v>
      </c>
      <c r="L263" s="42">
        <f t="shared" si="47"/>
        <v>8880.35</v>
      </c>
      <c r="M263" s="42">
        <f t="shared" si="46"/>
        <v>59059.308844906656</v>
      </c>
      <c r="N263" s="1"/>
      <c r="O263" s="32">
        <v>84.8</v>
      </c>
      <c r="P263" s="32">
        <v>229.41</v>
      </c>
      <c r="Q263" s="32">
        <v>341.86</v>
      </c>
      <c r="R263" s="32">
        <v>4061.2</v>
      </c>
      <c r="S263" s="32">
        <v>1007.635</v>
      </c>
      <c r="T263" s="32" t="s">
        <v>91</v>
      </c>
      <c r="U263" s="32">
        <v>1553.895</v>
      </c>
      <c r="V263" s="32">
        <v>10604.666666666666</v>
      </c>
      <c r="W263" s="32">
        <v>9992</v>
      </c>
      <c r="X263" s="32">
        <v>1255</v>
      </c>
      <c r="Y263" s="32">
        <v>171</v>
      </c>
      <c r="Z263" s="32">
        <v>146.47999999999999</v>
      </c>
      <c r="AA263" s="32">
        <v>110.01</v>
      </c>
      <c r="AB263" s="32">
        <v>426.1</v>
      </c>
      <c r="AC263" s="32">
        <v>250.9</v>
      </c>
      <c r="AD263" s="32">
        <v>2499</v>
      </c>
      <c r="AE263" s="32">
        <v>2.4386669999999997</v>
      </c>
      <c r="AF263" s="32">
        <v>77.973839999999996</v>
      </c>
      <c r="AG263" s="32">
        <v>326.29000000000002</v>
      </c>
      <c r="AH263" s="32">
        <v>26.6</v>
      </c>
      <c r="AI263" s="32">
        <v>5508.35</v>
      </c>
      <c r="AJ263" s="32">
        <v>1610.5</v>
      </c>
      <c r="AK263" s="32">
        <v>180.27</v>
      </c>
      <c r="AL263" s="32">
        <v>90.3</v>
      </c>
      <c r="AM263" s="32">
        <v>12121</v>
      </c>
      <c r="AN263" s="32">
        <v>133.86000000000001</v>
      </c>
      <c r="AO263" s="32">
        <v>0</v>
      </c>
      <c r="AP263" s="32">
        <v>1142.5</v>
      </c>
      <c r="AQ263" s="32">
        <v>873</v>
      </c>
      <c r="AR263" s="32">
        <v>2053</v>
      </c>
      <c r="AS263" s="32">
        <v>83.059671240000014</v>
      </c>
      <c r="AT263" s="32">
        <v>12.22</v>
      </c>
      <c r="AU263" s="32">
        <v>1287.9000000000001</v>
      </c>
      <c r="AV263" s="32">
        <v>796.08999999999992</v>
      </c>
      <c r="AW263" s="1"/>
    </row>
    <row r="264" spans="2:49" x14ac:dyDescent="0.25">
      <c r="B264" s="1"/>
      <c r="C264" s="1"/>
      <c r="D264" s="1"/>
      <c r="E264" s="11">
        <f t="shared" si="48"/>
        <v>12</v>
      </c>
      <c r="F264" s="11">
        <f t="shared" si="48"/>
        <v>2014</v>
      </c>
      <c r="G264" s="11" t="str">
        <f t="shared" si="48"/>
        <v>12-2014</v>
      </c>
      <c r="H264" s="42">
        <f t="shared" si="47"/>
        <v>4059.2951999999996</v>
      </c>
      <c r="I264" s="42">
        <f t="shared" si="47"/>
        <v>25143.290531333332</v>
      </c>
      <c r="J264" s="42">
        <f t="shared" si="47"/>
        <v>7840.3516666666665</v>
      </c>
      <c r="K264" s="42">
        <f t="shared" si="47"/>
        <v>14911.310000000001</v>
      </c>
      <c r="L264" s="42">
        <f t="shared" si="47"/>
        <v>10719.55</v>
      </c>
      <c r="M264" s="42">
        <f t="shared" si="46"/>
        <v>62673.79739800001</v>
      </c>
      <c r="N264" s="1"/>
      <c r="O264" s="32">
        <v>66.599999999999994</v>
      </c>
      <c r="P264" s="32">
        <v>484.43</v>
      </c>
      <c r="Q264" s="32">
        <v>554</v>
      </c>
      <c r="R264" s="32">
        <v>4457.666666666667</v>
      </c>
      <c r="S264" s="32">
        <v>2347</v>
      </c>
      <c r="T264" s="32" t="s">
        <v>91</v>
      </c>
      <c r="U264" s="32">
        <v>1707.2350000000001</v>
      </c>
      <c r="V264" s="32">
        <v>10458.033333333333</v>
      </c>
      <c r="W264" s="32">
        <v>11139.5</v>
      </c>
      <c r="X264" s="32">
        <v>1495.8</v>
      </c>
      <c r="Y264" s="32">
        <v>337.2</v>
      </c>
      <c r="Z264" s="32">
        <v>312.98</v>
      </c>
      <c r="AA264" s="32">
        <v>179.65</v>
      </c>
      <c r="AB264" s="32">
        <v>511.3</v>
      </c>
      <c r="AC264" s="32">
        <v>548.4</v>
      </c>
      <c r="AD264" s="32">
        <v>1916</v>
      </c>
      <c r="AE264" s="32" t="s">
        <v>91</v>
      </c>
      <c r="AF264" s="32">
        <v>154.37520000000001</v>
      </c>
      <c r="AG264" s="32">
        <v>328.67</v>
      </c>
      <c r="AH264" s="32">
        <v>77.474999999999994</v>
      </c>
      <c r="AI264" s="32">
        <v>7548.5499999999993</v>
      </c>
      <c r="AJ264" s="32">
        <v>2149.5</v>
      </c>
      <c r="AK264" s="32">
        <v>259.52999999999997</v>
      </c>
      <c r="AL264" s="32">
        <v>226.4</v>
      </c>
      <c r="AM264" s="32">
        <v>7915</v>
      </c>
      <c r="AN264" s="32">
        <v>134.28</v>
      </c>
      <c r="AO264" s="32">
        <v>298.89999999999998</v>
      </c>
      <c r="AP264" s="32">
        <v>1379</v>
      </c>
      <c r="AQ264" s="32">
        <v>1255</v>
      </c>
      <c r="AR264" s="32">
        <v>2148.3771980000001</v>
      </c>
      <c r="AS264" s="32" t="s">
        <v>91</v>
      </c>
      <c r="AT264" s="32">
        <v>23.02</v>
      </c>
      <c r="AU264" s="32">
        <v>1251.9449999999999</v>
      </c>
      <c r="AV264" s="32">
        <v>1007.98</v>
      </c>
      <c r="AW264" s="1"/>
    </row>
    <row r="265" spans="2:49" x14ac:dyDescent="0.25">
      <c r="B265" s="1"/>
      <c r="C265" s="1"/>
      <c r="D265" s="1"/>
      <c r="E265" s="11">
        <f t="shared" si="48"/>
        <v>1</v>
      </c>
      <c r="F265" s="11">
        <f t="shared" si="48"/>
        <v>2015</v>
      </c>
      <c r="G265" s="11" t="str">
        <f t="shared" si="48"/>
        <v>1-2015</v>
      </c>
      <c r="H265" s="42">
        <f t="shared" si="47"/>
        <v>3152.4601400000001</v>
      </c>
      <c r="I265" s="42">
        <f t="shared" si="47"/>
        <v>25928.616666666669</v>
      </c>
      <c r="J265" s="42">
        <f t="shared" si="47"/>
        <v>7087.1850000000004</v>
      </c>
      <c r="K265" s="42">
        <f t="shared" si="47"/>
        <v>13121.59</v>
      </c>
      <c r="L265" s="42">
        <f t="shared" si="47"/>
        <v>9459.2999999999993</v>
      </c>
      <c r="M265" s="42">
        <f t="shared" si="46"/>
        <v>58749.151806666676</v>
      </c>
      <c r="N265" s="1"/>
      <c r="O265" s="32">
        <v>60.6</v>
      </c>
      <c r="P265" s="32">
        <v>250.77</v>
      </c>
      <c r="Q265" s="32">
        <v>383.2</v>
      </c>
      <c r="R265" s="32">
        <v>4176.8</v>
      </c>
      <c r="S265" s="32">
        <v>765.95499999999993</v>
      </c>
      <c r="T265" s="32" t="s">
        <v>91</v>
      </c>
      <c r="U265" s="32">
        <v>1460.635</v>
      </c>
      <c r="V265" s="32">
        <v>9326.8666666666668</v>
      </c>
      <c r="W265" s="32">
        <v>10882.5</v>
      </c>
      <c r="X265" s="32">
        <v>1321</v>
      </c>
      <c r="Y265" s="32">
        <v>279.89999999999998</v>
      </c>
      <c r="Z265" s="32">
        <v>336.75</v>
      </c>
      <c r="AA265" s="32">
        <v>128.75</v>
      </c>
      <c r="AB265" s="32">
        <v>581.1</v>
      </c>
      <c r="AC265" s="32">
        <v>241.1</v>
      </c>
      <c r="AD265" s="32">
        <v>1983</v>
      </c>
      <c r="AE265" s="32" t="s">
        <v>91</v>
      </c>
      <c r="AF265" s="32">
        <v>194.53013999999999</v>
      </c>
      <c r="AG265" s="32">
        <v>326.67</v>
      </c>
      <c r="AH265" s="32">
        <v>23.1</v>
      </c>
      <c r="AI265" s="32">
        <v>6219.3</v>
      </c>
      <c r="AJ265" s="32">
        <v>1170.5</v>
      </c>
      <c r="AK265" s="32">
        <v>300.24</v>
      </c>
      <c r="AL265" s="32">
        <v>167.3</v>
      </c>
      <c r="AM265" s="32">
        <v>10782</v>
      </c>
      <c r="AN265" s="32">
        <v>139.19</v>
      </c>
      <c r="AO265" s="32">
        <v>0</v>
      </c>
      <c r="AP265" s="32">
        <v>1256.5</v>
      </c>
      <c r="AQ265" s="32">
        <v>1257</v>
      </c>
      <c r="AR265" s="32">
        <v>2505.5</v>
      </c>
      <c r="AS265" s="32" t="s">
        <v>91</v>
      </c>
      <c r="AT265" s="32">
        <v>15.98</v>
      </c>
      <c r="AU265" s="32">
        <v>1194.69</v>
      </c>
      <c r="AV265" s="32">
        <v>1017.7249999999999</v>
      </c>
      <c r="AW265" s="1"/>
    </row>
    <row r="266" spans="2:49" x14ac:dyDescent="0.25">
      <c r="B266" s="1"/>
      <c r="C266" s="1"/>
      <c r="D266" s="1"/>
      <c r="E266" s="11">
        <f t="shared" si="48"/>
        <v>2</v>
      </c>
      <c r="F266" s="11">
        <f t="shared" si="48"/>
        <v>2015</v>
      </c>
      <c r="G266" s="11" t="str">
        <f t="shared" si="48"/>
        <v>2-2015</v>
      </c>
      <c r="H266" s="42">
        <f t="shared" si="47"/>
        <v>2661.95622</v>
      </c>
      <c r="I266" s="42">
        <f t="shared" si="47"/>
        <v>24799.752046499998</v>
      </c>
      <c r="J266" s="42">
        <f t="shared" si="47"/>
        <v>7266.8399999999992</v>
      </c>
      <c r="K266" s="42">
        <f t="shared" si="47"/>
        <v>12279.895</v>
      </c>
      <c r="L266" s="42">
        <f t="shared" si="47"/>
        <v>9368.7000000000007</v>
      </c>
      <c r="M266" s="42">
        <f t="shared" si="46"/>
        <v>56377.143266499988</v>
      </c>
      <c r="N266" s="1"/>
      <c r="O266" s="32">
        <v>48.9</v>
      </c>
      <c r="P266" s="32">
        <v>213.5</v>
      </c>
      <c r="Q266" s="32">
        <v>371.15</v>
      </c>
      <c r="R266" s="32">
        <v>4009.2</v>
      </c>
      <c r="S266" s="32">
        <v>791.54</v>
      </c>
      <c r="T266" s="32" t="s">
        <v>91</v>
      </c>
      <c r="U266" s="32">
        <v>1904.9299999999998</v>
      </c>
      <c r="V266" s="32">
        <v>9240.6999999999989</v>
      </c>
      <c r="W266" s="32">
        <v>10309.5</v>
      </c>
      <c r="X266" s="32">
        <v>1219</v>
      </c>
      <c r="Y266" s="32">
        <v>246.5</v>
      </c>
      <c r="Z266" s="32">
        <v>310.02</v>
      </c>
      <c r="AA266" s="32">
        <v>133.71</v>
      </c>
      <c r="AB266" s="32">
        <v>396</v>
      </c>
      <c r="AC266" s="32">
        <v>245.5</v>
      </c>
      <c r="AD266" s="32">
        <v>1802</v>
      </c>
      <c r="AE266" s="32" t="s">
        <v>91</v>
      </c>
      <c r="AF266" s="32">
        <v>73.706220000000002</v>
      </c>
      <c r="AG266" s="32">
        <v>241.22</v>
      </c>
      <c r="AH266" s="32">
        <v>35</v>
      </c>
      <c r="AI266" s="32">
        <v>6311.7</v>
      </c>
      <c r="AJ266" s="32">
        <v>1396</v>
      </c>
      <c r="AK266" s="32">
        <v>201.07</v>
      </c>
      <c r="AL266" s="32">
        <v>120</v>
      </c>
      <c r="AM266" s="32">
        <v>10044</v>
      </c>
      <c r="AN266" s="32">
        <v>131.53</v>
      </c>
      <c r="AO266" s="32">
        <v>0</v>
      </c>
      <c r="AP266" s="32">
        <v>1300</v>
      </c>
      <c r="AQ266" s="32">
        <v>1255</v>
      </c>
      <c r="AR266" s="32">
        <v>2017.8820464999999</v>
      </c>
      <c r="AS266" s="32" t="s">
        <v>91</v>
      </c>
      <c r="AT266" s="32">
        <v>19.079999999999998</v>
      </c>
      <c r="AU266" s="32">
        <v>1161.6300000000001</v>
      </c>
      <c r="AV266" s="32">
        <v>827.17499999999995</v>
      </c>
      <c r="AW266" s="1"/>
    </row>
    <row r="267" spans="2:49" x14ac:dyDescent="0.25">
      <c r="B267" s="1"/>
      <c r="C267" s="1"/>
      <c r="D267" s="1"/>
      <c r="E267" s="11">
        <f t="shared" si="48"/>
        <v>3</v>
      </c>
      <c r="F267" s="11">
        <f t="shared" si="48"/>
        <v>2015</v>
      </c>
      <c r="G267" s="11" t="str">
        <f t="shared" si="48"/>
        <v>3-2015</v>
      </c>
      <c r="H267" s="42">
        <f t="shared" ref="H267:L282" si="49">SUMIFS($O267:$AV267,$O$5:$AV$5,H$6,$O267:$AV267,"&lt;&gt;#N/A")</f>
        <v>2440.3306600000001</v>
      </c>
      <c r="I267" s="42">
        <f t="shared" si="49"/>
        <v>25555.318264666668</v>
      </c>
      <c r="J267" s="42">
        <f t="shared" si="49"/>
        <v>7191.9983333333339</v>
      </c>
      <c r="K267" s="42">
        <f t="shared" si="49"/>
        <v>12566.599999999999</v>
      </c>
      <c r="L267" s="42">
        <f t="shared" si="49"/>
        <v>8563</v>
      </c>
      <c r="M267" s="42">
        <f t="shared" si="46"/>
        <v>56317.247258000003</v>
      </c>
      <c r="N267" s="1"/>
      <c r="O267" s="32">
        <v>47.4</v>
      </c>
      <c r="P267" s="32">
        <v>202</v>
      </c>
      <c r="Q267" s="32">
        <v>368.35</v>
      </c>
      <c r="R267" s="32">
        <v>3964.3333333333335</v>
      </c>
      <c r="S267" s="32">
        <v>808.98</v>
      </c>
      <c r="T267" s="32" t="s">
        <v>91</v>
      </c>
      <c r="U267" s="32">
        <v>1937.1550000000002</v>
      </c>
      <c r="V267" s="32">
        <v>9081.8333333333339</v>
      </c>
      <c r="W267" s="32">
        <v>10655.5</v>
      </c>
      <c r="X267" s="32">
        <v>1146.75</v>
      </c>
      <c r="Y267" s="32">
        <v>200.6</v>
      </c>
      <c r="Z267" s="32">
        <v>312.07</v>
      </c>
      <c r="AA267" s="32">
        <v>143.76</v>
      </c>
      <c r="AB267" s="32">
        <v>261.10000000000002</v>
      </c>
      <c r="AC267" s="32">
        <v>234.4</v>
      </c>
      <c r="AD267" s="32">
        <v>1971</v>
      </c>
      <c r="AE267" s="32" t="s">
        <v>91</v>
      </c>
      <c r="AF267" s="32">
        <v>77.100660000000005</v>
      </c>
      <c r="AG267" s="32">
        <v>340.78</v>
      </c>
      <c r="AH267" s="32">
        <v>35.200000000000003</v>
      </c>
      <c r="AI267" s="32">
        <v>5816</v>
      </c>
      <c r="AJ267" s="32">
        <v>1579</v>
      </c>
      <c r="AK267" s="32">
        <v>224.04</v>
      </c>
      <c r="AL267" s="32">
        <v>118.7</v>
      </c>
      <c r="AM267" s="32">
        <v>10388</v>
      </c>
      <c r="AN267" s="32">
        <v>131.47</v>
      </c>
      <c r="AO267" s="32">
        <v>0</v>
      </c>
      <c r="AP267" s="32">
        <v>1066.5</v>
      </c>
      <c r="AQ267" s="32">
        <v>776</v>
      </c>
      <c r="AR267" s="32">
        <v>2640.8649313333335</v>
      </c>
      <c r="AS267" s="32" t="s">
        <v>91</v>
      </c>
      <c r="AT267" s="32">
        <v>20.63</v>
      </c>
      <c r="AU267" s="32">
        <v>1041.75</v>
      </c>
      <c r="AV267" s="32">
        <v>725.98</v>
      </c>
      <c r="AW267" s="1"/>
    </row>
    <row r="268" spans="2:49" x14ac:dyDescent="0.25">
      <c r="B268" s="1"/>
      <c r="C268" s="1"/>
      <c r="D268" s="1"/>
      <c r="E268" s="11">
        <f t="shared" ref="E268:G282" si="50">E214</f>
        <v>4</v>
      </c>
      <c r="F268" s="11">
        <f t="shared" si="50"/>
        <v>2015</v>
      </c>
      <c r="G268" s="11" t="str">
        <f t="shared" si="50"/>
        <v>4-2015</v>
      </c>
      <c r="H268" s="42">
        <f t="shared" si="49"/>
        <v>2280.5266999999999</v>
      </c>
      <c r="I268" s="42">
        <f t="shared" si="49"/>
        <v>25911.586666666666</v>
      </c>
      <c r="J268" s="42">
        <f t="shared" si="49"/>
        <v>6647.5700000000006</v>
      </c>
      <c r="K268" s="42">
        <f t="shared" si="49"/>
        <v>12426.130000000001</v>
      </c>
      <c r="L268" s="42">
        <f t="shared" si="49"/>
        <v>11444.7</v>
      </c>
      <c r="M268" s="42">
        <f t="shared" si="46"/>
        <v>58710.513366666666</v>
      </c>
      <c r="N268" s="1"/>
      <c r="O268" s="32">
        <v>35.700000000000003</v>
      </c>
      <c r="P268" s="32">
        <v>240.2</v>
      </c>
      <c r="Q268" s="32">
        <v>265.51</v>
      </c>
      <c r="R268" s="32">
        <v>3964.8</v>
      </c>
      <c r="S268" s="32">
        <v>783.01</v>
      </c>
      <c r="T268" s="32" t="s">
        <v>91</v>
      </c>
      <c r="U268" s="32">
        <v>1648.67</v>
      </c>
      <c r="V268" s="32">
        <v>8375.1999999999989</v>
      </c>
      <c r="W268" s="32">
        <v>10529.5</v>
      </c>
      <c r="X268" s="32">
        <v>914.8</v>
      </c>
      <c r="Y268" s="32">
        <v>0</v>
      </c>
      <c r="Z268" s="32">
        <v>301.11</v>
      </c>
      <c r="AA268" s="32">
        <v>119.3</v>
      </c>
      <c r="AB268" s="32">
        <v>374</v>
      </c>
      <c r="AC268" s="32">
        <v>189.3</v>
      </c>
      <c r="AD268" s="32">
        <v>3540</v>
      </c>
      <c r="AE268" s="32" t="s">
        <v>91</v>
      </c>
      <c r="AF268" s="32">
        <v>28.406699999999997</v>
      </c>
      <c r="AG268" s="32">
        <v>327.08</v>
      </c>
      <c r="AH268" s="32">
        <v>36.200000000000003</v>
      </c>
      <c r="AI268" s="32">
        <v>6507.7000000000007</v>
      </c>
      <c r="AJ268" s="32">
        <v>1701.5</v>
      </c>
      <c r="AK268" s="32">
        <v>194.25</v>
      </c>
      <c r="AL268" s="32">
        <v>118.6</v>
      </c>
      <c r="AM268" s="32">
        <v>12022</v>
      </c>
      <c r="AN268" s="32">
        <v>158.66999999999999</v>
      </c>
      <c r="AO268" s="32">
        <v>0</v>
      </c>
      <c r="AP268" s="32">
        <v>932</v>
      </c>
      <c r="AQ268" s="32">
        <v>1397</v>
      </c>
      <c r="AR268" s="32">
        <v>2195.6666666666665</v>
      </c>
      <c r="AS268" s="32" t="s">
        <v>91</v>
      </c>
      <c r="AT268" s="32">
        <v>17.02</v>
      </c>
      <c r="AU268" s="32">
        <v>1049.6399999999999</v>
      </c>
      <c r="AV268" s="32">
        <v>743.68000000000006</v>
      </c>
      <c r="AW268" s="1"/>
    </row>
    <row r="269" spans="2:49" x14ac:dyDescent="0.25">
      <c r="B269" s="1"/>
      <c r="C269" s="1"/>
      <c r="D269" s="1"/>
      <c r="E269" s="11">
        <f t="shared" si="50"/>
        <v>5</v>
      </c>
      <c r="F269" s="11">
        <f t="shared" si="50"/>
        <v>2015</v>
      </c>
      <c r="G269" s="11" t="str">
        <f t="shared" si="50"/>
        <v>5-2015</v>
      </c>
      <c r="H269" s="42">
        <f t="shared" si="49"/>
        <v>1976.98</v>
      </c>
      <c r="I269" s="42">
        <f t="shared" si="49"/>
        <v>25694.953333333335</v>
      </c>
      <c r="J269" s="42">
        <f t="shared" si="49"/>
        <v>6267.83</v>
      </c>
      <c r="K269" s="42">
        <f t="shared" si="49"/>
        <v>13012.105</v>
      </c>
      <c r="L269" s="42">
        <f t="shared" si="49"/>
        <v>8762.5300000000007</v>
      </c>
      <c r="M269" s="42">
        <f t="shared" si="46"/>
        <v>55714.398333333331</v>
      </c>
      <c r="N269" s="1"/>
      <c r="O269" s="32">
        <v>37</v>
      </c>
      <c r="P269" s="32">
        <v>245.4</v>
      </c>
      <c r="Q269" s="32">
        <v>298.41000000000003</v>
      </c>
      <c r="R269" s="32">
        <v>3847</v>
      </c>
      <c r="S269" s="32">
        <v>851.81500000000005</v>
      </c>
      <c r="T269" s="32" t="s">
        <v>91</v>
      </c>
      <c r="U269" s="32">
        <v>1422.1599999999999</v>
      </c>
      <c r="V269" s="32">
        <v>8942</v>
      </c>
      <c r="W269" s="32">
        <v>10956</v>
      </c>
      <c r="X269" s="32">
        <v>876</v>
      </c>
      <c r="Y269" s="32">
        <v>0</v>
      </c>
      <c r="Z269" s="32">
        <v>288.3</v>
      </c>
      <c r="AA269" s="32">
        <v>122.67</v>
      </c>
      <c r="AB269" s="32">
        <v>0</v>
      </c>
      <c r="AC269" s="32">
        <v>214.1</v>
      </c>
      <c r="AD269" s="32">
        <v>2334</v>
      </c>
      <c r="AE269" s="32" t="s">
        <v>91</v>
      </c>
      <c r="AF269" s="32">
        <v>0</v>
      </c>
      <c r="AG269" s="32">
        <v>256.45999999999998</v>
      </c>
      <c r="AH269" s="32">
        <v>26.5</v>
      </c>
      <c r="AI269" s="32">
        <v>5796.95</v>
      </c>
      <c r="AJ269" s="32">
        <v>1878.5</v>
      </c>
      <c r="AK269" s="32">
        <v>195.31</v>
      </c>
      <c r="AL269" s="32">
        <v>108.4</v>
      </c>
      <c r="AM269" s="32">
        <v>11017</v>
      </c>
      <c r="AN269" s="32">
        <v>145.99</v>
      </c>
      <c r="AO269" s="32">
        <v>0</v>
      </c>
      <c r="AP269" s="32">
        <v>1076.5</v>
      </c>
      <c r="AQ269" s="32">
        <v>631.58000000000004</v>
      </c>
      <c r="AR269" s="32">
        <v>2085.8433333333332</v>
      </c>
      <c r="AS269" s="32" t="s">
        <v>91</v>
      </c>
      <c r="AT269" s="32">
        <v>14.01</v>
      </c>
      <c r="AU269" s="32">
        <v>1197.52</v>
      </c>
      <c r="AV269" s="32">
        <v>848.98</v>
      </c>
      <c r="AW269" s="1"/>
    </row>
    <row r="270" spans="2:49" x14ac:dyDescent="0.25">
      <c r="B270" s="1"/>
      <c r="C270" s="1"/>
      <c r="D270" s="1"/>
      <c r="E270" s="11">
        <f t="shared" si="50"/>
        <v>6</v>
      </c>
      <c r="F270" s="11">
        <f t="shared" si="50"/>
        <v>2015</v>
      </c>
      <c r="G270" s="11" t="str">
        <f t="shared" si="50"/>
        <v>6-2015</v>
      </c>
      <c r="H270" s="42">
        <f t="shared" si="49"/>
        <v>1977.7950000000001</v>
      </c>
      <c r="I270" s="42">
        <f t="shared" si="49"/>
        <v>26445.816666666669</v>
      </c>
      <c r="J270" s="42">
        <f t="shared" si="49"/>
        <v>5458.8533333333335</v>
      </c>
      <c r="K270" s="42">
        <f t="shared" si="49"/>
        <v>13467.08885702</v>
      </c>
      <c r="L270" s="42">
        <f t="shared" si="49"/>
        <v>8956.15</v>
      </c>
      <c r="M270" s="42">
        <f t="shared" si="46"/>
        <v>56305.703857020002</v>
      </c>
      <c r="N270" s="1"/>
      <c r="O270" s="32">
        <v>38.1</v>
      </c>
      <c r="P270" s="32">
        <v>225.3</v>
      </c>
      <c r="Q270" s="32">
        <v>342.41</v>
      </c>
      <c r="R270" s="32">
        <v>3659.3333333333335</v>
      </c>
      <c r="S270" s="32">
        <v>797.6099999999999</v>
      </c>
      <c r="T270" s="32" t="s">
        <v>91</v>
      </c>
      <c r="U270" s="32">
        <v>842.33999999999992</v>
      </c>
      <c r="V270" s="32">
        <v>8911</v>
      </c>
      <c r="W270" s="32">
        <v>11516</v>
      </c>
      <c r="X270" s="32">
        <v>863</v>
      </c>
      <c r="Y270" s="32">
        <v>0</v>
      </c>
      <c r="Z270" s="32">
        <v>297.74</v>
      </c>
      <c r="AA270" s="32">
        <v>94.18</v>
      </c>
      <c r="AB270" s="32">
        <v>0</v>
      </c>
      <c r="AC270" s="32">
        <v>0</v>
      </c>
      <c r="AD270" s="32">
        <v>2429</v>
      </c>
      <c r="AE270" s="32">
        <v>2.3485102200000001</v>
      </c>
      <c r="AF270" s="32">
        <v>0</v>
      </c>
      <c r="AG270" s="32">
        <v>371.57</v>
      </c>
      <c r="AH270" s="32">
        <v>35.4</v>
      </c>
      <c r="AI270" s="32">
        <v>6128.15</v>
      </c>
      <c r="AJ270" s="32">
        <v>1771</v>
      </c>
      <c r="AK270" s="32">
        <v>122.14</v>
      </c>
      <c r="AL270" s="32">
        <v>150</v>
      </c>
      <c r="AM270" s="32">
        <v>12052</v>
      </c>
      <c r="AN270" s="32">
        <v>161.54</v>
      </c>
      <c r="AO270" s="32">
        <v>0</v>
      </c>
      <c r="AP270" s="32">
        <v>868</v>
      </c>
      <c r="AQ270" s="32">
        <v>399</v>
      </c>
      <c r="AR270" s="32">
        <v>2053.6666666666665</v>
      </c>
      <c r="AS270" s="32">
        <v>64.705132800000001</v>
      </c>
      <c r="AT270" s="32">
        <v>27.920213999999998</v>
      </c>
      <c r="AU270" s="32">
        <v>1307.4250000000002</v>
      </c>
      <c r="AV270" s="32">
        <v>774.82500000000005</v>
      </c>
      <c r="AW270" s="1"/>
    </row>
    <row r="271" spans="2:49" x14ac:dyDescent="0.25">
      <c r="B271" s="1"/>
      <c r="C271" s="1"/>
      <c r="D271" s="1"/>
      <c r="E271" s="11">
        <f t="shared" si="50"/>
        <v>7</v>
      </c>
      <c r="F271" s="11">
        <f t="shared" si="50"/>
        <v>2015</v>
      </c>
      <c r="G271" s="11" t="str">
        <f t="shared" si="50"/>
        <v>7-2015</v>
      </c>
      <c r="H271" s="42">
        <f t="shared" si="49"/>
        <v>1667.787705</v>
      </c>
      <c r="I271" s="42">
        <f t="shared" si="49"/>
        <v>23628.382895882001</v>
      </c>
      <c r="J271" s="42">
        <f t="shared" si="49"/>
        <v>5338.5198099749996</v>
      </c>
      <c r="K271" s="42">
        <f t="shared" si="49"/>
        <v>12215.267193149999</v>
      </c>
      <c r="L271" s="42">
        <f t="shared" si="49"/>
        <v>5870.7232926003617</v>
      </c>
      <c r="M271" s="42">
        <f t="shared" si="46"/>
        <v>48720.680896607366</v>
      </c>
      <c r="N271" s="17"/>
      <c r="O271" s="32">
        <v>36.018838080000002</v>
      </c>
      <c r="P271" s="32">
        <v>171.70574400000001</v>
      </c>
      <c r="Q271" s="32">
        <v>432.88358094</v>
      </c>
      <c r="R271" s="32">
        <v>3682.3730521050002</v>
      </c>
      <c r="S271" s="32">
        <v>841.88810160000003</v>
      </c>
      <c r="T271" s="32" t="s">
        <v>91</v>
      </c>
      <c r="U271" s="32">
        <v>817.98519330000011</v>
      </c>
      <c r="V271" s="32">
        <v>8345.7357499999998</v>
      </c>
      <c r="W271" s="32">
        <v>10154.14623</v>
      </c>
      <c r="X271" s="32">
        <v>721.01320090199999</v>
      </c>
      <c r="Y271" s="32">
        <v>0</v>
      </c>
      <c r="Z271" s="32">
        <v>286.67818403999996</v>
      </c>
      <c r="AA271" s="32">
        <v>117.148363668</v>
      </c>
      <c r="AB271" s="32">
        <v>0</v>
      </c>
      <c r="AC271" s="32">
        <v>0</v>
      </c>
      <c r="AD271" s="32">
        <v>1679.082080076</v>
      </c>
      <c r="AE271" s="32" t="s">
        <v>91</v>
      </c>
      <c r="AF271" s="32">
        <v>0</v>
      </c>
      <c r="AG271" s="32">
        <v>358.50614904000008</v>
      </c>
      <c r="AH271" s="32">
        <v>26.059725000000004</v>
      </c>
      <c r="AI271" s="32">
        <v>3912.9225587811616</v>
      </c>
      <c r="AJ271" s="32">
        <v>1480.4257643819999</v>
      </c>
      <c r="AK271" s="32">
        <v>173.74986000000001</v>
      </c>
      <c r="AL271" s="32">
        <v>105.54225156000001</v>
      </c>
      <c r="AM271" s="32">
        <v>9646.9423767000008</v>
      </c>
      <c r="AN271" s="32">
        <v>157.98745439999999</v>
      </c>
      <c r="AO271" s="32">
        <v>0</v>
      </c>
      <c r="AP271" s="32">
        <v>1031.04113274</v>
      </c>
      <c r="AQ271" s="32">
        <v>278.71865374319998</v>
      </c>
      <c r="AR271" s="32">
        <v>2299.13385552</v>
      </c>
      <c r="AS271" s="32" t="s">
        <v>91</v>
      </c>
      <c r="AT271" s="32">
        <v>25.327165050000001</v>
      </c>
      <c r="AU271" s="32">
        <v>1075.4972488799999</v>
      </c>
      <c r="AV271" s="32">
        <v>862.16838210000003</v>
      </c>
      <c r="AW271" s="1"/>
    </row>
    <row r="272" spans="2:49" x14ac:dyDescent="0.25">
      <c r="B272" s="1"/>
      <c r="C272" s="1"/>
      <c r="D272" s="1"/>
      <c r="E272" s="11">
        <f t="shared" si="50"/>
        <v>8</v>
      </c>
      <c r="F272" s="11">
        <f t="shared" si="50"/>
        <v>2015</v>
      </c>
      <c r="G272" s="11" t="str">
        <f t="shared" si="50"/>
        <v>8-2015</v>
      </c>
      <c r="H272" s="42">
        <f t="shared" si="49"/>
        <v>1589.1360093820003</v>
      </c>
      <c r="I272" s="42">
        <f t="shared" si="49"/>
        <v>22295.970259860002</v>
      </c>
      <c r="J272" s="42">
        <f t="shared" si="49"/>
        <v>5168.6228247299996</v>
      </c>
      <c r="K272" s="42">
        <f t="shared" si="49"/>
        <v>11350.653003543599</v>
      </c>
      <c r="L272" s="42">
        <f t="shared" si="49"/>
        <v>8041.9588268667449</v>
      </c>
      <c r="M272" s="42">
        <f t="shared" si="46"/>
        <v>48446.340924382341</v>
      </c>
      <c r="N272" s="17"/>
      <c r="O272" s="32">
        <v>21.627882899999999</v>
      </c>
      <c r="P272" s="32">
        <v>188.92931400000001</v>
      </c>
      <c r="Q272" s="32">
        <v>246.24784079999998</v>
      </c>
      <c r="R272" s="32">
        <v>3480.8069562119999</v>
      </c>
      <c r="S272" s="32">
        <v>1002.0143070000001</v>
      </c>
      <c r="T272" s="32" t="s">
        <v>91</v>
      </c>
      <c r="U272" s="32">
        <v>737.69269536000002</v>
      </c>
      <c r="V272" s="32">
        <v>8071.5882000000001</v>
      </c>
      <c r="W272" s="32">
        <v>9017.2013399999996</v>
      </c>
      <c r="X272" s="32">
        <v>847.50071418000005</v>
      </c>
      <c r="Y272" s="32">
        <v>0</v>
      </c>
      <c r="Z272" s="32">
        <v>308.92195151999994</v>
      </c>
      <c r="AA272" s="32">
        <v>102.622458978</v>
      </c>
      <c r="AB272" s="32">
        <v>0</v>
      </c>
      <c r="AC272" s="32">
        <v>0</v>
      </c>
      <c r="AD272" s="32">
        <v>2144.2545930599999</v>
      </c>
      <c r="AE272" s="32">
        <v>2.8734365735999998</v>
      </c>
      <c r="AF272" s="32">
        <v>0</v>
      </c>
      <c r="AG272" s="32">
        <v>325.54773115199987</v>
      </c>
      <c r="AH272" s="32">
        <v>25.147540000000003</v>
      </c>
      <c r="AI272" s="32">
        <v>5529.595660586745</v>
      </c>
      <c r="AJ272" s="32">
        <v>1267.4166503400002</v>
      </c>
      <c r="AK272" s="32">
        <v>165.62639160000001</v>
      </c>
      <c r="AL272" s="32">
        <v>129.8657178</v>
      </c>
      <c r="AM272" s="32">
        <v>8961.3401922000012</v>
      </c>
      <c r="AN272" s="32">
        <v>168.223176</v>
      </c>
      <c r="AO272" s="32">
        <v>0</v>
      </c>
      <c r="AP272" s="32">
        <v>994.97573424000007</v>
      </c>
      <c r="AQ272" s="32">
        <v>368.10857321999998</v>
      </c>
      <c r="AR272" s="32">
        <v>2315.61397296</v>
      </c>
      <c r="AS272" s="32" t="s">
        <v>91</v>
      </c>
      <c r="AT272" s="32">
        <v>30.105286200000005</v>
      </c>
      <c r="AU272" s="32">
        <v>1027.8835413300003</v>
      </c>
      <c r="AV272" s="32">
        <v>964.60906617000001</v>
      </c>
      <c r="AW272" s="1"/>
    </row>
    <row r="273" spans="2:49" x14ac:dyDescent="0.25">
      <c r="B273" s="1"/>
      <c r="C273" s="1"/>
      <c r="D273" s="1"/>
      <c r="E273" s="11">
        <f t="shared" si="50"/>
        <v>9</v>
      </c>
      <c r="F273" s="11">
        <f t="shared" si="50"/>
        <v>2015</v>
      </c>
      <c r="G273" s="11" t="str">
        <f t="shared" si="50"/>
        <v>9-2015</v>
      </c>
      <c r="H273" s="42">
        <f t="shared" si="49"/>
        <v>1682.0307563800006</v>
      </c>
      <c r="I273" s="42">
        <f t="shared" si="49"/>
        <v>23422.564779712</v>
      </c>
      <c r="J273" s="42">
        <f t="shared" si="49"/>
        <v>5655.5660689919996</v>
      </c>
      <c r="K273" s="42">
        <f t="shared" si="49"/>
        <v>12549.599853498001</v>
      </c>
      <c r="L273" s="42">
        <f t="shared" si="49"/>
        <v>9410.3775881534766</v>
      </c>
      <c r="M273" s="42">
        <f t="shared" si="46"/>
        <v>52720.139046735479</v>
      </c>
      <c r="N273" s="17"/>
      <c r="O273" s="32">
        <v>56.025812700000003</v>
      </c>
      <c r="P273" s="32">
        <v>200.66405400000002</v>
      </c>
      <c r="Q273" s="32">
        <v>400.46503679999995</v>
      </c>
      <c r="R273" s="32">
        <v>3641.6822417999997</v>
      </c>
      <c r="S273" s="32">
        <v>927.54924309000012</v>
      </c>
      <c r="T273" s="32" t="s">
        <v>91</v>
      </c>
      <c r="U273" s="32">
        <v>1024.423875</v>
      </c>
      <c r="V273" s="32">
        <v>8274.5777500000004</v>
      </c>
      <c r="W273" s="32">
        <v>10311.61887</v>
      </c>
      <c r="X273" s="32">
        <v>901.88850859199999</v>
      </c>
      <c r="Y273" s="32">
        <v>0</v>
      </c>
      <c r="Z273" s="32">
        <v>296.95440941999999</v>
      </c>
      <c r="AA273" s="32">
        <v>87.571443600000009</v>
      </c>
      <c r="AB273" s="32">
        <v>0</v>
      </c>
      <c r="AC273" s="32">
        <v>0</v>
      </c>
      <c r="AD273" s="32">
        <v>2614.3832924100002</v>
      </c>
      <c r="AE273" s="32" t="s">
        <v>91</v>
      </c>
      <c r="AF273" s="32">
        <v>0</v>
      </c>
      <c r="AG273" s="32">
        <v>229.89529134000068</v>
      </c>
      <c r="AH273" s="32">
        <v>28.644880000000001</v>
      </c>
      <c r="AI273" s="32">
        <v>6305.7980250902765</v>
      </c>
      <c r="AJ273" s="32">
        <v>1295.6285930219999</v>
      </c>
      <c r="AK273" s="32">
        <v>157.39693200000002</v>
      </c>
      <c r="AL273" s="32">
        <v>127.0304532</v>
      </c>
      <c r="AM273" s="32">
        <v>9677.5681554000021</v>
      </c>
      <c r="AN273" s="32">
        <v>137.25481859999999</v>
      </c>
      <c r="AO273" s="32">
        <v>0</v>
      </c>
      <c r="AP273" s="32">
        <v>873.61202484</v>
      </c>
      <c r="AQ273" s="32">
        <v>490.19627065320003</v>
      </c>
      <c r="AR273" s="32">
        <v>2476.7283570299996</v>
      </c>
      <c r="AS273" s="32">
        <v>65.756259108000009</v>
      </c>
      <c r="AT273" s="32">
        <v>21.463218000000001</v>
      </c>
      <c r="AU273" s="32">
        <v>1166.80071834</v>
      </c>
      <c r="AV273" s="32">
        <v>928.5605127</v>
      </c>
      <c r="AW273" s="1"/>
    </row>
    <row r="274" spans="2:49" x14ac:dyDescent="0.25">
      <c r="B274" s="1"/>
      <c r="C274" s="1"/>
      <c r="D274" s="1"/>
      <c r="E274" s="11">
        <f t="shared" si="50"/>
        <v>10</v>
      </c>
      <c r="F274" s="11">
        <f t="shared" si="50"/>
        <v>2015</v>
      </c>
      <c r="G274" s="11" t="str">
        <f t="shared" si="50"/>
        <v>10-2015</v>
      </c>
      <c r="H274" s="42">
        <f t="shared" si="49"/>
        <v>1546.1947082304841</v>
      </c>
      <c r="I274" s="42">
        <f t="shared" si="49"/>
        <v>23257.196944953004</v>
      </c>
      <c r="J274" s="42">
        <f t="shared" si="49"/>
        <v>6335.8424985239999</v>
      </c>
      <c r="K274" s="42">
        <f t="shared" si="49"/>
        <v>10851.835423824003</v>
      </c>
      <c r="L274" s="42">
        <f t="shared" si="49"/>
        <v>8318.1376972360049</v>
      </c>
      <c r="M274" s="42">
        <f t="shared" si="46"/>
        <v>50309.207272767497</v>
      </c>
      <c r="N274" s="17"/>
      <c r="O274" s="32">
        <v>28.567656719999999</v>
      </c>
      <c r="P274" s="32">
        <v>181.2752352</v>
      </c>
      <c r="Q274" s="32">
        <v>421.42975547400005</v>
      </c>
      <c r="R274" s="32">
        <v>3988.7762930999997</v>
      </c>
      <c r="S274" s="32">
        <v>835.27122239999994</v>
      </c>
      <c r="T274" s="32">
        <v>1.1865147029999998</v>
      </c>
      <c r="U274" s="32">
        <v>1269.6231600000001</v>
      </c>
      <c r="V274" s="32">
        <v>7938.2805000000008</v>
      </c>
      <c r="W274" s="32">
        <v>8792.9542440000005</v>
      </c>
      <c r="X274" s="32">
        <v>962.30480486400018</v>
      </c>
      <c r="Y274" s="32">
        <v>0</v>
      </c>
      <c r="Z274" s="32">
        <v>298.68320160000007</v>
      </c>
      <c r="AA274" s="32">
        <v>115.13824055999999</v>
      </c>
      <c r="AB274" s="32">
        <v>0</v>
      </c>
      <c r="AC274" s="32">
        <v>0</v>
      </c>
      <c r="AD274" s="32">
        <v>2434.48518573</v>
      </c>
      <c r="AE274" s="32" t="s">
        <v>91</v>
      </c>
      <c r="AF274" s="32">
        <v>10.720183197483871</v>
      </c>
      <c r="AG274" s="32">
        <v>225.26158320000002</v>
      </c>
      <c r="AH274" s="32">
        <v>24.20129</v>
      </c>
      <c r="AI274" s="32">
        <v>5416.9365726509986</v>
      </c>
      <c r="AJ274" s="32">
        <v>1514.93392503</v>
      </c>
      <c r="AK274" s="32">
        <v>139.4617068</v>
      </c>
      <c r="AL274" s="32">
        <v>202.89289751999999</v>
      </c>
      <c r="AM274" s="32">
        <v>9405.8559288000015</v>
      </c>
      <c r="AN274" s="32">
        <v>136.10784240000001</v>
      </c>
      <c r="AO274" s="32">
        <v>0</v>
      </c>
      <c r="AP274" s="32">
        <v>1087.8056094690003</v>
      </c>
      <c r="AQ274" s="32">
        <v>466.71593885500641</v>
      </c>
      <c r="AR274" s="32">
        <v>2387.3151270600001</v>
      </c>
      <c r="AS274" s="32" t="s">
        <v>91</v>
      </c>
      <c r="AT274" s="32">
        <v>19.860328224000003</v>
      </c>
      <c r="AU274" s="32">
        <v>1074.9822452100002</v>
      </c>
      <c r="AV274" s="32">
        <v>928.18007999999986</v>
      </c>
      <c r="AW274" s="1"/>
    </row>
    <row r="275" spans="2:49" x14ac:dyDescent="0.25">
      <c r="B275" s="1"/>
      <c r="C275" s="1"/>
      <c r="D275" s="1"/>
      <c r="E275" s="11">
        <f t="shared" si="50"/>
        <v>11</v>
      </c>
      <c r="F275" s="11">
        <f t="shared" si="50"/>
        <v>2015</v>
      </c>
      <c r="G275" s="11" t="str">
        <f t="shared" si="50"/>
        <v>11-2015</v>
      </c>
      <c r="H275" s="42">
        <f t="shared" si="49"/>
        <v>2634.4735943839996</v>
      </c>
      <c r="I275" s="42">
        <f t="shared" si="49"/>
        <v>29408.840599624004</v>
      </c>
      <c r="J275" s="42">
        <f t="shared" si="49"/>
        <v>6545.2781886569992</v>
      </c>
      <c r="K275" s="42">
        <f t="shared" si="49"/>
        <v>12023.238734316001</v>
      </c>
      <c r="L275" s="42">
        <f t="shared" si="49"/>
        <v>8557.9995738269481</v>
      </c>
      <c r="M275" s="42">
        <f t="shared" si="46"/>
        <v>59169.830690807954</v>
      </c>
      <c r="N275" s="17"/>
      <c r="O275" s="32">
        <v>36.518132340000001</v>
      </c>
      <c r="P275" s="32">
        <v>173.541663</v>
      </c>
      <c r="Q275" s="32">
        <v>439.40680934400001</v>
      </c>
      <c r="R275" s="32">
        <v>4092.1347473999999</v>
      </c>
      <c r="S275" s="32">
        <v>793.01480220000008</v>
      </c>
      <c r="T275" s="32" t="s">
        <v>91</v>
      </c>
      <c r="U275" s="32">
        <v>1608.4164600000001</v>
      </c>
      <c r="V275" s="32">
        <v>10014.9586</v>
      </c>
      <c r="W275" s="32">
        <v>10097.93304</v>
      </c>
      <c r="X275" s="32">
        <v>717.863161365</v>
      </c>
      <c r="Y275" s="32">
        <v>511.15859999999998</v>
      </c>
      <c r="Z275" s="32">
        <v>277.48647576000002</v>
      </c>
      <c r="AA275" s="32">
        <v>126.863819892</v>
      </c>
      <c r="AB275" s="32">
        <v>431.13472614</v>
      </c>
      <c r="AC275" s="32">
        <v>199.244529</v>
      </c>
      <c r="AD275" s="32">
        <v>2464.81740666</v>
      </c>
      <c r="AE275" s="32" t="s">
        <v>91</v>
      </c>
      <c r="AF275" s="32">
        <v>31.278003120000001</v>
      </c>
      <c r="AG275" s="32">
        <v>270.93531110399942</v>
      </c>
      <c r="AH275" s="32">
        <v>26.290610000000001</v>
      </c>
      <c r="AI275" s="32">
        <v>5295.1783909803071</v>
      </c>
      <c r="AJ275" s="32">
        <v>1241.50994055</v>
      </c>
      <c r="AK275" s="32">
        <v>158.80510080000002</v>
      </c>
      <c r="AL275" s="32">
        <v>107.01325800000001</v>
      </c>
      <c r="AM275" s="32">
        <v>13626.953576100001</v>
      </c>
      <c r="AN275" s="32">
        <v>115.662897</v>
      </c>
      <c r="AO275" s="32">
        <v>0</v>
      </c>
      <c r="AP275" s="32">
        <v>1083.9826015200001</v>
      </c>
      <c r="AQ275" s="32">
        <v>798.00377618664015</v>
      </c>
      <c r="AR275" s="32">
        <v>2617.5293383500002</v>
      </c>
      <c r="AS275" s="32" t="s">
        <v>91</v>
      </c>
      <c r="AT275" s="32">
        <v>17.833170816000003</v>
      </c>
      <c r="AU275" s="32">
        <v>954.37201967999999</v>
      </c>
      <c r="AV275" s="32">
        <v>839.98972349999997</v>
      </c>
      <c r="AW275" s="1"/>
    </row>
    <row r="276" spans="2:49" x14ac:dyDescent="0.25">
      <c r="B276" s="1"/>
      <c r="C276" s="1"/>
      <c r="D276" s="1"/>
      <c r="E276" s="11">
        <f t="shared" si="50"/>
        <v>12</v>
      </c>
      <c r="F276" s="11">
        <f t="shared" si="50"/>
        <v>2015</v>
      </c>
      <c r="G276" s="11" t="str">
        <f t="shared" si="50"/>
        <v>12-2015</v>
      </c>
      <c r="H276" s="42">
        <f t="shared" si="49"/>
        <v>2776.5394186200001</v>
      </c>
      <c r="I276" s="42">
        <f t="shared" si="49"/>
        <v>22173.475920868001</v>
      </c>
      <c r="J276" s="42">
        <f t="shared" si="49"/>
        <v>7040.7443304180006</v>
      </c>
      <c r="K276" s="42">
        <f t="shared" si="49"/>
        <v>13692.276823302002</v>
      </c>
      <c r="L276" s="42">
        <f t="shared" si="49"/>
        <v>7451.3838767898133</v>
      </c>
      <c r="M276" s="42">
        <f t="shared" si="46"/>
        <v>53134.420369997817</v>
      </c>
      <c r="N276" s="17"/>
      <c r="O276" s="32">
        <v>45.011434319999999</v>
      </c>
      <c r="P276" s="32">
        <v>243.81685692000002</v>
      </c>
      <c r="Q276" s="32">
        <v>277.54552799999999</v>
      </c>
      <c r="R276" s="32">
        <v>4052.6946647999998</v>
      </c>
      <c r="S276" s="32">
        <v>1364.1294564</v>
      </c>
      <c r="T276" s="32" t="s">
        <v>91</v>
      </c>
      <c r="U276" s="32">
        <v>1599.7100400000002</v>
      </c>
      <c r="V276" s="32">
        <v>6490.8208000000004</v>
      </c>
      <c r="W276" s="32">
        <v>10349.66214</v>
      </c>
      <c r="X276" s="32">
        <v>1280.0730216780003</v>
      </c>
      <c r="Y276" s="32">
        <v>485.80500000000001</v>
      </c>
      <c r="Z276" s="32">
        <v>216.41131800000002</v>
      </c>
      <c r="AA276" s="32">
        <v>108.26660394</v>
      </c>
      <c r="AB276" s="32">
        <v>289.47029508000003</v>
      </c>
      <c r="AC276" s="32">
        <v>235.86221736000002</v>
      </c>
      <c r="AD276" s="32">
        <v>2867.1106023900002</v>
      </c>
      <c r="AE276" s="32" t="s">
        <v>91</v>
      </c>
      <c r="AF276" s="32">
        <v>76.078590660000003</v>
      </c>
      <c r="AG276" s="32">
        <v>307.88626608000021</v>
      </c>
      <c r="AH276" s="32">
        <v>35.940846000000001</v>
      </c>
      <c r="AI276" s="32">
        <v>3452.6678803698128</v>
      </c>
      <c r="AJ276" s="32">
        <v>1340.2385478179999</v>
      </c>
      <c r="AK276" s="32">
        <v>159.12307440000001</v>
      </c>
      <c r="AL276" s="32">
        <v>122.84796473999999</v>
      </c>
      <c r="AM276" s="32">
        <v>10031.364888300001</v>
      </c>
      <c r="AN276" s="32">
        <v>120.06910260000001</v>
      </c>
      <c r="AO276" s="32">
        <v>0</v>
      </c>
      <c r="AP276" s="32">
        <v>1078.3149113700001</v>
      </c>
      <c r="AQ276" s="32">
        <v>1131.6053940300001</v>
      </c>
      <c r="AR276" s="32">
        <v>2615.9319626399997</v>
      </c>
      <c r="AS276" s="32" t="s">
        <v>91</v>
      </c>
      <c r="AT276" s="32">
        <v>13.311283392</v>
      </c>
      <c r="AU276" s="32">
        <v>1056.6679122</v>
      </c>
      <c r="AV276" s="32">
        <v>1685.9817665100002</v>
      </c>
      <c r="AW276" s="1"/>
    </row>
    <row r="277" spans="2:49" x14ac:dyDescent="0.25">
      <c r="B277" s="1"/>
      <c r="C277" s="1"/>
      <c r="D277" s="1"/>
      <c r="E277" s="11">
        <f t="shared" si="50"/>
        <v>1</v>
      </c>
      <c r="F277" s="11">
        <f t="shared" si="50"/>
        <v>2016</v>
      </c>
      <c r="G277" s="11" t="str">
        <f t="shared" si="50"/>
        <v>1-2016</v>
      </c>
      <c r="H277" s="42">
        <f t="shared" si="49"/>
        <v>4346.7745352140009</v>
      </c>
      <c r="I277" s="42">
        <f t="shared" si="49"/>
        <v>25055.989891762001</v>
      </c>
      <c r="J277" s="42">
        <f t="shared" si="49"/>
        <v>7438.2931076760015</v>
      </c>
      <c r="K277" s="42">
        <f t="shared" si="49"/>
        <v>14479.894667159999</v>
      </c>
      <c r="L277" s="42">
        <f t="shared" si="49"/>
        <v>10502.32722491956</v>
      </c>
      <c r="M277" s="42">
        <f t="shared" si="46"/>
        <v>61823.279426731562</v>
      </c>
      <c r="N277" s="17"/>
      <c r="O277" s="32">
        <v>48.543969600000004</v>
      </c>
      <c r="P277" s="32">
        <v>172.38711599999999</v>
      </c>
      <c r="Q277" s="32">
        <v>451.10308968000004</v>
      </c>
      <c r="R277" s="32">
        <v>4165.9475238000005</v>
      </c>
      <c r="S277" s="32">
        <v>618.73574328000007</v>
      </c>
      <c r="T277" s="32" t="s">
        <v>91</v>
      </c>
      <c r="U277" s="32">
        <v>1997.55558</v>
      </c>
      <c r="V277" s="32">
        <v>9676.6363750000019</v>
      </c>
      <c r="W277" s="32">
        <v>10764.54198</v>
      </c>
      <c r="X277" s="32">
        <v>1145.9762487360001</v>
      </c>
      <c r="Y277" s="32">
        <v>847.34399999999994</v>
      </c>
      <c r="Z277" s="32">
        <v>295.50346560000003</v>
      </c>
      <c r="AA277" s="32">
        <v>128.81375514000001</v>
      </c>
      <c r="AB277" s="32">
        <v>541.78196814</v>
      </c>
      <c r="AC277" s="32">
        <v>578.25770399999999</v>
      </c>
      <c r="AD277" s="32">
        <v>2931.8700899699998</v>
      </c>
      <c r="AE277" s="32" t="s">
        <v>91</v>
      </c>
      <c r="AF277" s="32">
        <v>123.66901800000001</v>
      </c>
      <c r="AG277" s="32">
        <v>449.69552654400007</v>
      </c>
      <c r="AH277" s="32">
        <v>35.303452</v>
      </c>
      <c r="AI277" s="32">
        <v>6698.1570375600004</v>
      </c>
      <c r="AJ277" s="32">
        <v>1989.5529794219999</v>
      </c>
      <c r="AK277" s="32">
        <v>1000.9733220000001</v>
      </c>
      <c r="AL277" s="32">
        <v>231.59607155999998</v>
      </c>
      <c r="AM277" s="32">
        <v>8747.552156400001</v>
      </c>
      <c r="AN277" s="32">
        <v>238.51048320000004</v>
      </c>
      <c r="AO277" s="32">
        <v>0</v>
      </c>
      <c r="AP277" s="32">
        <v>1110.9747747600002</v>
      </c>
      <c r="AQ277" s="32">
        <v>872.30009738955982</v>
      </c>
      <c r="AR277" s="32">
        <v>2553.0709793400001</v>
      </c>
      <c r="AS277" s="32" t="s">
        <v>91</v>
      </c>
      <c r="AT277" s="32">
        <v>23.653828980000004</v>
      </c>
      <c r="AU277" s="32">
        <v>1549.7917809300002</v>
      </c>
      <c r="AV277" s="32">
        <v>1833.4793097000002</v>
      </c>
      <c r="AW277" s="1"/>
    </row>
    <row r="278" spans="2:49" x14ac:dyDescent="0.25">
      <c r="B278" s="1"/>
      <c r="C278" s="1"/>
      <c r="D278" s="1"/>
      <c r="E278" s="11">
        <f t="shared" si="50"/>
        <v>2</v>
      </c>
      <c r="F278" s="11">
        <f t="shared" si="50"/>
        <v>2016</v>
      </c>
      <c r="G278" s="11" t="str">
        <f t="shared" si="50"/>
        <v>2-2016</v>
      </c>
      <c r="H278" s="42">
        <f t="shared" si="49"/>
        <v>3442.2484230689647</v>
      </c>
      <c r="I278" s="42">
        <f t="shared" si="49"/>
        <v>27186.831537250004</v>
      </c>
      <c r="J278" s="42">
        <f t="shared" si="49"/>
        <v>7602.9153336000008</v>
      </c>
      <c r="K278" s="42">
        <f t="shared" si="49"/>
        <v>14688.51638904</v>
      </c>
      <c r="L278" s="42">
        <f t="shared" si="49"/>
        <v>9486.3278127749163</v>
      </c>
      <c r="M278" s="42">
        <f t="shared" si="46"/>
        <v>62406.839495733882</v>
      </c>
      <c r="N278" s="17"/>
      <c r="O278" s="32">
        <v>59.287313340000004</v>
      </c>
      <c r="P278" s="32">
        <v>209.24934119999998</v>
      </c>
      <c r="Q278" s="32">
        <v>406.27108332000006</v>
      </c>
      <c r="R278" s="32">
        <v>4280.0109631200003</v>
      </c>
      <c r="S278" s="32">
        <v>737.02797912000005</v>
      </c>
      <c r="T278" s="32" t="s">
        <v>91</v>
      </c>
      <c r="U278" s="32">
        <v>1813.9636800000001</v>
      </c>
      <c r="V278" s="32">
        <v>11831.417950000003</v>
      </c>
      <c r="W278" s="32">
        <v>12341.72889</v>
      </c>
      <c r="X278" s="32">
        <v>1371.18771324</v>
      </c>
      <c r="Y278" s="32">
        <v>587.63640000000009</v>
      </c>
      <c r="Z278" s="32">
        <v>238.65432839999997</v>
      </c>
      <c r="AA278" s="32">
        <v>137.75297724000001</v>
      </c>
      <c r="AB278" s="32">
        <v>513.62029557000005</v>
      </c>
      <c r="AC278" s="32">
        <v>221.88500639999998</v>
      </c>
      <c r="AD278" s="32">
        <v>2789.7991069500004</v>
      </c>
      <c r="AE278" s="32" t="s">
        <v>91</v>
      </c>
      <c r="AF278" s="32">
        <v>47.166084000000005</v>
      </c>
      <c r="AG278" s="32">
        <v>324.97057121399916</v>
      </c>
      <c r="AH278" s="32">
        <v>32.278480000000002</v>
      </c>
      <c r="AI278" s="32">
        <v>5806.1716274700002</v>
      </c>
      <c r="AJ278" s="32">
        <v>1205.3370366899999</v>
      </c>
      <c r="AK278" s="32">
        <v>265.32625680000007</v>
      </c>
      <c r="AL278" s="32">
        <v>92.424326399999998</v>
      </c>
      <c r="AM278" s="32">
        <v>9028.6824582000008</v>
      </c>
      <c r="AN278" s="32">
        <v>135.32804999999999</v>
      </c>
      <c r="AO278" s="32">
        <v>18.592391524965517</v>
      </c>
      <c r="AP278" s="32">
        <v>1402.43902929</v>
      </c>
      <c r="AQ278" s="32">
        <v>890.35707835491598</v>
      </c>
      <c r="AR278" s="32">
        <v>2981.6053249500001</v>
      </c>
      <c r="AS278" s="32" t="s">
        <v>91</v>
      </c>
      <c r="AT278" s="32">
        <v>16.802633520000001</v>
      </c>
      <c r="AU278" s="32">
        <v>1427.56253982</v>
      </c>
      <c r="AV278" s="32">
        <v>1192.3025796000002</v>
      </c>
      <c r="AW278" s="1"/>
    </row>
    <row r="279" spans="2:49" x14ac:dyDescent="0.25">
      <c r="B279" s="1"/>
      <c r="C279" s="1"/>
      <c r="D279" s="1"/>
      <c r="E279" s="11">
        <f t="shared" si="50"/>
        <v>3</v>
      </c>
      <c r="F279" s="11">
        <f t="shared" si="50"/>
        <v>2016</v>
      </c>
      <c r="G279" s="11" t="str">
        <f t="shared" si="50"/>
        <v>3-2016</v>
      </c>
      <c r="H279" s="42">
        <f t="shared" si="49"/>
        <v>3466.0538061108387</v>
      </c>
      <c r="I279" s="42">
        <f t="shared" si="49"/>
        <v>26153.300946740004</v>
      </c>
      <c r="J279" s="42">
        <f t="shared" si="49"/>
        <v>7623.4500560700008</v>
      </c>
      <c r="K279" s="42">
        <f t="shared" si="49"/>
        <v>14551.371006353998</v>
      </c>
      <c r="L279" s="42">
        <f t="shared" si="49"/>
        <v>9576.6462506536191</v>
      </c>
      <c r="M279" s="42">
        <f t="shared" si="46"/>
        <v>61370.822065928463</v>
      </c>
      <c r="N279" s="17"/>
      <c r="O279" s="32">
        <v>92.889173520000014</v>
      </c>
      <c r="P279" s="32">
        <v>197.14363200000003</v>
      </c>
      <c r="Q279" s="32">
        <v>439.68556619999993</v>
      </c>
      <c r="R279" s="32">
        <v>4455.5520744000005</v>
      </c>
      <c r="S279" s="32">
        <v>1257.4544238899998</v>
      </c>
      <c r="T279" s="32" t="s">
        <v>91</v>
      </c>
      <c r="U279" s="32">
        <v>1929.569796</v>
      </c>
      <c r="V279" s="32">
        <v>10402.126249999999</v>
      </c>
      <c r="W279" s="32">
        <v>11749.881599999999</v>
      </c>
      <c r="X279" s="32">
        <v>1107.7091732700001</v>
      </c>
      <c r="Y279" s="32">
        <v>617.99400000000003</v>
      </c>
      <c r="Z279" s="32">
        <v>314.63714843999998</v>
      </c>
      <c r="AA279" s="32">
        <v>130.6190124</v>
      </c>
      <c r="AB279" s="32">
        <v>550.98162576000004</v>
      </c>
      <c r="AC279" s="32">
        <v>254.14039980000001</v>
      </c>
      <c r="AD279" s="32">
        <v>2833.6243861799999</v>
      </c>
      <c r="AE279" s="32" t="s">
        <v>91</v>
      </c>
      <c r="AF279" s="32">
        <v>47.926192319999998</v>
      </c>
      <c r="AG279" s="32">
        <v>295.58295899999996</v>
      </c>
      <c r="AH279" s="32">
        <v>46.914317999999994</v>
      </c>
      <c r="AI279" s="32">
        <v>5861.07450126</v>
      </c>
      <c r="AJ279" s="32">
        <v>1415.4519095999999</v>
      </c>
      <c r="AK279" s="32">
        <v>235.93641120000001</v>
      </c>
      <c r="AL279" s="32">
        <v>92.739271680000002</v>
      </c>
      <c r="AM279" s="32">
        <v>9506.9033964000009</v>
      </c>
      <c r="AN279" s="32">
        <v>144.59849460000001</v>
      </c>
      <c r="AO279" s="32">
        <v>118.4077137408387</v>
      </c>
      <c r="AP279" s="32">
        <v>1068.4878237</v>
      </c>
      <c r="AQ279" s="32">
        <v>881.94736321362006</v>
      </c>
      <c r="AR279" s="32">
        <v>2913.2695807199998</v>
      </c>
      <c r="AS279" s="32" t="s">
        <v>91</v>
      </c>
      <c r="AT279" s="32">
        <v>22.175478863999999</v>
      </c>
      <c r="AU279" s="32">
        <v>1244.07379197</v>
      </c>
      <c r="AV279" s="32">
        <v>1141.3245978</v>
      </c>
      <c r="AW279" s="1"/>
    </row>
    <row r="280" spans="2:49" x14ac:dyDescent="0.25">
      <c r="B280" s="1"/>
      <c r="C280" s="1"/>
      <c r="D280" s="1"/>
      <c r="E280" s="11">
        <f t="shared" si="50"/>
        <v>4</v>
      </c>
      <c r="F280" s="11">
        <f t="shared" si="50"/>
        <v>2016</v>
      </c>
      <c r="G280" s="11" t="str">
        <f t="shared" si="50"/>
        <v>4-2016</v>
      </c>
      <c r="H280" s="42">
        <f t="shared" si="49"/>
        <v>2963.7932420315392</v>
      </c>
      <c r="I280" s="42">
        <f t="shared" si="49"/>
        <v>26096.034320518</v>
      </c>
      <c r="J280" s="42">
        <f t="shared" si="49"/>
        <v>6608.9102894819998</v>
      </c>
      <c r="K280" s="42">
        <f t="shared" si="49"/>
        <v>13235.708827349999</v>
      </c>
      <c r="L280" s="42">
        <f t="shared" si="49"/>
        <v>8648.3195988300013</v>
      </c>
      <c r="M280" s="42">
        <f t="shared" si="46"/>
        <v>57552.766278211537</v>
      </c>
      <c r="N280" s="17"/>
      <c r="O280" s="32">
        <v>46.267430040000001</v>
      </c>
      <c r="P280" s="32">
        <v>346.7274984</v>
      </c>
      <c r="Q280" s="32">
        <v>421.34083642800005</v>
      </c>
      <c r="R280" s="32">
        <v>4276.2613351500004</v>
      </c>
      <c r="S280" s="32">
        <v>906.22476000000006</v>
      </c>
      <c r="T280" s="32">
        <v>2.06177526954</v>
      </c>
      <c r="U280" s="32">
        <v>1272.1783049999999</v>
      </c>
      <c r="V280" s="32">
        <v>9698.6082999999999</v>
      </c>
      <c r="W280" s="32">
        <v>10949.2695</v>
      </c>
      <c r="X280" s="32">
        <v>948.1850862120001</v>
      </c>
      <c r="Y280" s="32">
        <v>520.41600000000005</v>
      </c>
      <c r="Z280" s="32">
        <v>347.10225300000002</v>
      </c>
      <c r="AA280" s="32">
        <v>112.28556312000001</v>
      </c>
      <c r="AB280" s="32">
        <v>431.8535736</v>
      </c>
      <c r="AC280" s="32">
        <v>174.56372099999999</v>
      </c>
      <c r="AD280" s="32">
        <v>2415.8271384</v>
      </c>
      <c r="AE280" s="32" t="s">
        <v>91</v>
      </c>
      <c r="AF280" s="32">
        <v>24.537636601200003</v>
      </c>
      <c r="AG280" s="32">
        <v>390.07109305079899</v>
      </c>
      <c r="AH280" s="32">
        <v>25.253520000000002</v>
      </c>
      <c r="AI280" s="32">
        <v>5307.0776151300006</v>
      </c>
      <c r="AJ280" s="32">
        <v>1169.9308656000001</v>
      </c>
      <c r="AK280" s="32">
        <v>224.85275999999999</v>
      </c>
      <c r="AL280" s="32">
        <v>103.45271076000002</v>
      </c>
      <c r="AM280" s="32">
        <v>10393.307801999999</v>
      </c>
      <c r="AN280" s="32">
        <v>146.62368360000002</v>
      </c>
      <c r="AO280" s="32">
        <v>0</v>
      </c>
      <c r="AP280" s="32">
        <v>1301.30752581</v>
      </c>
      <c r="AQ280" s="32">
        <v>925.41484530000002</v>
      </c>
      <c r="AR280" s="32">
        <v>2660.9840269200004</v>
      </c>
      <c r="AS280" s="32" t="s">
        <v>91</v>
      </c>
      <c r="AT280" s="32">
        <v>22.629121199999997</v>
      </c>
      <c r="AU280" s="32">
        <v>1002.04099407</v>
      </c>
      <c r="AV280" s="32">
        <v>986.10900255000001</v>
      </c>
      <c r="AW280" s="1"/>
    </row>
    <row r="281" spans="2:49" x14ac:dyDescent="0.25">
      <c r="B281" s="1"/>
      <c r="C281" s="1"/>
      <c r="D281" s="1"/>
      <c r="E281" s="11">
        <f t="shared" si="50"/>
        <v>5</v>
      </c>
      <c r="F281" s="11">
        <f t="shared" si="50"/>
        <v>2016</v>
      </c>
      <c r="G281" s="11" t="str">
        <f t="shared" si="50"/>
        <v>5-2016</v>
      </c>
      <c r="H281" s="42">
        <f t="shared" si="49"/>
        <v>2060.207063081401</v>
      </c>
      <c r="I281" s="42">
        <f t="shared" si="49"/>
        <v>26382.448878793999</v>
      </c>
      <c r="J281" s="42">
        <f t="shared" si="49"/>
        <v>6487.6553156969994</v>
      </c>
      <c r="K281" s="42">
        <f t="shared" si="49"/>
        <v>12475.667622492003</v>
      </c>
      <c r="L281" s="42">
        <f t="shared" si="49"/>
        <v>8242.3859839199995</v>
      </c>
      <c r="M281" s="42">
        <f t="shared" si="46"/>
        <v>55648.364863984403</v>
      </c>
      <c r="N281" s="17"/>
      <c r="O281" s="32">
        <v>7.3285343999999988</v>
      </c>
      <c r="P281" s="32">
        <v>290.56730399999998</v>
      </c>
      <c r="Q281" s="32">
        <v>428.38198325999997</v>
      </c>
      <c r="R281" s="32">
        <v>4383.8664404399997</v>
      </c>
      <c r="S281" s="32">
        <v>1103.13331866</v>
      </c>
      <c r="T281" s="32" t="s">
        <v>91</v>
      </c>
      <c r="U281" s="32">
        <v>1114.6564547999999</v>
      </c>
      <c r="V281" s="32">
        <v>8909.9657000000007</v>
      </c>
      <c r="W281" s="32">
        <v>9842.7970800000003</v>
      </c>
      <c r="X281" s="32">
        <v>827.14076993700007</v>
      </c>
      <c r="Y281" s="32">
        <v>0</v>
      </c>
      <c r="Z281" s="32">
        <v>398.44211904000002</v>
      </c>
      <c r="AA281" s="32">
        <v>161.99165052000001</v>
      </c>
      <c r="AB281" s="32">
        <v>0</v>
      </c>
      <c r="AC281" s="32">
        <v>200.38696272000001</v>
      </c>
      <c r="AD281" s="32">
        <v>2908.0790402400003</v>
      </c>
      <c r="AE281" s="32" t="s">
        <v>91</v>
      </c>
      <c r="AF281" s="32">
        <v>0</v>
      </c>
      <c r="AG281" s="32">
        <v>452.01722971140111</v>
      </c>
      <c r="AH281" s="32">
        <v>29.3220165</v>
      </c>
      <c r="AI281" s="32">
        <v>4752.7313365800001</v>
      </c>
      <c r="AJ281" s="32">
        <v>1571.848019694</v>
      </c>
      <c r="AK281" s="32">
        <v>221.786586</v>
      </c>
      <c r="AL281" s="32">
        <v>113.54534424000001</v>
      </c>
      <c r="AM281" s="32">
        <v>11347.756665299999</v>
      </c>
      <c r="AN281" s="32">
        <v>173.69307899999998</v>
      </c>
      <c r="AO281" s="32">
        <v>0</v>
      </c>
      <c r="AP281" s="32">
        <v>1042.7429397599999</v>
      </c>
      <c r="AQ281" s="32">
        <v>581.57560710000007</v>
      </c>
      <c r="AR281" s="32">
        <v>2569.7661075000001</v>
      </c>
      <c r="AS281" s="32" t="s">
        <v>91</v>
      </c>
      <c r="AT281" s="32">
        <v>25.154285831999999</v>
      </c>
      <c r="AU281" s="32">
        <v>1080.5850157499999</v>
      </c>
      <c r="AV281" s="32">
        <v>1109.1032730000002</v>
      </c>
      <c r="AW281" s="1"/>
    </row>
    <row r="282" spans="2:49" x14ac:dyDescent="0.25">
      <c r="B282" s="1"/>
      <c r="C282" s="1"/>
      <c r="D282" s="1"/>
      <c r="E282" s="11">
        <f t="shared" si="50"/>
        <v>6</v>
      </c>
      <c r="F282" s="11">
        <f t="shared" si="50"/>
        <v>2016</v>
      </c>
      <c r="G282" s="11" t="str">
        <f t="shared" si="50"/>
        <v>6-2016</v>
      </c>
      <c r="H282" s="42">
        <f t="shared" si="49"/>
        <v>1808.7598994387995</v>
      </c>
      <c r="I282" s="42">
        <f t="shared" si="49"/>
        <v>26501.315864897002</v>
      </c>
      <c r="J282" s="42">
        <f t="shared" si="49"/>
        <v>5999.0254738469994</v>
      </c>
      <c r="K282" s="42">
        <f t="shared" si="49"/>
        <v>13086.310354700399</v>
      </c>
      <c r="L282" s="42">
        <f t="shared" si="49"/>
        <v>7892.0814717900003</v>
      </c>
      <c r="M282" s="42">
        <f t="shared" si="46"/>
        <v>55287.493064673203</v>
      </c>
      <c r="N282" s="17"/>
      <c r="O282" s="32">
        <v>29.015091000000002</v>
      </c>
      <c r="P282" s="32">
        <v>289.753443</v>
      </c>
      <c r="Q282" s="32">
        <v>331.36634520000001</v>
      </c>
      <c r="R282" s="32">
        <v>4027.9658768549998</v>
      </c>
      <c r="S282" s="32">
        <v>1144.79921646</v>
      </c>
      <c r="T282" s="32" t="s">
        <v>91</v>
      </c>
      <c r="U282" s="32">
        <v>1160.319735</v>
      </c>
      <c r="V282" s="32">
        <v>8301.4512499999983</v>
      </c>
      <c r="W282" s="32">
        <v>10212.630660000001</v>
      </c>
      <c r="X282" s="32">
        <v>679.24187971200013</v>
      </c>
      <c r="Y282" s="32">
        <v>0</v>
      </c>
      <c r="Z282" s="32">
        <v>360.89549352</v>
      </c>
      <c r="AA282" s="32">
        <v>131.49798228</v>
      </c>
      <c r="AB282" s="32">
        <v>0</v>
      </c>
      <c r="AC282" s="32">
        <v>0</v>
      </c>
      <c r="AD282" s="32">
        <v>2510.6548152599999</v>
      </c>
      <c r="AE282" s="32">
        <v>1.8399920903999998</v>
      </c>
      <c r="AF282" s="32">
        <v>0</v>
      </c>
      <c r="AG282" s="32">
        <v>429.36172805879937</v>
      </c>
      <c r="AH282" s="32">
        <v>18.614251499999998</v>
      </c>
      <c r="AI282" s="32">
        <v>5023.9965074400006</v>
      </c>
      <c r="AJ282" s="32">
        <v>1758.5401622940001</v>
      </c>
      <c r="AK282" s="32">
        <v>286.40336400000001</v>
      </c>
      <c r="AL282" s="32">
        <v>108.39492899999999</v>
      </c>
      <c r="AM282" s="32">
        <v>11616.4708551</v>
      </c>
      <c r="AN282" s="32">
        <v>176.2330824</v>
      </c>
      <c r="AO282" s="32">
        <v>0</v>
      </c>
      <c r="AP282" s="32">
        <v>1328.74126596</v>
      </c>
      <c r="AQ282" s="32">
        <v>357.43014908999999</v>
      </c>
      <c r="AR282" s="32">
        <v>2695.4555638230004</v>
      </c>
      <c r="AS282" s="32">
        <v>75.30981377400002</v>
      </c>
      <c r="AT282" s="32">
        <v>31.339099475999994</v>
      </c>
      <c r="AU282" s="32">
        <v>1042.0153858799999</v>
      </c>
      <c r="AV282" s="32">
        <v>1157.7551265000002</v>
      </c>
      <c r="AW282" s="1"/>
    </row>
    <row r="283" spans="2:49" x14ac:dyDescent="0.25">
      <c r="B283" s="1"/>
      <c r="C283" s="1"/>
      <c r="D283" s="1"/>
      <c r="E283" s="1"/>
      <c r="F283" s="1"/>
      <c r="G283" s="1"/>
      <c r="H283" s="38"/>
      <c r="I283" s="38"/>
      <c r="J283" s="38"/>
      <c r="K283" s="38"/>
      <c r="L283" s="38"/>
      <c r="M283" s="38"/>
      <c r="N283" s="1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"/>
    </row>
    <row r="284" spans="2:49" x14ac:dyDescent="0.25">
      <c r="B284" s="1"/>
      <c r="C284" s="1"/>
      <c r="D284" s="1"/>
      <c r="E284" s="1"/>
      <c r="F284" s="1"/>
      <c r="G284" s="1"/>
      <c r="H284" s="38"/>
      <c r="I284" s="38"/>
      <c r="J284" s="38"/>
      <c r="K284" s="38"/>
      <c r="L284" s="38"/>
      <c r="M284" s="38"/>
      <c r="N284" s="1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"/>
    </row>
    <row r="285" spans="2:49" x14ac:dyDescent="0.25">
      <c r="B285" s="1"/>
      <c r="C285" s="1"/>
      <c r="D285" s="1"/>
      <c r="E285" s="1"/>
      <c r="F285" s="1"/>
      <c r="G285" s="1"/>
      <c r="H285" s="38"/>
      <c r="I285" s="38"/>
      <c r="J285" s="38"/>
      <c r="K285" s="38"/>
      <c r="L285" s="38"/>
      <c r="M285" s="38"/>
      <c r="N285" s="1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"/>
    </row>
    <row r="286" spans="2:49" x14ac:dyDescent="0.25">
      <c r="B286" s="1"/>
      <c r="C286" s="4" t="s">
        <v>86</v>
      </c>
      <c r="D286" s="4"/>
      <c r="E286" s="1"/>
      <c r="F286" s="4" t="str">
        <f>$F$70</f>
        <v>kg/day</v>
      </c>
      <c r="G286" s="4"/>
      <c r="H286" s="39" t="s">
        <v>89</v>
      </c>
      <c r="I286" s="44" t="str">
        <f>$H286</f>
        <v>Phosphorus, Total (as P)</v>
      </c>
      <c r="J286" s="44" t="str">
        <f>$H286</f>
        <v>Phosphorus, Total (as P)</v>
      </c>
      <c r="K286" s="48" t="str">
        <f>$H286</f>
        <v>Phosphorus, Total (as P)</v>
      </c>
      <c r="L286" s="45" t="str">
        <f>$H286</f>
        <v>Phosphorus, Total (as P)</v>
      </c>
      <c r="M286" s="44" t="str">
        <f>L286</f>
        <v>Phosphorus, Total (as P)</v>
      </c>
      <c r="N286" s="1"/>
      <c r="O286" s="19" t="s">
        <v>89</v>
      </c>
      <c r="P286" s="20" t="s">
        <v>89</v>
      </c>
      <c r="Q286" s="19" t="s">
        <v>89</v>
      </c>
      <c r="R286" s="19" t="s">
        <v>89</v>
      </c>
      <c r="S286" s="19" t="s">
        <v>89</v>
      </c>
      <c r="T286" s="19" t="s">
        <v>89</v>
      </c>
      <c r="U286" s="19" t="s">
        <v>89</v>
      </c>
      <c r="V286" s="19" t="s">
        <v>89</v>
      </c>
      <c r="W286" s="19" t="s">
        <v>89</v>
      </c>
      <c r="X286" s="19" t="s">
        <v>89</v>
      </c>
      <c r="Y286" s="19" t="s">
        <v>89</v>
      </c>
      <c r="Z286" s="19" t="s">
        <v>89</v>
      </c>
      <c r="AA286" s="19" t="s">
        <v>89</v>
      </c>
      <c r="AB286" s="19" t="s">
        <v>89</v>
      </c>
      <c r="AC286" s="19" t="s">
        <v>89</v>
      </c>
      <c r="AD286" s="19" t="s">
        <v>89</v>
      </c>
      <c r="AE286" s="19" t="s">
        <v>89</v>
      </c>
      <c r="AF286" s="19" t="s">
        <v>89</v>
      </c>
      <c r="AG286" s="19" t="s">
        <v>89</v>
      </c>
      <c r="AH286" s="19" t="s">
        <v>89</v>
      </c>
      <c r="AI286" s="19" t="s">
        <v>89</v>
      </c>
      <c r="AJ286" s="19" t="s">
        <v>89</v>
      </c>
      <c r="AK286" s="19" t="s">
        <v>89</v>
      </c>
      <c r="AL286" s="19" t="s">
        <v>89</v>
      </c>
      <c r="AM286" s="19" t="s">
        <v>89</v>
      </c>
      <c r="AN286" s="19" t="s">
        <v>89</v>
      </c>
      <c r="AO286" s="19" t="s">
        <v>89</v>
      </c>
      <c r="AP286" s="19" t="s">
        <v>89</v>
      </c>
      <c r="AQ286" s="19" t="s">
        <v>89</v>
      </c>
      <c r="AR286" s="19" t="s">
        <v>89</v>
      </c>
      <c r="AS286" s="19" t="s">
        <v>89</v>
      </c>
      <c r="AT286" s="19" t="s">
        <v>89</v>
      </c>
      <c r="AU286" s="19" t="s">
        <v>89</v>
      </c>
      <c r="AV286" s="19" t="s">
        <v>89</v>
      </c>
      <c r="AW286" s="1"/>
    </row>
    <row r="287" spans="2:49" x14ac:dyDescent="0.25">
      <c r="B287" s="1"/>
      <c r="C287" s="1"/>
      <c r="D287" s="1"/>
      <c r="E287" s="1"/>
      <c r="F287" s="1"/>
      <c r="G287" s="1"/>
      <c r="H287" s="45" t="str">
        <f>H$6</f>
        <v>San Pablo Bay</v>
      </c>
      <c r="I287" s="45" t="str">
        <f>I$6</f>
        <v>South Bay</v>
      </c>
      <c r="J287" s="45" t="str">
        <f>J$6</f>
        <v>Suisun Bay</v>
      </c>
      <c r="K287" s="46" t="str">
        <f>K$6</f>
        <v>Central Bay</v>
      </c>
      <c r="L287" s="45" t="str">
        <f>L$6</f>
        <v>Lower South Bay</v>
      </c>
      <c r="M287" s="45"/>
      <c r="N287" s="1"/>
      <c r="O287" s="21" t="s">
        <v>6</v>
      </c>
      <c r="P287" s="22" t="s">
        <v>7</v>
      </c>
      <c r="Q287" s="22" t="s">
        <v>8</v>
      </c>
      <c r="R287" s="22" t="s">
        <v>9</v>
      </c>
      <c r="S287" s="22" t="s">
        <v>10</v>
      </c>
      <c r="T287" s="22" t="s">
        <v>11</v>
      </c>
      <c r="U287" s="22" t="s">
        <v>12</v>
      </c>
      <c r="V287" s="22" t="s">
        <v>13</v>
      </c>
      <c r="W287" s="22" t="s">
        <v>14</v>
      </c>
      <c r="X287" s="22" t="s">
        <v>15</v>
      </c>
      <c r="Y287" s="22" t="s">
        <v>16</v>
      </c>
      <c r="Z287" s="22" t="s">
        <v>17</v>
      </c>
      <c r="AA287" s="22" t="s">
        <v>18</v>
      </c>
      <c r="AB287" s="22" t="s">
        <v>19</v>
      </c>
      <c r="AC287" s="22" t="s">
        <v>20</v>
      </c>
      <c r="AD287" s="22" t="s">
        <v>21</v>
      </c>
      <c r="AE287" s="22" t="s">
        <v>22</v>
      </c>
      <c r="AF287" s="22" t="s">
        <v>23</v>
      </c>
      <c r="AG287" s="22" t="s">
        <v>24</v>
      </c>
      <c r="AH287" s="22" t="s">
        <v>25</v>
      </c>
      <c r="AI287" s="22" t="s">
        <v>26</v>
      </c>
      <c r="AJ287" s="22" t="s">
        <v>27</v>
      </c>
      <c r="AK287" s="22" t="s">
        <v>28</v>
      </c>
      <c r="AL287" s="22" t="s">
        <v>29</v>
      </c>
      <c r="AM287" s="22" t="s">
        <v>30</v>
      </c>
      <c r="AN287" s="22" t="s">
        <v>31</v>
      </c>
      <c r="AO287" s="22" t="s">
        <v>32</v>
      </c>
      <c r="AP287" s="22" t="s">
        <v>33</v>
      </c>
      <c r="AQ287" s="22" t="s">
        <v>34</v>
      </c>
      <c r="AR287" s="22" t="s">
        <v>35</v>
      </c>
      <c r="AS287" s="22" t="s">
        <v>36</v>
      </c>
      <c r="AT287" s="22" t="s">
        <v>37</v>
      </c>
      <c r="AU287" s="22" t="s">
        <v>38</v>
      </c>
      <c r="AV287" s="22" t="s">
        <v>39</v>
      </c>
      <c r="AW287" s="1"/>
    </row>
    <row r="288" spans="2:49" ht="30" x14ac:dyDescent="0.25">
      <c r="B288" s="1"/>
      <c r="C288" s="1"/>
      <c r="D288" s="1"/>
      <c r="E288" s="1"/>
      <c r="F288" s="1"/>
      <c r="G288" s="1"/>
      <c r="H288" s="45" t="str">
        <f t="shared" ref="H288:L288" si="51">H287</f>
        <v>San Pablo Bay</v>
      </c>
      <c r="I288" s="45" t="str">
        <f t="shared" si="51"/>
        <v>South Bay</v>
      </c>
      <c r="J288" s="45" t="str">
        <f t="shared" si="51"/>
        <v>Suisun Bay</v>
      </c>
      <c r="K288" s="46" t="str">
        <f t="shared" si="51"/>
        <v>Central Bay</v>
      </c>
      <c r="L288" s="45" t="str">
        <f t="shared" si="51"/>
        <v>Lower South Bay</v>
      </c>
      <c r="M288" s="45" t="s">
        <v>40</v>
      </c>
      <c r="N288" s="1"/>
      <c r="O288" s="24" t="s">
        <v>41</v>
      </c>
      <c r="P288" s="24" t="s">
        <v>42</v>
      </c>
      <c r="Q288" s="24" t="s">
        <v>43</v>
      </c>
      <c r="R288" s="24" t="s">
        <v>44</v>
      </c>
      <c r="S288" s="24" t="s">
        <v>45</v>
      </c>
      <c r="T288" s="24" t="s">
        <v>11</v>
      </c>
      <c r="U288" s="24" t="s">
        <v>46</v>
      </c>
      <c r="V288" s="24" t="s">
        <v>47</v>
      </c>
      <c r="W288" s="24" t="s">
        <v>48</v>
      </c>
      <c r="X288" s="24" t="s">
        <v>49</v>
      </c>
      <c r="Y288" s="24" t="s">
        <v>50</v>
      </c>
      <c r="Z288" s="24" t="s">
        <v>51</v>
      </c>
      <c r="AA288" s="24" t="s">
        <v>52</v>
      </c>
      <c r="AB288" s="24" t="s">
        <v>53</v>
      </c>
      <c r="AC288" s="24" t="s">
        <v>54</v>
      </c>
      <c r="AD288" s="24" t="s">
        <v>55</v>
      </c>
      <c r="AE288" s="24" t="s">
        <v>22</v>
      </c>
      <c r="AF288" s="24" t="s">
        <v>56</v>
      </c>
      <c r="AG288" s="24" t="s">
        <v>57</v>
      </c>
      <c r="AH288" s="24" t="s">
        <v>58</v>
      </c>
      <c r="AI288" s="24" t="s">
        <v>59</v>
      </c>
      <c r="AJ288" s="24" t="s">
        <v>60</v>
      </c>
      <c r="AK288" s="24" t="s">
        <v>61</v>
      </c>
      <c r="AL288" s="24" t="s">
        <v>62</v>
      </c>
      <c r="AM288" s="24" t="s">
        <v>63</v>
      </c>
      <c r="AN288" s="24" t="s">
        <v>64</v>
      </c>
      <c r="AO288" s="24" t="s">
        <v>65</v>
      </c>
      <c r="AP288" s="24" t="s">
        <v>66</v>
      </c>
      <c r="AQ288" s="24" t="s">
        <v>67</v>
      </c>
      <c r="AR288" s="24" t="s">
        <v>68</v>
      </c>
      <c r="AS288" s="24" t="s">
        <v>36</v>
      </c>
      <c r="AT288" s="24" t="s">
        <v>69</v>
      </c>
      <c r="AU288" s="24" t="s">
        <v>70</v>
      </c>
      <c r="AV288" s="24" t="s">
        <v>71</v>
      </c>
      <c r="AW288" s="1"/>
    </row>
    <row r="289" spans="2:49" x14ac:dyDescent="0.25">
      <c r="B289" s="1"/>
      <c r="C289" s="1"/>
      <c r="D289" s="1"/>
      <c r="E289" s="11">
        <f>E235</f>
        <v>7</v>
      </c>
      <c r="F289" s="11">
        <f>F235</f>
        <v>2012</v>
      </c>
      <c r="G289" s="11" t="str">
        <f>G235</f>
        <v>7-2012</v>
      </c>
      <c r="H289" s="42">
        <f t="shared" ref="H289:L304" si="52">SUMIFS($O289:$AV289,$O$5:$AV$5,H$6,$O289:$AV289,"&lt;&gt;#N/A")</f>
        <v>241.07138999999998</v>
      </c>
      <c r="I289" s="42">
        <f t="shared" si="52"/>
        <v>1041.6252899999999</v>
      </c>
      <c r="J289" s="42">
        <f t="shared" si="52"/>
        <v>382.83976733333333</v>
      </c>
      <c r="K289" s="42">
        <f t="shared" si="52"/>
        <v>1703.7422388</v>
      </c>
      <c r="L289" s="42">
        <f t="shared" si="52"/>
        <v>654.72696500000006</v>
      </c>
      <c r="M289" s="42">
        <f>SUM(H289:L289)</f>
        <v>4024.0056511333332</v>
      </c>
      <c r="N289" s="1"/>
      <c r="O289" s="32">
        <v>26.403300000000002</v>
      </c>
      <c r="P289" s="32">
        <v>24.823260000000001</v>
      </c>
      <c r="Q289" s="32">
        <v>41.7</v>
      </c>
      <c r="R289" s="32">
        <v>107.33333333333333</v>
      </c>
      <c r="S289" s="32">
        <v>93.687299999999993</v>
      </c>
      <c r="T289" s="32" t="s">
        <v>91</v>
      </c>
      <c r="U289" s="32">
        <v>40.937399999999997</v>
      </c>
      <c r="V289" s="32">
        <v>466.83</v>
      </c>
      <c r="W289" s="32">
        <v>1491.3989999999999</v>
      </c>
      <c r="X289" s="32">
        <v>212.646546</v>
      </c>
      <c r="Y289" s="32">
        <v>0</v>
      </c>
      <c r="Z289" s="32">
        <v>22.007159999999999</v>
      </c>
      <c r="AA289" s="32">
        <v>21.922488000000001</v>
      </c>
      <c r="AB289" s="32">
        <v>0</v>
      </c>
      <c r="AC289" s="32">
        <v>0</v>
      </c>
      <c r="AD289" s="32">
        <v>376.96905900000002</v>
      </c>
      <c r="AE289" s="32">
        <v>0.17902080000000001</v>
      </c>
      <c r="AF289" s="32">
        <v>0</v>
      </c>
      <c r="AG289" s="32">
        <v>42.309539999999998</v>
      </c>
      <c r="AH289" s="32">
        <v>9.9111599999999971</v>
      </c>
      <c r="AI289" s="32">
        <v>97.384999999999991</v>
      </c>
      <c r="AJ289" s="32">
        <v>108.66555</v>
      </c>
      <c r="AK289" s="32">
        <v>39.647286000000001</v>
      </c>
      <c r="AL289" s="32">
        <v>26.4222</v>
      </c>
      <c r="AM289" s="32">
        <v>39.518009999999997</v>
      </c>
      <c r="AN289" s="32">
        <v>20.956320000000002</v>
      </c>
      <c r="AO289" s="32">
        <v>0</v>
      </c>
      <c r="AP289" s="32">
        <v>160.51391999999998</v>
      </c>
      <c r="AQ289" s="32">
        <v>180.372906</v>
      </c>
      <c r="AR289" s="32">
        <v>175.96845000000002</v>
      </c>
      <c r="AS289" s="32">
        <v>6.3617400000000002</v>
      </c>
      <c r="AT289" s="32">
        <v>3.135132</v>
      </c>
      <c r="AU289" s="32">
        <v>137.62412999999998</v>
      </c>
      <c r="AV289" s="32">
        <v>48.376440000000002</v>
      </c>
      <c r="AW289" s="1"/>
    </row>
    <row r="290" spans="2:49" x14ac:dyDescent="0.25">
      <c r="B290" s="1"/>
      <c r="C290" s="1"/>
      <c r="D290" s="1"/>
      <c r="E290" s="11">
        <f t="shared" ref="E290:G305" si="53">E236</f>
        <v>8</v>
      </c>
      <c r="F290" s="11">
        <f t="shared" si="53"/>
        <v>2012</v>
      </c>
      <c r="G290" s="11" t="str">
        <f t="shared" si="53"/>
        <v>8-2012</v>
      </c>
      <c r="H290" s="42">
        <f t="shared" si="52"/>
        <v>215.37683999999999</v>
      </c>
      <c r="I290" s="42">
        <f t="shared" si="52"/>
        <v>1322.29504</v>
      </c>
      <c r="J290" s="42">
        <f t="shared" si="52"/>
        <v>451.39131999999995</v>
      </c>
      <c r="K290" s="42">
        <f t="shared" si="52"/>
        <v>883.7918208000001</v>
      </c>
      <c r="L290" s="42">
        <f t="shared" si="52"/>
        <v>683.76028930000007</v>
      </c>
      <c r="M290" s="42">
        <f t="shared" ref="M290:M336" si="54">SUM(H290:L290)</f>
        <v>3556.6153101</v>
      </c>
      <c r="N290" s="1"/>
      <c r="O290" s="32" t="s">
        <v>91</v>
      </c>
      <c r="P290" s="32">
        <v>27.832139999999999</v>
      </c>
      <c r="Q290" s="32">
        <v>47.8</v>
      </c>
      <c r="R290" s="32">
        <v>163</v>
      </c>
      <c r="S290" s="32">
        <v>80.513999999999996</v>
      </c>
      <c r="T290" s="32" t="s">
        <v>91</v>
      </c>
      <c r="U290" s="32">
        <v>28.425599999999999</v>
      </c>
      <c r="V290" s="32">
        <v>497.07</v>
      </c>
      <c r="W290" s="32">
        <v>677.37599999999998</v>
      </c>
      <c r="X290" s="32">
        <v>242.10899999999998</v>
      </c>
      <c r="Y290" s="32">
        <v>0</v>
      </c>
      <c r="Z290" s="32">
        <v>12.65544</v>
      </c>
      <c r="AA290" s="32">
        <v>17.856719999999999</v>
      </c>
      <c r="AB290" s="32">
        <v>0</v>
      </c>
      <c r="AC290" s="32">
        <v>0</v>
      </c>
      <c r="AD290" s="32">
        <v>379.03020930000002</v>
      </c>
      <c r="AE290" s="32">
        <v>0.29763719999999999</v>
      </c>
      <c r="AF290" s="32">
        <v>0</v>
      </c>
      <c r="AG290" s="32">
        <v>38.510640000000002</v>
      </c>
      <c r="AH290" s="32">
        <v>8.8905600000000007</v>
      </c>
      <c r="AI290" s="32">
        <v>104.065</v>
      </c>
      <c r="AJ290" s="32">
        <v>103.82526</v>
      </c>
      <c r="AK290" s="32">
        <v>33.892992</v>
      </c>
      <c r="AL290" s="32">
        <v>16.590420000000002</v>
      </c>
      <c r="AM290" s="32">
        <v>327.81294000000003</v>
      </c>
      <c r="AN290" s="32">
        <v>28.130759999999999</v>
      </c>
      <c r="AO290" s="32">
        <v>0</v>
      </c>
      <c r="AP290" s="32">
        <v>150.66324</v>
      </c>
      <c r="AQ290" s="32">
        <v>200.66507999999999</v>
      </c>
      <c r="AR290" s="32">
        <v>165.87774000000002</v>
      </c>
      <c r="AS290" s="32">
        <v>8.0967599999999997</v>
      </c>
      <c r="AT290" s="32">
        <v>3.6598715999999998</v>
      </c>
      <c r="AU290" s="32">
        <v>140.14349999999999</v>
      </c>
      <c r="AV290" s="32">
        <v>51.823800000000006</v>
      </c>
      <c r="AW290" s="1"/>
    </row>
    <row r="291" spans="2:49" x14ac:dyDescent="0.25">
      <c r="B291" s="1"/>
      <c r="C291" s="1"/>
      <c r="D291" s="1"/>
      <c r="E291" s="11">
        <f t="shared" si="53"/>
        <v>9</v>
      </c>
      <c r="F291" s="11">
        <f t="shared" si="53"/>
        <v>2012</v>
      </c>
      <c r="G291" s="11" t="str">
        <f t="shared" si="53"/>
        <v>9-2012</v>
      </c>
      <c r="H291" s="42">
        <f t="shared" si="52"/>
        <v>216.59967</v>
      </c>
      <c r="I291" s="42">
        <f t="shared" si="52"/>
        <v>1190.389563</v>
      </c>
      <c r="J291" s="42">
        <f t="shared" si="52"/>
        <v>378.30859000000004</v>
      </c>
      <c r="K291" s="42">
        <f t="shared" si="52"/>
        <v>975.53521799999999</v>
      </c>
      <c r="L291" s="42">
        <f t="shared" si="52"/>
        <v>812.46584839999991</v>
      </c>
      <c r="M291" s="42">
        <f t="shared" si="54"/>
        <v>3573.2988894</v>
      </c>
      <c r="N291" s="1"/>
      <c r="O291" s="32" t="s">
        <v>91</v>
      </c>
      <c r="P291" s="32">
        <v>37.84158</v>
      </c>
      <c r="Q291" s="32">
        <v>71.099999999999994</v>
      </c>
      <c r="R291" s="32">
        <v>142</v>
      </c>
      <c r="S291" s="32">
        <v>102.58920000000001</v>
      </c>
      <c r="T291" s="32" t="s">
        <v>91</v>
      </c>
      <c r="U291" s="32">
        <v>25.2315</v>
      </c>
      <c r="V291" s="32">
        <v>530.86320000000001</v>
      </c>
      <c r="W291" s="32">
        <v>738.99</v>
      </c>
      <c r="X291" s="32">
        <v>192.13173</v>
      </c>
      <c r="Y291" s="32">
        <v>0</v>
      </c>
      <c r="Z291" s="32">
        <v>21.228480000000001</v>
      </c>
      <c r="AA291" s="32">
        <v>18.945360000000001</v>
      </c>
      <c r="AB291" s="32">
        <v>0</v>
      </c>
      <c r="AC291" s="32">
        <v>0</v>
      </c>
      <c r="AD291" s="32">
        <v>395.36988839999998</v>
      </c>
      <c r="AE291" s="32">
        <v>0.324324</v>
      </c>
      <c r="AF291" s="32">
        <v>0</v>
      </c>
      <c r="AG291" s="32">
        <v>45.08784</v>
      </c>
      <c r="AH291" s="32">
        <v>8.6788799999999995</v>
      </c>
      <c r="AI291" s="32">
        <v>104.18</v>
      </c>
      <c r="AJ291" s="32">
        <v>119.09778299999999</v>
      </c>
      <c r="AK291" s="32">
        <v>42.579431999999997</v>
      </c>
      <c r="AL291" s="32">
        <v>5.67</v>
      </c>
      <c r="AM291" s="32">
        <v>109.82034</v>
      </c>
      <c r="AN291" s="32">
        <v>24.902640000000002</v>
      </c>
      <c r="AO291" s="32">
        <v>0</v>
      </c>
      <c r="AP291" s="32">
        <v>159.44985</v>
      </c>
      <c r="AQ291" s="32">
        <v>312.91595999999998</v>
      </c>
      <c r="AR291" s="32">
        <v>173.15991</v>
      </c>
      <c r="AS291" s="32">
        <v>9.2534399999999994</v>
      </c>
      <c r="AT291" s="32">
        <v>0.113022</v>
      </c>
      <c r="AU291" s="32">
        <v>124.99137</v>
      </c>
      <c r="AV291" s="32">
        <v>56.783159999999995</v>
      </c>
      <c r="AW291" s="1"/>
    </row>
    <row r="292" spans="2:49" x14ac:dyDescent="0.25">
      <c r="B292" s="1"/>
      <c r="C292" s="1"/>
      <c r="D292" s="1"/>
      <c r="E292" s="11">
        <f t="shared" si="53"/>
        <v>10</v>
      </c>
      <c r="F292" s="11">
        <f t="shared" si="53"/>
        <v>2012</v>
      </c>
      <c r="G292" s="11" t="str">
        <f t="shared" si="53"/>
        <v>10-2012</v>
      </c>
      <c r="H292" s="42">
        <f t="shared" si="52"/>
        <v>202.29237000000001</v>
      </c>
      <c r="I292" s="42">
        <f t="shared" si="52"/>
        <v>1076.3319471500001</v>
      </c>
      <c r="J292" s="42">
        <f t="shared" si="52"/>
        <v>347.8205064</v>
      </c>
      <c r="K292" s="42">
        <f t="shared" si="52"/>
        <v>1014.2219303999999</v>
      </c>
      <c r="L292" s="42">
        <f t="shared" si="52"/>
        <v>855.7309434</v>
      </c>
      <c r="M292" s="42">
        <f t="shared" si="54"/>
        <v>3496.3976973499998</v>
      </c>
      <c r="N292" s="1"/>
      <c r="O292" s="32" t="s">
        <v>91</v>
      </c>
      <c r="P292" s="32">
        <v>32.5458</v>
      </c>
      <c r="Q292" s="32">
        <v>54.7</v>
      </c>
      <c r="R292" s="32">
        <v>102</v>
      </c>
      <c r="S292" s="32">
        <v>118.20060000000001</v>
      </c>
      <c r="T292" s="32" t="s">
        <v>91</v>
      </c>
      <c r="U292" s="32">
        <v>24.948</v>
      </c>
      <c r="V292" s="32">
        <v>461.53800000000001</v>
      </c>
      <c r="W292" s="32">
        <v>752.03099999999995</v>
      </c>
      <c r="X292" s="32">
        <v>202.71036240000001</v>
      </c>
      <c r="Y292" s="32">
        <v>0</v>
      </c>
      <c r="Z292" s="32">
        <v>14.545439999999999</v>
      </c>
      <c r="AA292" s="32">
        <v>18.162144000000001</v>
      </c>
      <c r="AB292" s="32">
        <v>0</v>
      </c>
      <c r="AC292" s="32" t="s">
        <v>92</v>
      </c>
      <c r="AD292" s="32">
        <v>388.84007339999999</v>
      </c>
      <c r="AE292" s="32">
        <v>0.32659199999999999</v>
      </c>
      <c r="AF292" s="32">
        <v>0</v>
      </c>
      <c r="AG292" s="32">
        <v>35.550899999999999</v>
      </c>
      <c r="AH292" s="32">
        <v>10.742760000000001</v>
      </c>
      <c r="AI292" s="32">
        <v>123.51</v>
      </c>
      <c r="AJ292" s="32">
        <v>120.56431714999999</v>
      </c>
      <c r="AK292" s="32">
        <v>39.438630000000003</v>
      </c>
      <c r="AL292" s="32">
        <v>2.00718</v>
      </c>
      <c r="AM292" s="32">
        <v>118.22705999999999</v>
      </c>
      <c r="AN292" s="32">
        <v>28.047599999999999</v>
      </c>
      <c r="AO292" s="32">
        <v>0</v>
      </c>
      <c r="AP292" s="32">
        <v>134.19</v>
      </c>
      <c r="AQ292" s="32">
        <v>343.38086999999996</v>
      </c>
      <c r="AR292" s="32">
        <v>170.55995000000001</v>
      </c>
      <c r="AS292" s="32">
        <v>8.7620400000000007</v>
      </c>
      <c r="AT292" s="32">
        <v>1.9439784</v>
      </c>
      <c r="AU292" s="32">
        <v>123.45291</v>
      </c>
      <c r="AV292" s="32">
        <v>65.471490000000003</v>
      </c>
      <c r="AW292" s="1"/>
    </row>
    <row r="293" spans="2:49" x14ac:dyDescent="0.25">
      <c r="B293" s="1"/>
      <c r="C293" s="1"/>
      <c r="D293" s="1"/>
      <c r="E293" s="11">
        <f t="shared" si="53"/>
        <v>11</v>
      </c>
      <c r="F293" s="11">
        <f t="shared" si="53"/>
        <v>2012</v>
      </c>
      <c r="G293" s="11" t="str">
        <f t="shared" si="53"/>
        <v>11-2012</v>
      </c>
      <c r="H293" s="42">
        <f t="shared" si="52"/>
        <v>480.34085400000004</v>
      </c>
      <c r="I293" s="42">
        <f t="shared" si="52"/>
        <v>1324.1970100000001</v>
      </c>
      <c r="J293" s="42">
        <f t="shared" si="52"/>
        <v>315.47557800000004</v>
      </c>
      <c r="K293" s="42">
        <f t="shared" si="52"/>
        <v>1766.5214994</v>
      </c>
      <c r="L293" s="42">
        <f t="shared" si="52"/>
        <v>802.59395246666668</v>
      </c>
      <c r="M293" s="42">
        <f t="shared" si="54"/>
        <v>4689.1288938666667</v>
      </c>
      <c r="N293" s="1"/>
      <c r="O293" s="32">
        <v>28.365120000000001</v>
      </c>
      <c r="P293" s="32">
        <v>35.068950000000001</v>
      </c>
      <c r="Q293" s="32">
        <v>54.1</v>
      </c>
      <c r="R293" s="32">
        <v>85.5</v>
      </c>
      <c r="S293" s="32">
        <v>88.88669999999999</v>
      </c>
      <c r="T293" s="32" t="s">
        <v>91</v>
      </c>
      <c r="U293" s="32">
        <v>40.880700000000004</v>
      </c>
      <c r="V293" s="32">
        <v>709.50599999999997</v>
      </c>
      <c r="W293" s="32">
        <v>1550.6505</v>
      </c>
      <c r="X293" s="32">
        <v>167.883408</v>
      </c>
      <c r="Y293" s="32">
        <v>36.287999999999997</v>
      </c>
      <c r="Z293" s="32">
        <v>17.251919999999998</v>
      </c>
      <c r="AA293" s="32">
        <v>21.211469999999998</v>
      </c>
      <c r="AB293" s="32">
        <v>69.778800000000004</v>
      </c>
      <c r="AC293" s="32">
        <v>2.6490239999999998</v>
      </c>
      <c r="AD293" s="32">
        <v>348.92681580000004</v>
      </c>
      <c r="AE293" s="32">
        <v>0.1945944</v>
      </c>
      <c r="AF293" s="32">
        <v>101.13390000000001</v>
      </c>
      <c r="AG293" s="32">
        <v>34.794899999999998</v>
      </c>
      <c r="AH293" s="32">
        <v>8.3575799999999987</v>
      </c>
      <c r="AI293" s="32">
        <v>190.34666666666666</v>
      </c>
      <c r="AJ293" s="32">
        <v>136.73583000000002</v>
      </c>
      <c r="AK293" s="32">
        <v>38.537100000000002</v>
      </c>
      <c r="AL293" s="32">
        <v>8.7317999999999998</v>
      </c>
      <c r="AM293" s="32">
        <v>131.18868000000001</v>
      </c>
      <c r="AN293" s="32">
        <v>27.726299999999998</v>
      </c>
      <c r="AO293" s="32">
        <v>0</v>
      </c>
      <c r="AP293" s="32">
        <v>121.09986000000001</v>
      </c>
      <c r="AQ293" s="32">
        <v>263.32047</v>
      </c>
      <c r="AR293" s="32">
        <v>145.58292</v>
      </c>
      <c r="AS293" s="32">
        <v>8.3575800000000005</v>
      </c>
      <c r="AT293" s="32">
        <v>3.1222799999999999</v>
      </c>
      <c r="AU293" s="32">
        <v>163.90458000000001</v>
      </c>
      <c r="AV293" s="32">
        <v>49.046444999999999</v>
      </c>
      <c r="AW293" s="1"/>
    </row>
    <row r="294" spans="2:49" x14ac:dyDescent="0.25">
      <c r="B294" s="1"/>
      <c r="C294" s="1"/>
      <c r="D294" s="1"/>
      <c r="E294" s="11">
        <f t="shared" si="53"/>
        <v>12</v>
      </c>
      <c r="F294" s="11">
        <f t="shared" si="53"/>
        <v>2012</v>
      </c>
      <c r="G294" s="11" t="str">
        <f t="shared" si="53"/>
        <v>12-2012</v>
      </c>
      <c r="H294" s="42">
        <f t="shared" si="52"/>
        <v>420.30840600000005</v>
      </c>
      <c r="I294" s="42">
        <f t="shared" si="52"/>
        <v>1246.11493</v>
      </c>
      <c r="J294" s="42">
        <f t="shared" si="52"/>
        <v>427.68321866666668</v>
      </c>
      <c r="K294" s="42">
        <f t="shared" si="52"/>
        <v>1098.1928916000002</v>
      </c>
      <c r="L294" s="42">
        <f t="shared" si="52"/>
        <v>1146.5780626000001</v>
      </c>
      <c r="M294" s="42">
        <f t="shared" si="54"/>
        <v>4338.8775088666671</v>
      </c>
      <c r="N294" s="1"/>
      <c r="O294" s="32">
        <v>33.158160000000002</v>
      </c>
      <c r="P294" s="32">
        <v>23.3415</v>
      </c>
      <c r="Q294" s="32">
        <v>98.3</v>
      </c>
      <c r="R294" s="32">
        <v>158.66666666666666</v>
      </c>
      <c r="S294" s="32">
        <v>84.887460000000004</v>
      </c>
      <c r="T294" s="32" t="s">
        <v>91</v>
      </c>
      <c r="U294" s="32">
        <v>43.230600000000003</v>
      </c>
      <c r="V294" s="32">
        <v>621.24299999999994</v>
      </c>
      <c r="W294" s="32">
        <v>853.71299999999997</v>
      </c>
      <c r="X294" s="32">
        <v>206.33256000000003</v>
      </c>
      <c r="Y294" s="32">
        <v>35.078400000000002</v>
      </c>
      <c r="Z294" s="32">
        <v>16.216200000000001</v>
      </c>
      <c r="AA294" s="32">
        <v>19.453392000000001</v>
      </c>
      <c r="AB294" s="32">
        <v>84.396060000000006</v>
      </c>
      <c r="AC294" s="32">
        <v>13.550166000000001</v>
      </c>
      <c r="AD294" s="32">
        <v>274.89196260000006</v>
      </c>
      <c r="AE294" s="32">
        <v>0.26327699999999998</v>
      </c>
      <c r="AF294" s="32">
        <v>63.182699999999997</v>
      </c>
      <c r="AG294" s="32">
        <v>16.511040000000001</v>
      </c>
      <c r="AH294" s="32">
        <v>10.17198</v>
      </c>
      <c r="AI294" s="32">
        <v>645.84999999999991</v>
      </c>
      <c r="AJ294" s="32">
        <v>134.11439999999999</v>
      </c>
      <c r="AK294" s="32">
        <v>36.422567999999998</v>
      </c>
      <c r="AL294" s="32">
        <v>12.1716</v>
      </c>
      <c r="AM294" s="32">
        <v>22.736699999999999</v>
      </c>
      <c r="AN294" s="32">
        <v>22.027950000000001</v>
      </c>
      <c r="AO294" s="32">
        <v>38.3292</v>
      </c>
      <c r="AP294" s="32">
        <v>101.10933</v>
      </c>
      <c r="AQ294" s="32">
        <v>225.83609999999999</v>
      </c>
      <c r="AR294" s="32">
        <v>240.22370000000001</v>
      </c>
      <c r="AS294" s="32">
        <v>6.1387200000000002</v>
      </c>
      <c r="AT294" s="32">
        <v>2.1639366</v>
      </c>
      <c r="AU294" s="32">
        <v>102.58920000000001</v>
      </c>
      <c r="AV294" s="32">
        <v>92.575980000000001</v>
      </c>
      <c r="AW294" s="1"/>
    </row>
    <row r="295" spans="2:49" x14ac:dyDescent="0.25">
      <c r="B295" s="1"/>
      <c r="C295" s="1"/>
      <c r="D295" s="1"/>
      <c r="E295" s="11">
        <f t="shared" si="53"/>
        <v>1</v>
      </c>
      <c r="F295" s="11">
        <f t="shared" si="53"/>
        <v>2013</v>
      </c>
      <c r="G295" s="11" t="str">
        <f t="shared" si="53"/>
        <v>1-2013</v>
      </c>
      <c r="H295" s="42">
        <f t="shared" si="52"/>
        <v>394.79302799999999</v>
      </c>
      <c r="I295" s="42">
        <f t="shared" si="52"/>
        <v>1157.1025979999999</v>
      </c>
      <c r="J295" s="42">
        <f t="shared" si="52"/>
        <v>351.66120439999997</v>
      </c>
      <c r="K295" s="42">
        <f t="shared" si="52"/>
        <v>1048.0347107999999</v>
      </c>
      <c r="L295" s="42">
        <f t="shared" si="52"/>
        <v>1465.0081277999998</v>
      </c>
      <c r="M295" s="42">
        <f t="shared" si="54"/>
        <v>4416.5996689999993</v>
      </c>
      <c r="N295" s="1"/>
      <c r="O295" s="32">
        <v>24.418800000000001</v>
      </c>
      <c r="P295" s="32">
        <v>20.00376</v>
      </c>
      <c r="Q295" s="32">
        <v>69.599999999999994</v>
      </c>
      <c r="R295" s="32">
        <v>131</v>
      </c>
      <c r="S295" s="32">
        <v>71.101799999999997</v>
      </c>
      <c r="T295" s="32" t="s">
        <v>91</v>
      </c>
      <c r="U295" s="32">
        <v>27.16686</v>
      </c>
      <c r="V295" s="32">
        <v>605.82060000000001</v>
      </c>
      <c r="W295" s="32">
        <v>828.95399999999995</v>
      </c>
      <c r="X295" s="32">
        <v>177.47583839999999</v>
      </c>
      <c r="Y295" s="32">
        <v>33.415199999999999</v>
      </c>
      <c r="Z295" s="32">
        <v>16.707599999999999</v>
      </c>
      <c r="AA295" s="32">
        <v>16.018505999999999</v>
      </c>
      <c r="AB295" s="32">
        <v>55.762937999999998</v>
      </c>
      <c r="AC295" s="32">
        <v>23.696820000000002</v>
      </c>
      <c r="AD295" s="32">
        <v>282.98514780000005</v>
      </c>
      <c r="AE295" s="32">
        <v>0.13041</v>
      </c>
      <c r="AF295" s="32">
        <v>45.104849999999999</v>
      </c>
      <c r="AG295" s="32">
        <v>28.365120000000001</v>
      </c>
      <c r="AH295" s="32">
        <v>8.5881599999999985</v>
      </c>
      <c r="AI295" s="32">
        <v>929.80499999999995</v>
      </c>
      <c r="AJ295" s="32">
        <v>113.79689999999999</v>
      </c>
      <c r="AK295" s="32">
        <v>39.931919999999998</v>
      </c>
      <c r="AL295" s="32">
        <v>37.648800000000001</v>
      </c>
      <c r="AM295" s="32">
        <v>69.926597999999998</v>
      </c>
      <c r="AN295" s="32">
        <v>33.044759999999997</v>
      </c>
      <c r="AO295" s="32">
        <v>37.421999999999997</v>
      </c>
      <c r="AP295" s="32">
        <v>113.967</v>
      </c>
      <c r="AQ295" s="32">
        <v>252.21797999999998</v>
      </c>
      <c r="AR295" s="32">
        <v>129.63510000000002</v>
      </c>
      <c r="AS295" s="32">
        <v>10.024559999999999</v>
      </c>
      <c r="AT295" s="32">
        <v>1.4396507999999999</v>
      </c>
      <c r="AU295" s="32">
        <v>118.01537999999999</v>
      </c>
      <c r="AV295" s="32">
        <v>63.407609999999998</v>
      </c>
      <c r="AW295" s="1"/>
    </row>
    <row r="296" spans="2:49" x14ac:dyDescent="0.25">
      <c r="B296" s="1"/>
      <c r="C296" s="1"/>
      <c r="D296" s="1"/>
      <c r="E296" s="11">
        <f t="shared" si="53"/>
        <v>2</v>
      </c>
      <c r="F296" s="11">
        <f t="shared" si="53"/>
        <v>2013</v>
      </c>
      <c r="G296" s="11" t="str">
        <f t="shared" si="53"/>
        <v>2-2013</v>
      </c>
      <c r="H296" s="42">
        <f t="shared" si="52"/>
        <v>396.77954399999999</v>
      </c>
      <c r="I296" s="42">
        <f t="shared" si="52"/>
        <v>1206.6070499999998</v>
      </c>
      <c r="J296" s="42">
        <f t="shared" si="52"/>
        <v>357.6570991333333</v>
      </c>
      <c r="K296" s="42">
        <f t="shared" si="52"/>
        <v>1068.5463012</v>
      </c>
      <c r="L296" s="42">
        <f t="shared" si="52"/>
        <v>1001.4751371</v>
      </c>
      <c r="M296" s="42">
        <f t="shared" si="54"/>
        <v>4031.0651314333336</v>
      </c>
      <c r="N296" s="1"/>
      <c r="O296" s="32">
        <v>24.433164000000001</v>
      </c>
      <c r="P296" s="32">
        <v>39.009599999999999</v>
      </c>
      <c r="Q296" s="32">
        <v>41.4</v>
      </c>
      <c r="R296" s="32">
        <v>139.33333333333334</v>
      </c>
      <c r="S296" s="32">
        <v>64.808099999999996</v>
      </c>
      <c r="T296" s="32" t="s">
        <v>91</v>
      </c>
      <c r="U296" s="32">
        <v>29.7486</v>
      </c>
      <c r="V296" s="32">
        <v>601.07669999999996</v>
      </c>
      <c r="W296" s="32">
        <v>890.94600000000003</v>
      </c>
      <c r="X296" s="32">
        <v>170.97321779999999</v>
      </c>
      <c r="Y296" s="32">
        <v>43.394399999999997</v>
      </c>
      <c r="Z296" s="32">
        <v>16.102799999999998</v>
      </c>
      <c r="AA296" s="32">
        <v>17.601948</v>
      </c>
      <c r="AB296" s="32">
        <v>21.473549999999999</v>
      </c>
      <c r="AC296" s="32">
        <v>36.000720000000001</v>
      </c>
      <c r="AD296" s="32">
        <v>281.58265710000001</v>
      </c>
      <c r="AE296" s="32">
        <v>0.1999242</v>
      </c>
      <c r="AF296" s="32">
        <v>38.684519999999999</v>
      </c>
      <c r="AG296" s="32">
        <v>23.625</v>
      </c>
      <c r="AH296" s="32">
        <v>8.7620399999999989</v>
      </c>
      <c r="AI296" s="32">
        <v>564.6</v>
      </c>
      <c r="AJ296" s="32">
        <v>132.26220000000001</v>
      </c>
      <c r="AK296" s="32">
        <v>46.259450999999999</v>
      </c>
      <c r="AL296" s="32">
        <v>12.889799999999999</v>
      </c>
      <c r="AM296" s="32">
        <v>109.539675</v>
      </c>
      <c r="AN296" s="32">
        <v>0</v>
      </c>
      <c r="AO296" s="32">
        <v>41.368319999999997</v>
      </c>
      <c r="AP296" s="32">
        <v>144.42907499999998</v>
      </c>
      <c r="AQ296" s="32">
        <v>155.29248000000001</v>
      </c>
      <c r="AR296" s="32">
        <v>148.9068</v>
      </c>
      <c r="AS296" s="32">
        <v>6.4335599999999999</v>
      </c>
      <c r="AT296" s="32">
        <v>2.482326</v>
      </c>
      <c r="AU296" s="32">
        <v>120.02823000000001</v>
      </c>
      <c r="AV296" s="32">
        <v>57.416940000000004</v>
      </c>
      <c r="AW296" s="1"/>
    </row>
    <row r="297" spans="2:49" x14ac:dyDescent="0.25">
      <c r="B297" s="1"/>
      <c r="C297" s="1"/>
      <c r="D297" s="1"/>
      <c r="E297" s="11">
        <f t="shared" si="53"/>
        <v>3</v>
      </c>
      <c r="F297" s="11">
        <f t="shared" si="53"/>
        <v>2013</v>
      </c>
      <c r="G297" s="11" t="str">
        <f t="shared" si="53"/>
        <v>3-2013</v>
      </c>
      <c r="H297" s="42">
        <f t="shared" si="52"/>
        <v>443.24179199999998</v>
      </c>
      <c r="I297" s="42">
        <f t="shared" si="52"/>
        <v>1332.1771533333333</v>
      </c>
      <c r="J297" s="42">
        <f t="shared" si="52"/>
        <v>363.67875600000002</v>
      </c>
      <c r="K297" s="42">
        <f t="shared" si="52"/>
        <v>1324.5719948999999</v>
      </c>
      <c r="L297" s="42">
        <f t="shared" si="52"/>
        <v>1078.3418944666669</v>
      </c>
      <c r="M297" s="42">
        <f t="shared" si="54"/>
        <v>4542.0115906999999</v>
      </c>
      <c r="N297" s="1"/>
      <c r="O297" s="32">
        <v>26.361719999999998</v>
      </c>
      <c r="P297" s="32">
        <v>21.806820000000002</v>
      </c>
      <c r="Q297" s="32">
        <v>132.33333333333334</v>
      </c>
      <c r="R297" s="32">
        <v>136.5</v>
      </c>
      <c r="S297" s="32">
        <v>87.733800000000002</v>
      </c>
      <c r="T297" s="32" t="s">
        <v>91</v>
      </c>
      <c r="U297" s="32">
        <v>28.739339999999999</v>
      </c>
      <c r="V297" s="32">
        <v>613.38059999999996</v>
      </c>
      <c r="W297" s="32">
        <v>1099.6019999999999</v>
      </c>
      <c r="X297" s="32">
        <v>179.46986399999997</v>
      </c>
      <c r="Y297" s="32">
        <v>43.47</v>
      </c>
      <c r="Z297" s="32">
        <v>15.611400000000001</v>
      </c>
      <c r="AA297" s="32">
        <v>18.969552</v>
      </c>
      <c r="AB297" s="32">
        <v>38.890152</v>
      </c>
      <c r="AC297" s="32">
        <v>51.067800000000005</v>
      </c>
      <c r="AD297" s="32">
        <v>306.45462780000003</v>
      </c>
      <c r="AE297" s="32">
        <v>0.3093552</v>
      </c>
      <c r="AF297" s="32">
        <v>49.107239999999997</v>
      </c>
      <c r="AG297" s="32">
        <v>32.5458</v>
      </c>
      <c r="AH297" s="32">
        <v>9.9792000000000005</v>
      </c>
      <c r="AI297" s="32">
        <v>604.54666666666674</v>
      </c>
      <c r="AJ297" s="32">
        <v>125.1369</v>
      </c>
      <c r="AK297" s="32">
        <v>51.389099999999999</v>
      </c>
      <c r="AL297" s="32">
        <v>8.1647999999999996</v>
      </c>
      <c r="AM297" s="32">
        <v>134.00478000000001</v>
      </c>
      <c r="AN297" s="32">
        <v>25.556579999999997</v>
      </c>
      <c r="AO297" s="32">
        <v>35.078400000000002</v>
      </c>
      <c r="AP297" s="32">
        <v>147.31793999999999</v>
      </c>
      <c r="AQ297" s="32">
        <v>167.34059999999999</v>
      </c>
      <c r="AR297" s="32">
        <v>156.22739999999999</v>
      </c>
      <c r="AS297" s="32">
        <v>11.5479</v>
      </c>
      <c r="AT297" s="32">
        <v>1.1807396999999999</v>
      </c>
      <c r="AU297" s="32">
        <v>134.93466000000001</v>
      </c>
      <c r="AV297" s="32">
        <v>47.252520000000004</v>
      </c>
      <c r="AW297" s="1"/>
    </row>
    <row r="298" spans="2:49" x14ac:dyDescent="0.25">
      <c r="B298" s="1"/>
      <c r="C298" s="1"/>
      <c r="D298" s="1"/>
      <c r="E298" s="11">
        <f t="shared" si="53"/>
        <v>4</v>
      </c>
      <c r="F298" s="11">
        <f t="shared" si="53"/>
        <v>2013</v>
      </c>
      <c r="G298" s="11" t="str">
        <f t="shared" si="53"/>
        <v>4-2013</v>
      </c>
      <c r="H298" s="42">
        <f t="shared" si="52"/>
        <v>355.24629000000004</v>
      </c>
      <c r="I298" s="42">
        <f t="shared" si="52"/>
        <v>1336.5303559999998</v>
      </c>
      <c r="J298" s="42">
        <f t="shared" si="52"/>
        <v>494.91973619999999</v>
      </c>
      <c r="K298" s="42">
        <f t="shared" si="52"/>
        <v>988.88743800000009</v>
      </c>
      <c r="L298" s="42">
        <f t="shared" si="52"/>
        <v>700.83282399999996</v>
      </c>
      <c r="M298" s="42">
        <f t="shared" si="54"/>
        <v>3876.4166442000001</v>
      </c>
      <c r="N298" s="1"/>
      <c r="O298" s="32">
        <v>19.198619999999998</v>
      </c>
      <c r="P298" s="32">
        <v>10.82592</v>
      </c>
      <c r="Q298" s="32">
        <v>142.1</v>
      </c>
      <c r="R298" s="32">
        <v>216</v>
      </c>
      <c r="S298" s="32">
        <v>87.752700000000004</v>
      </c>
      <c r="T298" s="32" t="s">
        <v>91</v>
      </c>
      <c r="U298" s="32">
        <v>40.200299999999999</v>
      </c>
      <c r="V298" s="32">
        <v>469.00917000000004</v>
      </c>
      <c r="W298" s="32">
        <v>793.92600000000004</v>
      </c>
      <c r="X298" s="32">
        <v>220.93075620000002</v>
      </c>
      <c r="Y298" s="32">
        <v>44.452800000000003</v>
      </c>
      <c r="Z298" s="32">
        <v>6.0857999999999999</v>
      </c>
      <c r="AA298" s="32">
        <v>17.788679999999999</v>
      </c>
      <c r="AB298" s="32">
        <v>0</v>
      </c>
      <c r="AC298" s="32">
        <v>40.859909999999999</v>
      </c>
      <c r="AD298" s="32">
        <v>345.07706400000006</v>
      </c>
      <c r="AE298" s="32">
        <v>0.33906599999999998</v>
      </c>
      <c r="AF298" s="32">
        <v>32.9238</v>
      </c>
      <c r="AG298" s="32">
        <v>31.487400000000001</v>
      </c>
      <c r="AH298" s="32">
        <v>8.8451999999999984</v>
      </c>
      <c r="AI298" s="32">
        <v>261.47499999999997</v>
      </c>
      <c r="AJ298" s="32">
        <v>137.93409</v>
      </c>
      <c r="AK298" s="32">
        <v>38.990699999999997</v>
      </c>
      <c r="AL298" s="32">
        <v>3.1872959999999999</v>
      </c>
      <c r="AM298" s="32">
        <v>100.48248000000001</v>
      </c>
      <c r="AN298" s="32">
        <v>20.593440000000001</v>
      </c>
      <c r="AO298" s="32">
        <v>45.552779999999998</v>
      </c>
      <c r="AP298" s="32">
        <v>308.21174999999999</v>
      </c>
      <c r="AQ298" s="32">
        <v>94.280760000000001</v>
      </c>
      <c r="AR298" s="32">
        <v>169.51976999999999</v>
      </c>
      <c r="AS298" s="32">
        <v>8.7113879999999995</v>
      </c>
      <c r="AT298" s="32">
        <v>0.113022</v>
      </c>
      <c r="AU298" s="32">
        <v>121.09986000000001</v>
      </c>
      <c r="AV298" s="32">
        <v>38.461122000000003</v>
      </c>
      <c r="AW298" s="1"/>
    </row>
    <row r="299" spans="2:49" x14ac:dyDescent="0.25">
      <c r="B299" s="1"/>
      <c r="C299" s="1"/>
      <c r="D299" s="1"/>
      <c r="E299" s="11">
        <f t="shared" si="53"/>
        <v>5</v>
      </c>
      <c r="F299" s="11">
        <f t="shared" si="53"/>
        <v>2013</v>
      </c>
      <c r="G299" s="11" t="str">
        <f t="shared" si="53"/>
        <v>5-2013</v>
      </c>
      <c r="H299" s="42">
        <f t="shared" si="52"/>
        <v>192.977316</v>
      </c>
      <c r="I299" s="42">
        <f t="shared" si="52"/>
        <v>1109.92443</v>
      </c>
      <c r="J299" s="42">
        <f t="shared" si="52"/>
        <v>392.66201999999998</v>
      </c>
      <c r="K299" s="42">
        <f t="shared" si="52"/>
        <v>1056.90879</v>
      </c>
      <c r="L299" s="42">
        <f t="shared" si="52"/>
        <v>698.06357440000011</v>
      </c>
      <c r="M299" s="42">
        <f t="shared" si="54"/>
        <v>3450.5361303999998</v>
      </c>
      <c r="N299" s="1"/>
      <c r="O299" s="32" t="s">
        <v>91</v>
      </c>
      <c r="P299" s="32">
        <v>24.796800000000001</v>
      </c>
      <c r="Q299" s="32">
        <v>119.4</v>
      </c>
      <c r="R299" s="32">
        <v>156</v>
      </c>
      <c r="S299" s="32">
        <v>86.146199999999993</v>
      </c>
      <c r="T299" s="32" t="s">
        <v>91</v>
      </c>
      <c r="U299" s="32">
        <v>27.612900000000003</v>
      </c>
      <c r="V299" s="32">
        <v>430.84817999999996</v>
      </c>
      <c r="W299" s="32">
        <v>832.35599999999999</v>
      </c>
      <c r="X299" s="32">
        <v>197.658468</v>
      </c>
      <c r="Y299" s="32">
        <v>0</v>
      </c>
      <c r="Z299" s="32">
        <v>14.930999999999999</v>
      </c>
      <c r="AA299" s="32">
        <v>11.390651999999999</v>
      </c>
      <c r="AB299" s="32">
        <v>0</v>
      </c>
      <c r="AC299" s="32">
        <v>5.3173259999999996</v>
      </c>
      <c r="AD299" s="32">
        <v>400.8208644</v>
      </c>
      <c r="AE299" s="32">
        <v>0.34587000000000001</v>
      </c>
      <c r="AF299" s="32">
        <v>0</v>
      </c>
      <c r="AG299" s="32">
        <v>32.678100000000001</v>
      </c>
      <c r="AH299" s="32">
        <v>10.52352</v>
      </c>
      <c r="AI299" s="32">
        <v>142.94499999999999</v>
      </c>
      <c r="AJ299" s="32">
        <v>127.50885</v>
      </c>
      <c r="AK299" s="32">
        <v>34.927199999999999</v>
      </c>
      <c r="AL299" s="32">
        <v>37.592100000000002</v>
      </c>
      <c r="AM299" s="32">
        <v>19.769399999999997</v>
      </c>
      <c r="AN299" s="32">
        <v>22.952159999999999</v>
      </c>
      <c r="AO299" s="32">
        <v>0</v>
      </c>
      <c r="AP299" s="32">
        <v>162.40392</v>
      </c>
      <c r="AQ299" s="32">
        <v>154.29771</v>
      </c>
      <c r="AR299" s="32">
        <v>197.47098</v>
      </c>
      <c r="AS299" s="32">
        <v>6.7087440000000003</v>
      </c>
      <c r="AT299" s="32">
        <v>0.102816</v>
      </c>
      <c r="AU299" s="32">
        <v>119.66157</v>
      </c>
      <c r="AV299" s="32">
        <v>73.369799999999998</v>
      </c>
      <c r="AW299" s="1"/>
    </row>
    <row r="300" spans="2:49" x14ac:dyDescent="0.25">
      <c r="B300" s="1"/>
      <c r="C300" s="1"/>
      <c r="D300" s="1"/>
      <c r="E300" s="11">
        <f t="shared" si="53"/>
        <v>6</v>
      </c>
      <c r="F300" s="11">
        <f t="shared" si="53"/>
        <v>2013</v>
      </c>
      <c r="G300" s="11" t="str">
        <f t="shared" si="53"/>
        <v>6-2013</v>
      </c>
      <c r="H300" s="42">
        <f t="shared" si="52"/>
        <v>194.37137999999999</v>
      </c>
      <c r="I300" s="42">
        <f t="shared" si="52"/>
        <v>1067.0057400000001</v>
      </c>
      <c r="J300" s="42">
        <f t="shared" si="52"/>
        <v>359.91204119999998</v>
      </c>
      <c r="K300" s="42">
        <f t="shared" si="52"/>
        <v>905.45001119999995</v>
      </c>
      <c r="L300" s="42">
        <f t="shared" si="52"/>
        <v>779.71064030000002</v>
      </c>
      <c r="M300" s="42">
        <f t="shared" si="54"/>
        <v>3306.4498126999997</v>
      </c>
      <c r="N300" s="1"/>
      <c r="O300" s="32" t="s">
        <v>91</v>
      </c>
      <c r="P300" s="32">
        <v>17.4636</v>
      </c>
      <c r="Q300" s="32">
        <v>97.5</v>
      </c>
      <c r="R300" s="32">
        <v>135</v>
      </c>
      <c r="S300" s="32">
        <v>95.8797</v>
      </c>
      <c r="T300" s="32" t="s">
        <v>91</v>
      </c>
      <c r="U300" s="32">
        <v>39.425399999999996</v>
      </c>
      <c r="V300" s="32">
        <v>459.04887000000002</v>
      </c>
      <c r="W300" s="32">
        <v>682.66800000000001</v>
      </c>
      <c r="X300" s="32">
        <v>167.76902519999999</v>
      </c>
      <c r="Y300" s="32">
        <v>0</v>
      </c>
      <c r="Z300" s="32">
        <v>14.5152</v>
      </c>
      <c r="AA300" s="32">
        <v>17.717616</v>
      </c>
      <c r="AB300" s="32">
        <v>0</v>
      </c>
      <c r="AC300" s="32">
        <v>0</v>
      </c>
      <c r="AD300" s="32">
        <v>411.4521603</v>
      </c>
      <c r="AE300" s="32">
        <v>0.32281199999999999</v>
      </c>
      <c r="AF300" s="32">
        <v>0</v>
      </c>
      <c r="AG300" s="32">
        <v>43.122239999999998</v>
      </c>
      <c r="AH300" s="32">
        <v>8.187479999999999</v>
      </c>
      <c r="AI300" s="32">
        <v>148.57999999999998</v>
      </c>
      <c r="AJ300" s="32">
        <v>127.09872000000001</v>
      </c>
      <c r="AK300" s="32">
        <v>48.574890000000003</v>
      </c>
      <c r="AL300" s="32">
        <v>9.3366000000000007</v>
      </c>
      <c r="AM300" s="32">
        <v>19.863900000000001</v>
      </c>
      <c r="AN300" s="32">
        <v>24.718931999999999</v>
      </c>
      <c r="AO300" s="32">
        <v>0</v>
      </c>
      <c r="AP300" s="32">
        <v>145.00836000000001</v>
      </c>
      <c r="AQ300" s="32">
        <v>219.67847999999998</v>
      </c>
      <c r="AR300" s="32">
        <v>194.63409000000001</v>
      </c>
      <c r="AS300" s="32">
        <v>8.5254119999999993</v>
      </c>
      <c r="AT300" s="32">
        <v>3.0385152</v>
      </c>
      <c r="AU300" s="32">
        <v>125.59806</v>
      </c>
      <c r="AV300" s="32">
        <v>41.72175</v>
      </c>
      <c r="AW300" s="1"/>
    </row>
    <row r="301" spans="2:49" x14ac:dyDescent="0.25">
      <c r="B301" s="1"/>
      <c r="C301" s="1"/>
      <c r="D301" s="1"/>
      <c r="E301" s="11">
        <f t="shared" si="53"/>
        <v>7</v>
      </c>
      <c r="F301" s="11">
        <f t="shared" si="53"/>
        <v>2013</v>
      </c>
      <c r="G301" s="11" t="str">
        <f t="shared" si="53"/>
        <v>7-2013</v>
      </c>
      <c r="H301" s="42">
        <f t="shared" si="52"/>
        <v>185.97221999999999</v>
      </c>
      <c r="I301" s="42">
        <f t="shared" si="52"/>
        <v>1093.3877799999998</v>
      </c>
      <c r="J301" s="42">
        <f t="shared" si="52"/>
        <v>331.26544233333328</v>
      </c>
      <c r="K301" s="42">
        <f t="shared" si="52"/>
        <v>610.0051355999999</v>
      </c>
      <c r="L301" s="42">
        <f t="shared" si="52"/>
        <v>679.0265887999999</v>
      </c>
      <c r="M301" s="42">
        <f t="shared" si="54"/>
        <v>2899.6571667333328</v>
      </c>
      <c r="N301" s="1"/>
      <c r="O301" s="32" t="s">
        <v>91</v>
      </c>
      <c r="P301" s="32">
        <v>20.506499999999999</v>
      </c>
      <c r="Q301" s="32">
        <v>43.3</v>
      </c>
      <c r="R301" s="32">
        <v>102.33333333333333</v>
      </c>
      <c r="S301" s="32">
        <v>125.53380000000001</v>
      </c>
      <c r="T301" s="32" t="s">
        <v>91</v>
      </c>
      <c r="U301" s="32">
        <v>20.147399999999998</v>
      </c>
      <c r="V301" s="32">
        <v>493.04430000000002</v>
      </c>
      <c r="W301" s="32">
        <v>388.96199999999999</v>
      </c>
      <c r="X301" s="32">
        <v>190.09260899999998</v>
      </c>
      <c r="Y301" s="32">
        <v>0</v>
      </c>
      <c r="Z301" s="32">
        <v>27.8964</v>
      </c>
      <c r="AA301" s="32">
        <v>18.6921</v>
      </c>
      <c r="AB301" s="32">
        <v>0</v>
      </c>
      <c r="AC301" s="32">
        <v>0</v>
      </c>
      <c r="AD301" s="32">
        <v>400.20005879999997</v>
      </c>
      <c r="AE301" s="32" t="s">
        <v>91</v>
      </c>
      <c r="AF301" s="32">
        <v>0</v>
      </c>
      <c r="AG301" s="32">
        <v>27.514620000000001</v>
      </c>
      <c r="AH301" s="32">
        <v>8.4029399999999992</v>
      </c>
      <c r="AI301" s="32">
        <v>134.285</v>
      </c>
      <c r="AJ301" s="32">
        <v>132.37559999999999</v>
      </c>
      <c r="AK301" s="32">
        <v>41.677523999999998</v>
      </c>
      <c r="AL301" s="32">
        <v>25.979939999999999</v>
      </c>
      <c r="AM301" s="32">
        <v>39.916800000000002</v>
      </c>
      <c r="AN301" s="32">
        <v>24.176880000000001</v>
      </c>
      <c r="AO301" s="32">
        <v>0</v>
      </c>
      <c r="AP301" s="32">
        <v>167.16293999999999</v>
      </c>
      <c r="AQ301" s="32">
        <v>144.54152999999999</v>
      </c>
      <c r="AR301" s="32">
        <v>163.71179999999998</v>
      </c>
      <c r="AS301" s="32" t="s">
        <v>91</v>
      </c>
      <c r="AT301" s="32">
        <v>0.82865160000000004</v>
      </c>
      <c r="AU301" s="32">
        <v>129.54816</v>
      </c>
      <c r="AV301" s="32">
        <v>28.826280000000001</v>
      </c>
      <c r="AW301" s="1"/>
    </row>
    <row r="302" spans="2:49" x14ac:dyDescent="0.25">
      <c r="B302" s="1"/>
      <c r="C302" s="1"/>
      <c r="D302" s="1"/>
      <c r="E302" s="11">
        <f t="shared" si="53"/>
        <v>8</v>
      </c>
      <c r="F302" s="11">
        <f t="shared" si="53"/>
        <v>2013</v>
      </c>
      <c r="G302" s="11" t="str">
        <f t="shared" si="53"/>
        <v>8-2013</v>
      </c>
      <c r="H302" s="42">
        <f t="shared" si="52"/>
        <v>230.05911600000002</v>
      </c>
      <c r="I302" s="42">
        <f t="shared" si="52"/>
        <v>1232.4051400000001</v>
      </c>
      <c r="J302" s="42">
        <f t="shared" si="52"/>
        <v>379.98670199999998</v>
      </c>
      <c r="K302" s="42">
        <f t="shared" si="52"/>
        <v>920.8185840000001</v>
      </c>
      <c r="L302" s="42">
        <f t="shared" si="52"/>
        <v>736.10692159999996</v>
      </c>
      <c r="M302" s="42">
        <f t="shared" si="54"/>
        <v>3499.3764636000001</v>
      </c>
      <c r="N302" s="1"/>
      <c r="O302" s="32">
        <v>47.363399999999999</v>
      </c>
      <c r="P302" s="32">
        <v>28.440719999999999</v>
      </c>
      <c r="Q302" s="32">
        <v>192.1</v>
      </c>
      <c r="R302" s="32">
        <v>123</v>
      </c>
      <c r="S302" s="32">
        <v>94.764600000000002</v>
      </c>
      <c r="T302" s="32" t="s">
        <v>91</v>
      </c>
      <c r="U302" s="32">
        <v>26.7057</v>
      </c>
      <c r="V302" s="32">
        <v>494.42399999999998</v>
      </c>
      <c r="W302" s="32">
        <v>674.73</v>
      </c>
      <c r="X302" s="32">
        <v>206.47267199999999</v>
      </c>
      <c r="Y302" s="32">
        <v>0</v>
      </c>
      <c r="Z302" s="32">
        <v>16.77186</v>
      </c>
      <c r="AA302" s="32">
        <v>23.808330000000002</v>
      </c>
      <c r="AB302" s="32">
        <v>0</v>
      </c>
      <c r="AC302" s="32">
        <v>0</v>
      </c>
      <c r="AD302" s="32">
        <v>361.52084160000004</v>
      </c>
      <c r="AE302" s="32" t="s">
        <v>91</v>
      </c>
      <c r="AF302" s="32">
        <v>0</v>
      </c>
      <c r="AG302" s="32">
        <v>31.434480000000001</v>
      </c>
      <c r="AH302" s="32">
        <v>1.8416159999999999</v>
      </c>
      <c r="AI302" s="32">
        <v>176.94499999999999</v>
      </c>
      <c r="AJ302" s="32">
        <v>128.95659000000001</v>
      </c>
      <c r="AK302" s="32">
        <v>83.991600000000005</v>
      </c>
      <c r="AL302" s="32">
        <v>38.903759999999998</v>
      </c>
      <c r="AM302" s="32">
        <v>20.411999999999999</v>
      </c>
      <c r="AN302" s="32">
        <v>27.439019999999999</v>
      </c>
      <c r="AO302" s="32">
        <v>0</v>
      </c>
      <c r="AP302" s="32">
        <v>144.48482999999999</v>
      </c>
      <c r="AQ302" s="32">
        <v>197.64107999999999</v>
      </c>
      <c r="AR302" s="32">
        <v>196.35210000000001</v>
      </c>
      <c r="AS302" s="32" t="s">
        <v>91</v>
      </c>
      <c r="AT302" s="32">
        <v>0.106974</v>
      </c>
      <c r="AU302" s="32">
        <v>120.97890000000001</v>
      </c>
      <c r="AV302" s="32">
        <v>39.786389999999997</v>
      </c>
      <c r="AW302" s="1"/>
    </row>
    <row r="303" spans="2:49" x14ac:dyDescent="0.25">
      <c r="B303" s="1"/>
      <c r="C303" s="1"/>
      <c r="D303" s="1"/>
      <c r="E303" s="11">
        <f t="shared" si="53"/>
        <v>9</v>
      </c>
      <c r="F303" s="11">
        <f t="shared" si="53"/>
        <v>2013</v>
      </c>
      <c r="G303" s="11" t="str">
        <f t="shared" si="53"/>
        <v>9-2013</v>
      </c>
      <c r="H303" s="42">
        <f t="shared" si="52"/>
        <v>182.91041999999999</v>
      </c>
      <c r="I303" s="42">
        <f t="shared" si="52"/>
        <v>1200.1395699999998</v>
      </c>
      <c r="J303" s="42">
        <f t="shared" si="52"/>
        <v>395.40048999999999</v>
      </c>
      <c r="K303" s="42">
        <f t="shared" si="52"/>
        <v>978.80711039999983</v>
      </c>
      <c r="L303" s="42">
        <f t="shared" si="52"/>
        <v>859.08528909999995</v>
      </c>
      <c r="M303" s="42">
        <f t="shared" si="54"/>
        <v>3616.3428794999995</v>
      </c>
      <c r="N303" s="1"/>
      <c r="O303" s="32" t="s">
        <v>91</v>
      </c>
      <c r="P303" s="32">
        <v>28.304639999999999</v>
      </c>
      <c r="Q303" s="32">
        <v>172.9</v>
      </c>
      <c r="R303" s="32">
        <v>110.5</v>
      </c>
      <c r="S303" s="32">
        <v>103.38300000000001</v>
      </c>
      <c r="T303" s="32" t="s">
        <v>91</v>
      </c>
      <c r="U303" s="32">
        <v>24.740099999999998</v>
      </c>
      <c r="V303" s="32">
        <v>574.95690000000002</v>
      </c>
      <c r="W303" s="32">
        <v>762.42599999999993</v>
      </c>
      <c r="X303" s="32">
        <v>242.57885400000001</v>
      </c>
      <c r="Y303" s="32">
        <v>0</v>
      </c>
      <c r="Z303" s="32">
        <v>21.7728</v>
      </c>
      <c r="AA303" s="32">
        <v>17.581536</v>
      </c>
      <c r="AB303" s="32">
        <v>0</v>
      </c>
      <c r="AC303" s="32">
        <v>0</v>
      </c>
      <c r="AD303" s="32">
        <v>354.56516909999999</v>
      </c>
      <c r="AE303" s="32" t="s">
        <v>91</v>
      </c>
      <c r="AF303" s="32">
        <v>0</v>
      </c>
      <c r="AG303" s="32">
        <v>18.026820000000001</v>
      </c>
      <c r="AH303" s="32">
        <v>5.9194800000000001</v>
      </c>
      <c r="AI303" s="32">
        <v>323.065</v>
      </c>
      <c r="AJ303" s="32">
        <v>122.01273</v>
      </c>
      <c r="AK303" s="32">
        <v>42.532559999999997</v>
      </c>
      <c r="AL303" s="32">
        <v>13.241339999999999</v>
      </c>
      <c r="AM303" s="32">
        <v>20.1663</v>
      </c>
      <c r="AN303" s="32">
        <v>24.616872000000001</v>
      </c>
      <c r="AO303" s="32">
        <v>0</v>
      </c>
      <c r="AP303" s="32">
        <v>104.15790000000001</v>
      </c>
      <c r="AQ303" s="32">
        <v>181.45511999999999</v>
      </c>
      <c r="AR303" s="32">
        <v>170.9316</v>
      </c>
      <c r="AS303" s="32" t="s">
        <v>91</v>
      </c>
      <c r="AT303" s="32">
        <v>2.2879583999999999</v>
      </c>
      <c r="AU303" s="32">
        <v>130.65948</v>
      </c>
      <c r="AV303" s="32">
        <v>43.560720000000003</v>
      </c>
      <c r="AW303" s="1"/>
    </row>
    <row r="304" spans="2:49" x14ac:dyDescent="0.25">
      <c r="B304" s="1"/>
      <c r="C304" s="1"/>
      <c r="D304" s="1"/>
      <c r="E304" s="11">
        <f t="shared" si="53"/>
        <v>10</v>
      </c>
      <c r="F304" s="11">
        <f t="shared" si="53"/>
        <v>2013</v>
      </c>
      <c r="G304" s="11" t="str">
        <f t="shared" si="53"/>
        <v>10-2013</v>
      </c>
      <c r="H304" s="42">
        <f t="shared" si="52"/>
        <v>251.336547</v>
      </c>
      <c r="I304" s="42">
        <f t="shared" si="52"/>
        <v>1081.69991</v>
      </c>
      <c r="J304" s="42">
        <f t="shared" si="52"/>
        <v>345.07921809999999</v>
      </c>
      <c r="K304" s="42">
        <f t="shared" si="52"/>
        <v>892.81887659999984</v>
      </c>
      <c r="L304" s="42">
        <f t="shared" si="52"/>
        <v>1217.3192170000002</v>
      </c>
      <c r="M304" s="42">
        <f t="shared" si="54"/>
        <v>3788.2537687000004</v>
      </c>
      <c r="N304" s="1"/>
      <c r="O304" s="32" t="s">
        <v>91</v>
      </c>
      <c r="P304" s="32">
        <v>28.452059999999999</v>
      </c>
      <c r="Q304" s="32">
        <v>160.1</v>
      </c>
      <c r="R304" s="32">
        <v>107.5</v>
      </c>
      <c r="S304" s="32">
        <v>99.829800000000006</v>
      </c>
      <c r="T304" s="32" t="s">
        <v>91</v>
      </c>
      <c r="U304" s="32">
        <v>31.525199999999998</v>
      </c>
      <c r="V304" s="32">
        <v>424.94759999999997</v>
      </c>
      <c r="W304" s="32">
        <v>681.15599999999995</v>
      </c>
      <c r="X304" s="32">
        <v>187.45641810000001</v>
      </c>
      <c r="Y304" s="32">
        <v>0</v>
      </c>
      <c r="Z304" s="32">
        <v>17.297280000000001</v>
      </c>
      <c r="AA304" s="32">
        <v>18.5976</v>
      </c>
      <c r="AB304" s="32">
        <v>0</v>
      </c>
      <c r="AC304" s="32">
        <v>16.273467</v>
      </c>
      <c r="AD304" s="32">
        <v>383.29067700000002</v>
      </c>
      <c r="AE304" s="32" t="s">
        <v>91</v>
      </c>
      <c r="AF304" s="32">
        <v>59.26473</v>
      </c>
      <c r="AG304" s="32">
        <v>17.452259999999999</v>
      </c>
      <c r="AH304" s="32">
        <v>4.80816</v>
      </c>
      <c r="AI304" s="32">
        <v>606.31000000000006</v>
      </c>
      <c r="AJ304" s="32">
        <v>99.973439999999997</v>
      </c>
      <c r="AK304" s="32">
        <v>44.501939999999998</v>
      </c>
      <c r="AL304" s="32">
        <v>6.4260000000000002</v>
      </c>
      <c r="AM304" s="32">
        <v>84.942269999999994</v>
      </c>
      <c r="AN304" s="32">
        <v>26.21808</v>
      </c>
      <c r="AO304" s="32">
        <v>0</v>
      </c>
      <c r="AP304" s="32">
        <v>118.00782</v>
      </c>
      <c r="AQ304" s="32">
        <v>227.71854000000002</v>
      </c>
      <c r="AR304" s="32">
        <v>170.00549999999998</v>
      </c>
      <c r="AS304" s="32" t="s">
        <v>91</v>
      </c>
      <c r="AT304" s="32">
        <v>3.0900365999999999</v>
      </c>
      <c r="AU304" s="32">
        <v>125.08587</v>
      </c>
      <c r="AV304" s="32">
        <v>38.023020000000002</v>
      </c>
      <c r="AW304" s="1"/>
    </row>
    <row r="305" spans="2:49" x14ac:dyDescent="0.25">
      <c r="B305" s="1"/>
      <c r="C305" s="1"/>
      <c r="D305" s="1"/>
      <c r="E305" s="11">
        <f t="shared" si="53"/>
        <v>11</v>
      </c>
      <c r="F305" s="11">
        <f t="shared" si="53"/>
        <v>2013</v>
      </c>
      <c r="G305" s="11" t="str">
        <f t="shared" si="53"/>
        <v>11-2013</v>
      </c>
      <c r="H305" s="42">
        <f t="shared" ref="H305:L320" si="55">SUMIFS($O305:$AV305,$O$5:$AV$5,H$6,$O305:$AV305,"&lt;&gt;#N/A")</f>
        <v>297.59877000000006</v>
      </c>
      <c r="I305" s="42">
        <f t="shared" si="55"/>
        <v>1264.59681</v>
      </c>
      <c r="J305" s="42">
        <f t="shared" si="55"/>
        <v>334.23772159999999</v>
      </c>
      <c r="K305" s="42">
        <f t="shared" si="55"/>
        <v>1169.6867532000001</v>
      </c>
      <c r="L305" s="42">
        <f t="shared" si="55"/>
        <v>928.67765296666664</v>
      </c>
      <c r="M305" s="42">
        <f t="shared" si="54"/>
        <v>3994.7977077666669</v>
      </c>
      <c r="N305" s="1"/>
      <c r="O305" s="32">
        <v>15.006221999999999</v>
      </c>
      <c r="P305" s="32">
        <v>32.581710000000001</v>
      </c>
      <c r="Q305" s="32">
        <v>103.19999999999999</v>
      </c>
      <c r="R305" s="32">
        <v>92</v>
      </c>
      <c r="S305" s="32">
        <v>73.653300000000002</v>
      </c>
      <c r="T305" s="32" t="s">
        <v>91</v>
      </c>
      <c r="U305" s="32">
        <v>28.293299999999999</v>
      </c>
      <c r="V305" s="32">
        <v>621.01620000000003</v>
      </c>
      <c r="W305" s="32">
        <v>957.66300000000001</v>
      </c>
      <c r="X305" s="32">
        <v>191.77661160000002</v>
      </c>
      <c r="Y305" s="32">
        <v>38.08728</v>
      </c>
      <c r="Z305" s="32">
        <v>17.811360000000001</v>
      </c>
      <c r="AA305" s="32">
        <v>22.167809999999999</v>
      </c>
      <c r="AB305" s="32">
        <v>11.64429</v>
      </c>
      <c r="AC305" s="32">
        <v>3.3853679999999997</v>
      </c>
      <c r="AD305" s="32">
        <v>336.46338630000002</v>
      </c>
      <c r="AE305" s="32" t="s">
        <v>91</v>
      </c>
      <c r="AF305" s="32">
        <v>29.427300000000002</v>
      </c>
      <c r="AG305" s="32">
        <v>17.308620000000001</v>
      </c>
      <c r="AH305" s="32">
        <v>6.1235999999999997</v>
      </c>
      <c r="AI305" s="32">
        <v>254.20666666666662</v>
      </c>
      <c r="AJ305" s="32">
        <v>125.32023000000001</v>
      </c>
      <c r="AK305" s="32">
        <v>45.46584</v>
      </c>
      <c r="AL305" s="32">
        <v>11.85408</v>
      </c>
      <c r="AM305" s="32">
        <v>32.171579999999999</v>
      </c>
      <c r="AN305" s="32">
        <v>22.2075</v>
      </c>
      <c r="AO305" s="32">
        <v>0</v>
      </c>
      <c r="AP305" s="32">
        <v>148.76316</v>
      </c>
      <c r="AQ305" s="32">
        <v>338.00760000000002</v>
      </c>
      <c r="AR305" s="32">
        <v>204.46019999999999</v>
      </c>
      <c r="AS305" s="32" t="s">
        <v>91</v>
      </c>
      <c r="AT305" s="32">
        <v>3.4282332000000002</v>
      </c>
      <c r="AU305" s="32">
        <v>144.03438000000003</v>
      </c>
      <c r="AV305" s="32">
        <v>67.268879999999996</v>
      </c>
      <c r="AW305" s="1"/>
    </row>
    <row r="306" spans="2:49" x14ac:dyDescent="0.25">
      <c r="B306" s="1"/>
      <c r="C306" s="1"/>
      <c r="D306" s="1"/>
      <c r="E306" s="11">
        <f t="shared" ref="E306:G321" si="56">E252</f>
        <v>12</v>
      </c>
      <c r="F306" s="11">
        <f t="shared" si="56"/>
        <v>2013</v>
      </c>
      <c r="G306" s="11" t="str">
        <f t="shared" si="56"/>
        <v>12-2013</v>
      </c>
      <c r="H306" s="42">
        <f t="shared" si="55"/>
        <v>307.65552300000002</v>
      </c>
      <c r="I306" s="42">
        <f t="shared" si="55"/>
        <v>1322.4016799999997</v>
      </c>
      <c r="J306" s="42">
        <f t="shared" si="55"/>
        <v>348.32641599999999</v>
      </c>
      <c r="K306" s="42">
        <f t="shared" si="55"/>
        <v>1061.3251908</v>
      </c>
      <c r="L306" s="42">
        <f t="shared" si="55"/>
        <v>788.33041380000009</v>
      </c>
      <c r="M306" s="42">
        <f t="shared" si="54"/>
        <v>3828.0392235999998</v>
      </c>
      <c r="N306" s="1"/>
      <c r="O306" s="32">
        <v>30.912839999999999</v>
      </c>
      <c r="P306" s="32">
        <v>29.174040000000002</v>
      </c>
      <c r="Q306" s="32">
        <v>129.6</v>
      </c>
      <c r="R306" s="32">
        <v>77.5</v>
      </c>
      <c r="S306" s="32">
        <v>80.287199999999999</v>
      </c>
      <c r="T306" s="32" t="s">
        <v>91</v>
      </c>
      <c r="U306" s="32">
        <v>28.871639999999999</v>
      </c>
      <c r="V306" s="32">
        <v>653.63759999999991</v>
      </c>
      <c r="W306" s="32">
        <v>859.19399999999996</v>
      </c>
      <c r="X306" s="32">
        <v>221.31597599999998</v>
      </c>
      <c r="Y306" s="32">
        <v>41.640479999999997</v>
      </c>
      <c r="Z306" s="32">
        <v>11.72556</v>
      </c>
      <c r="AA306" s="32">
        <v>20.6388</v>
      </c>
      <c r="AB306" s="32">
        <v>8.0355240000000006</v>
      </c>
      <c r="AC306" s="32">
        <v>3.8217689999999997</v>
      </c>
      <c r="AD306" s="32">
        <v>304.14553380000007</v>
      </c>
      <c r="AE306" s="32" t="s">
        <v>91</v>
      </c>
      <c r="AF306" s="32">
        <v>40.162500000000001</v>
      </c>
      <c r="AG306" s="32">
        <v>15.60384</v>
      </c>
      <c r="AH306" s="32">
        <v>9.5256000000000007</v>
      </c>
      <c r="AI306" s="32">
        <v>307.48500000000001</v>
      </c>
      <c r="AJ306" s="32">
        <v>129.12290999999999</v>
      </c>
      <c r="AK306" s="32">
        <v>44.452800000000003</v>
      </c>
      <c r="AL306" s="32">
        <v>9.4348799999999997</v>
      </c>
      <c r="AM306" s="32">
        <v>61.14528</v>
      </c>
      <c r="AN306" s="32">
        <v>17.130960000000002</v>
      </c>
      <c r="AO306" s="32">
        <v>0</v>
      </c>
      <c r="AP306" s="32">
        <v>129.89214000000001</v>
      </c>
      <c r="AQ306" s="32">
        <v>176.69988000000001</v>
      </c>
      <c r="AR306" s="32">
        <v>197.84331</v>
      </c>
      <c r="AS306" s="32" t="s">
        <v>91</v>
      </c>
      <c r="AT306" s="32">
        <v>2.6719308000000002</v>
      </c>
      <c r="AU306" s="32">
        <v>128.77893</v>
      </c>
      <c r="AV306" s="32">
        <v>57.588300000000004</v>
      </c>
      <c r="AW306" s="1"/>
    </row>
    <row r="307" spans="2:49" x14ac:dyDescent="0.25">
      <c r="B307" s="1"/>
      <c r="C307" s="1"/>
      <c r="D307" s="1"/>
      <c r="E307" s="11">
        <f t="shared" si="56"/>
        <v>1</v>
      </c>
      <c r="F307" s="11">
        <f t="shared" si="56"/>
        <v>2014</v>
      </c>
      <c r="G307" s="11" t="str">
        <f t="shared" si="56"/>
        <v>1-2014</v>
      </c>
      <c r="H307" s="42">
        <f t="shared" si="55"/>
        <v>348.31301399999995</v>
      </c>
      <c r="I307" s="42">
        <f t="shared" si="55"/>
        <v>1517.6861049999998</v>
      </c>
      <c r="J307" s="42">
        <f t="shared" si="55"/>
        <v>298.67799100000002</v>
      </c>
      <c r="K307" s="42">
        <f t="shared" si="55"/>
        <v>949.20245279999995</v>
      </c>
      <c r="L307" s="42">
        <f t="shared" si="55"/>
        <v>694.57861300333343</v>
      </c>
      <c r="M307" s="42">
        <f t="shared" si="54"/>
        <v>3808.4581758033332</v>
      </c>
      <c r="N307" s="1"/>
      <c r="O307" s="32">
        <v>28.794528</v>
      </c>
      <c r="P307" s="32">
        <v>20.536739999999998</v>
      </c>
      <c r="Q307" s="32">
        <v>191.2</v>
      </c>
      <c r="R307" s="32">
        <v>62.5</v>
      </c>
      <c r="S307" s="32">
        <v>82.895399999999995</v>
      </c>
      <c r="T307" s="32" t="s">
        <v>91</v>
      </c>
      <c r="U307" s="32">
        <v>22.472099999999998</v>
      </c>
      <c r="V307" s="32">
        <v>526.2894</v>
      </c>
      <c r="W307" s="32">
        <v>711.39599999999996</v>
      </c>
      <c r="X307" s="32">
        <v>197.01341100000002</v>
      </c>
      <c r="Y307" s="32">
        <v>44.876159999999999</v>
      </c>
      <c r="Z307" s="32">
        <v>15.03684</v>
      </c>
      <c r="AA307" s="32">
        <v>16.69248</v>
      </c>
      <c r="AB307" s="32">
        <v>18.685862999999998</v>
      </c>
      <c r="AC307" s="32">
        <v>8.2303829999999998</v>
      </c>
      <c r="AD307" s="32">
        <v>297.82031967</v>
      </c>
      <c r="AE307" s="32" t="s">
        <v>91</v>
      </c>
      <c r="AF307" s="32">
        <v>40.200299999999999</v>
      </c>
      <c r="AG307" s="32">
        <v>16.329599999999999</v>
      </c>
      <c r="AH307" s="32">
        <v>13.143059999999997</v>
      </c>
      <c r="AI307" s="32">
        <v>152.32333333333335</v>
      </c>
      <c r="AJ307" s="32">
        <v>135.09719999999999</v>
      </c>
      <c r="AK307" s="32">
        <v>45.019799999999996</v>
      </c>
      <c r="AL307" s="32">
        <v>40.687919999999998</v>
      </c>
      <c r="AM307" s="32">
        <v>272.02108500000003</v>
      </c>
      <c r="AN307" s="32">
        <v>21.591360000000002</v>
      </c>
      <c r="AO307" s="32">
        <v>27.306719999999999</v>
      </c>
      <c r="AP307" s="32">
        <v>149.97906</v>
      </c>
      <c r="AQ307" s="32">
        <v>244.43496000000002</v>
      </c>
      <c r="AR307" s="32">
        <v>187.37459999999999</v>
      </c>
      <c r="AS307" s="32" t="s">
        <v>91</v>
      </c>
      <c r="AT307" s="32">
        <v>3.1005828000000002</v>
      </c>
      <c r="AU307" s="32">
        <v>130.20965999999999</v>
      </c>
      <c r="AV307" s="32">
        <v>85.199309999999997</v>
      </c>
      <c r="AW307" s="1"/>
    </row>
    <row r="308" spans="2:49" x14ac:dyDescent="0.25">
      <c r="B308" s="1"/>
      <c r="C308" s="1"/>
      <c r="D308" s="1"/>
      <c r="E308" s="11">
        <f t="shared" si="56"/>
        <v>2</v>
      </c>
      <c r="F308" s="11">
        <f t="shared" si="56"/>
        <v>2014</v>
      </c>
      <c r="G308" s="11" t="str">
        <f t="shared" si="56"/>
        <v>2-2014</v>
      </c>
      <c r="H308" s="42">
        <f t="shared" si="55"/>
        <v>391.962627</v>
      </c>
      <c r="I308" s="42">
        <f t="shared" si="55"/>
        <v>1737.3042330000001</v>
      </c>
      <c r="J308" s="42">
        <f t="shared" si="55"/>
        <v>324.22007199999996</v>
      </c>
      <c r="K308" s="42">
        <f t="shared" si="55"/>
        <v>1501.4990970000001</v>
      </c>
      <c r="L308" s="42">
        <f t="shared" si="55"/>
        <v>1027.3114166</v>
      </c>
      <c r="M308" s="42">
        <f t="shared" si="54"/>
        <v>4982.2974456000011</v>
      </c>
      <c r="N308" s="1"/>
      <c r="O308" s="32">
        <v>20.349630000000001</v>
      </c>
      <c r="P308" s="32">
        <v>28.32921</v>
      </c>
      <c r="Q308" s="32">
        <v>338.1</v>
      </c>
      <c r="R308" s="32">
        <v>85</v>
      </c>
      <c r="S308" s="32">
        <v>85.806000000000012</v>
      </c>
      <c r="T308" s="32" t="s">
        <v>91</v>
      </c>
      <c r="U308" s="32">
        <v>27.795599999999997</v>
      </c>
      <c r="V308" s="32">
        <v>616.15890000000002</v>
      </c>
      <c r="W308" s="32">
        <v>1195.047</v>
      </c>
      <c r="X308" s="32">
        <v>192.60120599999996</v>
      </c>
      <c r="Y308" s="32">
        <v>19.334700000000002</v>
      </c>
      <c r="Z308" s="32">
        <v>13.920605999999999</v>
      </c>
      <c r="AA308" s="32">
        <v>18.823266</v>
      </c>
      <c r="AB308" s="32">
        <v>23.539005000000003</v>
      </c>
      <c r="AC308" s="32">
        <v>5.1823800000000002</v>
      </c>
      <c r="AD308" s="32">
        <v>346.85241660000003</v>
      </c>
      <c r="AE308" s="32" t="s">
        <v>91</v>
      </c>
      <c r="AF308" s="32">
        <v>66.201030000000003</v>
      </c>
      <c r="AG308" s="32">
        <v>11.632572</v>
      </c>
      <c r="AH308" s="32">
        <v>7.1441999999999988</v>
      </c>
      <c r="AI308" s="32">
        <v>426.38</v>
      </c>
      <c r="AJ308" s="32">
        <v>122.26599</v>
      </c>
      <c r="AK308" s="32">
        <v>66.330179999999999</v>
      </c>
      <c r="AL308" s="32">
        <v>5.0651999999999999</v>
      </c>
      <c r="AM308" s="32">
        <v>289.02125699999999</v>
      </c>
      <c r="AN308" s="32">
        <v>20.723849999999999</v>
      </c>
      <c r="AO308" s="32">
        <v>58.741199999999999</v>
      </c>
      <c r="AP308" s="32">
        <v>205.53749999999999</v>
      </c>
      <c r="AQ308" s="32">
        <v>254.07899999999998</v>
      </c>
      <c r="AR308" s="32">
        <v>147.23478</v>
      </c>
      <c r="AS308" s="32" t="s">
        <v>91</v>
      </c>
      <c r="AT308" s="32">
        <v>4.2017220000000002</v>
      </c>
      <c r="AU308" s="32">
        <v>151.5087</v>
      </c>
      <c r="AV308" s="32">
        <v>129.390345</v>
      </c>
      <c r="AW308" s="1"/>
    </row>
    <row r="309" spans="2:49" x14ac:dyDescent="0.25">
      <c r="B309" s="1"/>
      <c r="C309" s="1"/>
      <c r="D309" s="1"/>
      <c r="E309" s="11">
        <f t="shared" si="56"/>
        <v>3</v>
      </c>
      <c r="F309" s="11">
        <f t="shared" si="56"/>
        <v>2014</v>
      </c>
      <c r="G309" s="11" t="str">
        <f t="shared" si="56"/>
        <v>3-2014</v>
      </c>
      <c r="H309" s="42">
        <f t="shared" si="55"/>
        <v>423.58112999999992</v>
      </c>
      <c r="I309" s="42">
        <f t="shared" si="55"/>
        <v>1400.4837870000001</v>
      </c>
      <c r="J309" s="42">
        <f t="shared" si="55"/>
        <v>307.50959799999998</v>
      </c>
      <c r="K309" s="42">
        <f t="shared" si="55"/>
        <v>1482.3143596799998</v>
      </c>
      <c r="L309" s="42">
        <f t="shared" si="55"/>
        <v>599.62701200000004</v>
      </c>
      <c r="M309" s="42">
        <f t="shared" si="54"/>
        <v>4213.5158866800002</v>
      </c>
      <c r="N309" s="1"/>
      <c r="O309" s="32">
        <v>18.673200000000001</v>
      </c>
      <c r="P309" s="32">
        <v>30.844799999999999</v>
      </c>
      <c r="Q309" s="32">
        <v>175.2</v>
      </c>
      <c r="R309" s="32">
        <v>77.5</v>
      </c>
      <c r="S309" s="32">
        <v>75.033000000000001</v>
      </c>
      <c r="T309" s="32" t="s">
        <v>91</v>
      </c>
      <c r="U309" s="32">
        <v>29.593620000000001</v>
      </c>
      <c r="V309" s="32">
        <v>615.74309999999991</v>
      </c>
      <c r="W309" s="32">
        <v>1270.836</v>
      </c>
      <c r="X309" s="32">
        <v>189.272538</v>
      </c>
      <c r="Y309" s="32">
        <v>20.302379999999999</v>
      </c>
      <c r="Z309" s="32">
        <v>6.3715679999999999</v>
      </c>
      <c r="AA309" s="32">
        <v>11.14344</v>
      </c>
      <c r="AB309" s="32">
        <v>47.009969999999996</v>
      </c>
      <c r="AC309" s="32">
        <v>35.807940000000002</v>
      </c>
      <c r="AD309" s="32">
        <v>336.95107200000001</v>
      </c>
      <c r="AE309" s="32" t="s">
        <v>91</v>
      </c>
      <c r="AF309" s="32">
        <v>79.682400000000001</v>
      </c>
      <c r="AG309" s="32">
        <v>21.98826</v>
      </c>
      <c r="AH309" s="32">
        <v>7.8245999999999993</v>
      </c>
      <c r="AI309" s="32">
        <v>100.80500000000001</v>
      </c>
      <c r="AJ309" s="32">
        <v>134.01990000000001</v>
      </c>
      <c r="AK309" s="32">
        <v>47.204639999999998</v>
      </c>
      <c r="AL309" s="32">
        <v>4.6116000000000001</v>
      </c>
      <c r="AM309" s="32">
        <v>119.11932899999999</v>
      </c>
      <c r="AN309" s="32">
        <v>14.88564</v>
      </c>
      <c r="AO309" s="32">
        <v>39.508560000000003</v>
      </c>
      <c r="AP309" s="32">
        <v>157.05144000000001</v>
      </c>
      <c r="AQ309" s="32">
        <v>161.87094000000002</v>
      </c>
      <c r="AR309" s="32">
        <v>188.36685</v>
      </c>
      <c r="AS309" s="32" t="s">
        <v>91</v>
      </c>
      <c r="AT309" s="32">
        <v>0.62995968000000002</v>
      </c>
      <c r="AU309" s="32">
        <v>121.93902</v>
      </c>
      <c r="AV309" s="32">
        <v>73.725120000000004</v>
      </c>
      <c r="AW309" s="1"/>
    </row>
    <row r="310" spans="2:49" x14ac:dyDescent="0.25">
      <c r="B310" s="1"/>
      <c r="C310" s="1"/>
      <c r="D310" s="1"/>
      <c r="E310" s="11">
        <f t="shared" si="56"/>
        <v>4</v>
      </c>
      <c r="F310" s="11">
        <f t="shared" si="56"/>
        <v>2014</v>
      </c>
      <c r="G310" s="11" t="str">
        <f t="shared" si="56"/>
        <v>4-2014</v>
      </c>
      <c r="H310" s="42">
        <f t="shared" si="55"/>
        <v>394.91209800000001</v>
      </c>
      <c r="I310" s="42">
        <f t="shared" si="55"/>
        <v>1213.32807</v>
      </c>
      <c r="J310" s="42">
        <f t="shared" si="55"/>
        <v>361.02723800000001</v>
      </c>
      <c r="K310" s="42">
        <f t="shared" si="55"/>
        <v>1068.9066738000001</v>
      </c>
      <c r="L310" s="42">
        <f t="shared" si="55"/>
        <v>681.62008792999995</v>
      </c>
      <c r="M310" s="42">
        <f t="shared" si="54"/>
        <v>3719.79416773</v>
      </c>
      <c r="N310" s="1"/>
      <c r="O310" s="32">
        <v>22.32846</v>
      </c>
      <c r="P310" s="32">
        <v>19.391400000000001</v>
      </c>
      <c r="Q310" s="32">
        <v>63.9</v>
      </c>
      <c r="R310" s="32">
        <v>99.5</v>
      </c>
      <c r="S310" s="32">
        <v>84.59451</v>
      </c>
      <c r="T310" s="32" t="s">
        <v>91</v>
      </c>
      <c r="U310" s="32">
        <v>20.754090000000001</v>
      </c>
      <c r="V310" s="32">
        <v>480.06000000000006</v>
      </c>
      <c r="W310" s="32">
        <v>874.31400000000008</v>
      </c>
      <c r="X310" s="32">
        <v>232.43824800000002</v>
      </c>
      <c r="Y310" s="32">
        <v>41.970474000000003</v>
      </c>
      <c r="Z310" s="32">
        <v>14.64372</v>
      </c>
      <c r="AA310" s="32">
        <v>8.3348999999999993</v>
      </c>
      <c r="AB310" s="32">
        <v>44.508744</v>
      </c>
      <c r="AC310" s="32">
        <v>49.805280000000003</v>
      </c>
      <c r="AD310" s="32">
        <v>310.84928793</v>
      </c>
      <c r="AE310" s="32" t="s">
        <v>91</v>
      </c>
      <c r="AF310" s="32">
        <v>57.497579999999999</v>
      </c>
      <c r="AG310" s="32">
        <v>16.450559999999999</v>
      </c>
      <c r="AH310" s="32">
        <v>8.9812799999999999</v>
      </c>
      <c r="AI310" s="32">
        <v>119.93</v>
      </c>
      <c r="AJ310" s="32">
        <v>100.24182</v>
      </c>
      <c r="AK310" s="32">
        <v>37.970100000000002</v>
      </c>
      <c r="AL310" s="32">
        <v>37.981439999999999</v>
      </c>
      <c r="AM310" s="32">
        <v>192.48327</v>
      </c>
      <c r="AN310" s="32">
        <v>4.8384000000000003E-2</v>
      </c>
      <c r="AO310" s="32">
        <v>0</v>
      </c>
      <c r="AP310" s="32">
        <v>160.01873999999998</v>
      </c>
      <c r="AQ310" s="32">
        <v>250.8408</v>
      </c>
      <c r="AR310" s="32">
        <v>163.99908000000002</v>
      </c>
      <c r="AS310" s="32" t="s">
        <v>91</v>
      </c>
      <c r="AT310" s="32">
        <v>4.7284398000000003</v>
      </c>
      <c r="AU310" s="32">
        <v>133.97832</v>
      </c>
      <c r="AV310" s="32">
        <v>67.251239999999996</v>
      </c>
      <c r="AW310" s="1"/>
    </row>
    <row r="311" spans="2:49" x14ac:dyDescent="0.25">
      <c r="B311" s="1"/>
      <c r="C311" s="1"/>
      <c r="D311" s="1"/>
      <c r="E311" s="11">
        <f t="shared" si="56"/>
        <v>5</v>
      </c>
      <c r="F311" s="11">
        <f t="shared" si="56"/>
        <v>2014</v>
      </c>
      <c r="G311" s="11" t="str">
        <f t="shared" si="56"/>
        <v>5-2014</v>
      </c>
      <c r="H311" s="42">
        <f t="shared" si="55"/>
        <v>193.171986</v>
      </c>
      <c r="I311" s="42">
        <f t="shared" si="55"/>
        <v>1266.2416819999999</v>
      </c>
      <c r="J311" s="42">
        <f t="shared" si="55"/>
        <v>342.40110499999997</v>
      </c>
      <c r="K311" s="42">
        <f t="shared" si="55"/>
        <v>866.84301900000003</v>
      </c>
      <c r="L311" s="42">
        <f t="shared" si="55"/>
        <v>916.05193471999996</v>
      </c>
      <c r="M311" s="42">
        <f t="shared" si="54"/>
        <v>3584.7097267199997</v>
      </c>
      <c r="N311" s="1"/>
      <c r="O311" s="32" t="s">
        <v>91</v>
      </c>
      <c r="P311" s="32">
        <v>30.308039999999998</v>
      </c>
      <c r="Q311" s="32">
        <v>26.3</v>
      </c>
      <c r="R311" s="32">
        <v>105.5</v>
      </c>
      <c r="S311" s="32">
        <v>76.340879999999999</v>
      </c>
      <c r="T311" s="32" t="s">
        <v>91</v>
      </c>
      <c r="U311" s="32">
        <v>31.770899999999997</v>
      </c>
      <c r="V311" s="32">
        <v>499.26239999999996</v>
      </c>
      <c r="W311" s="32">
        <v>670.76099999999997</v>
      </c>
      <c r="X311" s="32">
        <v>190.50160499999998</v>
      </c>
      <c r="Y311" s="32">
        <v>0</v>
      </c>
      <c r="Z311" s="32">
        <v>13.7592</v>
      </c>
      <c r="AA311" s="32">
        <v>14.6286</v>
      </c>
      <c r="AB311" s="32">
        <v>12.80664</v>
      </c>
      <c r="AC311" s="32">
        <v>8.0918459999999985</v>
      </c>
      <c r="AD311" s="32">
        <v>369.51863471999997</v>
      </c>
      <c r="AE311" s="32" t="s">
        <v>91</v>
      </c>
      <c r="AF311" s="32">
        <v>0</v>
      </c>
      <c r="AG311" s="32">
        <v>19.293119999999998</v>
      </c>
      <c r="AH311" s="32">
        <v>6.5771999999999986</v>
      </c>
      <c r="AI311" s="32">
        <v>361.37</v>
      </c>
      <c r="AJ311" s="32">
        <v>167.55984000000001</v>
      </c>
      <c r="AK311" s="32">
        <v>41.954976000000002</v>
      </c>
      <c r="AL311" s="32">
        <v>9.0493199999999998</v>
      </c>
      <c r="AM311" s="32">
        <v>206.95651200000003</v>
      </c>
      <c r="AN311" s="32">
        <v>20.820239999999998</v>
      </c>
      <c r="AO311" s="32">
        <v>0</v>
      </c>
      <c r="AP311" s="32">
        <v>180.54035999999999</v>
      </c>
      <c r="AQ311" s="32">
        <v>185.16329999999999</v>
      </c>
      <c r="AR311" s="32">
        <v>162.81405000000001</v>
      </c>
      <c r="AS311" s="32" t="s">
        <v>91</v>
      </c>
      <c r="AT311" s="32">
        <v>3.0782430000000001</v>
      </c>
      <c r="AU311" s="32">
        <v>116.09514</v>
      </c>
      <c r="AV311" s="32">
        <v>53.887680000000003</v>
      </c>
      <c r="AW311" s="1"/>
    </row>
    <row r="312" spans="2:49" x14ac:dyDescent="0.25">
      <c r="B312" s="1"/>
      <c r="C312" s="1"/>
      <c r="D312" s="1"/>
      <c r="E312" s="11">
        <f t="shared" si="56"/>
        <v>6</v>
      </c>
      <c r="F312" s="11">
        <f t="shared" si="56"/>
        <v>2014</v>
      </c>
      <c r="G312" s="11" t="str">
        <f t="shared" si="56"/>
        <v>6-2014</v>
      </c>
      <c r="H312" s="42">
        <f t="shared" si="55"/>
        <v>183.89511000000002</v>
      </c>
      <c r="I312" s="42">
        <f t="shared" si="55"/>
        <v>1339.229178</v>
      </c>
      <c r="J312" s="42">
        <f t="shared" si="55"/>
        <v>351.830602</v>
      </c>
      <c r="K312" s="42">
        <f t="shared" si="55"/>
        <v>745.30373399999996</v>
      </c>
      <c r="L312" s="42">
        <f t="shared" si="55"/>
        <v>578.78124896000008</v>
      </c>
      <c r="M312" s="42">
        <f t="shared" si="54"/>
        <v>3199.0398729600001</v>
      </c>
      <c r="N312" s="1"/>
      <c r="O312" s="32" t="s">
        <v>91</v>
      </c>
      <c r="P312" s="32">
        <v>19.56906</v>
      </c>
      <c r="Q312" s="32">
        <v>80.325000000000003</v>
      </c>
      <c r="R312" s="32">
        <v>109</v>
      </c>
      <c r="S312" s="32">
        <v>71.328599999999994</v>
      </c>
      <c r="T312" s="32" t="s">
        <v>91</v>
      </c>
      <c r="U312" s="32">
        <v>38.045699999999997</v>
      </c>
      <c r="V312" s="32">
        <v>465.21719999999999</v>
      </c>
      <c r="W312" s="32">
        <v>551.31299999999999</v>
      </c>
      <c r="X312" s="32">
        <v>189.10546199999999</v>
      </c>
      <c r="Y312" s="32">
        <v>0</v>
      </c>
      <c r="Z312" s="32">
        <v>15.46776</v>
      </c>
      <c r="AA312" s="32">
        <v>15.67944</v>
      </c>
      <c r="AB312" s="32">
        <v>6.0555599999999998</v>
      </c>
      <c r="AC312" s="32">
        <v>0</v>
      </c>
      <c r="AD312" s="32">
        <v>345.08614896</v>
      </c>
      <c r="AE312" s="32" t="s">
        <v>91</v>
      </c>
      <c r="AF312" s="32">
        <v>0</v>
      </c>
      <c r="AG312" s="32">
        <v>20.170079999999999</v>
      </c>
      <c r="AH312" s="32">
        <v>5.1974999999999998</v>
      </c>
      <c r="AI312" s="32">
        <v>169.26499999999999</v>
      </c>
      <c r="AJ312" s="32">
        <v>136.52793</v>
      </c>
      <c r="AK312" s="32">
        <v>42.926814</v>
      </c>
      <c r="AL312" s="32">
        <v>4.7174399999999999</v>
      </c>
      <c r="AM312" s="32">
        <v>274.001238</v>
      </c>
      <c r="AN312" s="32">
        <v>19.466999999999999</v>
      </c>
      <c r="AO312" s="32">
        <v>0</v>
      </c>
      <c r="AP312" s="32">
        <v>193.8006</v>
      </c>
      <c r="AQ312" s="32">
        <v>64.430099999999996</v>
      </c>
      <c r="AR312" s="32">
        <v>169.17201</v>
      </c>
      <c r="AS312" s="32" t="s">
        <v>91</v>
      </c>
      <c r="AT312" s="32">
        <v>3.3793199999999999</v>
      </c>
      <c r="AU312" s="32">
        <v>132.90291000000002</v>
      </c>
      <c r="AV312" s="32">
        <v>56.889000000000003</v>
      </c>
      <c r="AW312" s="1"/>
    </row>
    <row r="313" spans="2:49" x14ac:dyDescent="0.25">
      <c r="B313" s="1"/>
      <c r="C313" s="1"/>
      <c r="D313" s="1"/>
      <c r="E313" s="11">
        <f t="shared" si="56"/>
        <v>7</v>
      </c>
      <c r="F313" s="11">
        <f t="shared" si="56"/>
        <v>2014</v>
      </c>
      <c r="G313" s="11" t="str">
        <f t="shared" si="56"/>
        <v>7-2014</v>
      </c>
      <c r="H313" s="42">
        <f t="shared" si="55"/>
        <v>181.44</v>
      </c>
      <c r="I313" s="42">
        <f t="shared" si="55"/>
        <v>1233.7533333333333</v>
      </c>
      <c r="J313" s="42">
        <f t="shared" si="55"/>
        <v>312.29209454545457</v>
      </c>
      <c r="K313" s="42">
        <f t="shared" si="55"/>
        <v>879.35</v>
      </c>
      <c r="L313" s="42">
        <f t="shared" si="55"/>
        <v>815.95760040000005</v>
      </c>
      <c r="M313" s="42">
        <f t="shared" si="54"/>
        <v>3422.7930282787879</v>
      </c>
      <c r="N313" s="1"/>
      <c r="O313" s="32">
        <v>21</v>
      </c>
      <c r="P313" s="32">
        <v>23.78</v>
      </c>
      <c r="Q313" s="32">
        <v>17.68</v>
      </c>
      <c r="R313" s="32">
        <v>86.545454545454547</v>
      </c>
      <c r="S313" s="32">
        <v>85.14</v>
      </c>
      <c r="T313" s="32" t="s">
        <v>91</v>
      </c>
      <c r="U313" s="32">
        <v>19</v>
      </c>
      <c r="V313" s="32">
        <v>456</v>
      </c>
      <c r="W313" s="32">
        <v>691</v>
      </c>
      <c r="X313" s="32">
        <v>190.46663999999998</v>
      </c>
      <c r="Y313" s="32">
        <v>0</v>
      </c>
      <c r="Z313" s="32">
        <v>13</v>
      </c>
      <c r="AA313" s="32">
        <v>16.28</v>
      </c>
      <c r="AB313" s="32">
        <v>0</v>
      </c>
      <c r="AC313" s="32">
        <v>0</v>
      </c>
      <c r="AD313" s="32">
        <v>422.92760040000002</v>
      </c>
      <c r="AE313" s="32" t="s">
        <v>91</v>
      </c>
      <c r="AF313" s="32">
        <v>0</v>
      </c>
      <c r="AG313" s="32" t="s">
        <v>92</v>
      </c>
      <c r="AH313" s="32">
        <v>8.5299999999999994</v>
      </c>
      <c r="AI313" s="32">
        <v>244.03</v>
      </c>
      <c r="AJ313" s="32">
        <v>124</v>
      </c>
      <c r="AK313" s="32">
        <v>46.33</v>
      </c>
      <c r="AL313" s="32">
        <v>7.74</v>
      </c>
      <c r="AM313" s="32">
        <v>263</v>
      </c>
      <c r="AN313" s="32">
        <v>18</v>
      </c>
      <c r="AO313" s="32">
        <v>0</v>
      </c>
      <c r="AP313" s="32">
        <v>178</v>
      </c>
      <c r="AQ313" s="32">
        <v>149</v>
      </c>
      <c r="AR313" s="32">
        <v>174.33333333333334</v>
      </c>
      <c r="AS313" s="32" t="s">
        <v>91</v>
      </c>
      <c r="AT313" s="32">
        <v>1.88</v>
      </c>
      <c r="AU313" s="32">
        <v>128.13</v>
      </c>
      <c r="AV313" s="32">
        <v>37</v>
      </c>
      <c r="AW313" s="1"/>
    </row>
    <row r="314" spans="2:49" x14ac:dyDescent="0.25">
      <c r="B314" s="1"/>
      <c r="C314" s="1"/>
      <c r="D314" s="1"/>
      <c r="E314" s="11">
        <f t="shared" si="56"/>
        <v>8</v>
      </c>
      <c r="F314" s="11">
        <f t="shared" si="56"/>
        <v>2014</v>
      </c>
      <c r="G314" s="11" t="str">
        <f t="shared" si="56"/>
        <v>8-2014</v>
      </c>
      <c r="H314" s="42">
        <f t="shared" si="55"/>
        <v>149.79999999999998</v>
      </c>
      <c r="I314" s="42">
        <f t="shared" si="55"/>
        <v>1148.0350000000001</v>
      </c>
      <c r="J314" s="42">
        <f t="shared" si="55"/>
        <v>275.18919955555555</v>
      </c>
      <c r="K314" s="42">
        <f t="shared" si="55"/>
        <v>841.58654463999994</v>
      </c>
      <c r="L314" s="42">
        <f t="shared" si="55"/>
        <v>746.80209732000003</v>
      </c>
      <c r="M314" s="42">
        <f t="shared" si="54"/>
        <v>3161.4128415155556</v>
      </c>
      <c r="N314" s="1"/>
      <c r="O314" s="32">
        <v>1.6</v>
      </c>
      <c r="P314" s="32">
        <v>30.45</v>
      </c>
      <c r="Q314" s="32">
        <v>12.525</v>
      </c>
      <c r="R314" s="32">
        <v>67.555555555555557</v>
      </c>
      <c r="S314" s="32">
        <v>83.435000000000002</v>
      </c>
      <c r="T314" s="32" t="s">
        <v>91</v>
      </c>
      <c r="U314" s="32">
        <v>21.5</v>
      </c>
      <c r="V314" s="32">
        <v>570.20000000000005</v>
      </c>
      <c r="W314" s="32">
        <v>658</v>
      </c>
      <c r="X314" s="32">
        <v>163.0575</v>
      </c>
      <c r="Y314" s="32">
        <v>0</v>
      </c>
      <c r="Z314" s="32">
        <v>11</v>
      </c>
      <c r="AA314" s="32">
        <v>23.076143999999999</v>
      </c>
      <c r="AB314" s="32">
        <v>0</v>
      </c>
      <c r="AC314" s="32">
        <v>0</v>
      </c>
      <c r="AD314" s="32">
        <v>351.04209732000004</v>
      </c>
      <c r="AE314" s="32">
        <v>0.11524464000000001</v>
      </c>
      <c r="AF314" s="32">
        <v>0</v>
      </c>
      <c r="AG314" s="32" t="s">
        <v>92</v>
      </c>
      <c r="AH314" s="32">
        <v>6.15</v>
      </c>
      <c r="AI314" s="32">
        <v>86.76</v>
      </c>
      <c r="AJ314" s="32">
        <v>124.5</v>
      </c>
      <c r="AK314" s="32">
        <v>40.47</v>
      </c>
      <c r="AL314" s="32">
        <v>6.96</v>
      </c>
      <c r="AM314" s="32">
        <v>109</v>
      </c>
      <c r="AN314" s="32">
        <v>21</v>
      </c>
      <c r="AO314" s="32">
        <v>0</v>
      </c>
      <c r="AP314" s="32">
        <v>150.55000000000001</v>
      </c>
      <c r="AQ314" s="32">
        <v>309</v>
      </c>
      <c r="AR314" s="32">
        <v>163.30000000000001</v>
      </c>
      <c r="AS314" s="32">
        <v>7.8812999999999995</v>
      </c>
      <c r="AT314" s="32">
        <v>3.91</v>
      </c>
      <c r="AU314" s="32">
        <v>111.6</v>
      </c>
      <c r="AV314" s="32">
        <v>26.775000000000002</v>
      </c>
      <c r="AW314" s="1"/>
    </row>
    <row r="315" spans="2:49" x14ac:dyDescent="0.25">
      <c r="B315" s="1"/>
      <c r="C315" s="1"/>
      <c r="D315" s="1"/>
      <c r="E315" s="11">
        <f t="shared" si="56"/>
        <v>9</v>
      </c>
      <c r="F315" s="11">
        <f t="shared" si="56"/>
        <v>2014</v>
      </c>
      <c r="G315" s="11" t="str">
        <f t="shared" si="56"/>
        <v>9-2014</v>
      </c>
      <c r="H315" s="42">
        <f t="shared" si="55"/>
        <v>173.22499999999997</v>
      </c>
      <c r="I315" s="42">
        <f t="shared" si="55"/>
        <v>1015.9</v>
      </c>
      <c r="J315" s="42">
        <f t="shared" si="55"/>
        <v>261.29500000000002</v>
      </c>
      <c r="K315" s="42">
        <f t="shared" si="55"/>
        <v>955.7</v>
      </c>
      <c r="L315" s="42">
        <f t="shared" si="55"/>
        <v>740.96051923999994</v>
      </c>
      <c r="M315" s="42">
        <f t="shared" si="54"/>
        <v>3147.0805192399998</v>
      </c>
      <c r="N315" s="1"/>
      <c r="O315" s="32">
        <v>2.1</v>
      </c>
      <c r="P315" s="32">
        <v>15.4</v>
      </c>
      <c r="Q315" s="32">
        <v>25.4</v>
      </c>
      <c r="R315" s="32">
        <v>82.7</v>
      </c>
      <c r="S315" s="32">
        <v>81.960000000000008</v>
      </c>
      <c r="T315" s="32" t="s">
        <v>91</v>
      </c>
      <c r="U315" s="32">
        <v>25.684999999999999</v>
      </c>
      <c r="V315" s="32">
        <v>481.05</v>
      </c>
      <c r="W315" s="32">
        <v>771</v>
      </c>
      <c r="X315" s="32">
        <v>134.80000000000001</v>
      </c>
      <c r="Y315" s="32">
        <v>0</v>
      </c>
      <c r="Z315" s="32">
        <v>12</v>
      </c>
      <c r="AA315" s="32">
        <v>18.11</v>
      </c>
      <c r="AB315" s="32">
        <v>0</v>
      </c>
      <c r="AC315" s="32">
        <v>0</v>
      </c>
      <c r="AD315" s="32">
        <v>416.85051924000004</v>
      </c>
      <c r="AE315" s="32" t="s">
        <v>91</v>
      </c>
      <c r="AF315" s="32">
        <v>0</v>
      </c>
      <c r="AG315" s="32">
        <v>16.739999999999998</v>
      </c>
      <c r="AH315" s="32">
        <v>10.41</v>
      </c>
      <c r="AI315" s="32">
        <v>118.28999999999999</v>
      </c>
      <c r="AJ315" s="32">
        <v>129.5</v>
      </c>
      <c r="AK315" s="32">
        <v>44.63</v>
      </c>
      <c r="AL315" s="32">
        <v>16.3</v>
      </c>
      <c r="AM315" s="32">
        <v>69</v>
      </c>
      <c r="AN315" s="32">
        <v>20.47</v>
      </c>
      <c r="AO315" s="32">
        <v>0</v>
      </c>
      <c r="AP315" s="32">
        <v>146.55000000000001</v>
      </c>
      <c r="AQ315" s="32">
        <v>205.82</v>
      </c>
      <c r="AR315" s="32">
        <v>136.10000000000002</v>
      </c>
      <c r="AS315" s="32" t="s">
        <v>91</v>
      </c>
      <c r="AT315" s="32">
        <v>1.97</v>
      </c>
      <c r="AU315" s="32">
        <v>128.57499999999999</v>
      </c>
      <c r="AV315" s="32">
        <v>35.67</v>
      </c>
      <c r="AW315" s="1"/>
    </row>
    <row r="316" spans="2:49" x14ac:dyDescent="0.25">
      <c r="B316" s="1"/>
      <c r="C316" s="1"/>
      <c r="D316" s="1"/>
      <c r="E316" s="11">
        <f t="shared" si="56"/>
        <v>10</v>
      </c>
      <c r="F316" s="11">
        <f t="shared" si="56"/>
        <v>2014</v>
      </c>
      <c r="G316" s="11" t="str">
        <f t="shared" si="56"/>
        <v>10-2014</v>
      </c>
      <c r="H316" s="42">
        <f t="shared" si="55"/>
        <v>199.01499999999999</v>
      </c>
      <c r="I316" s="42">
        <f t="shared" si="55"/>
        <v>1017.525</v>
      </c>
      <c r="J316" s="42">
        <f t="shared" si="55"/>
        <v>340.87999999999994</v>
      </c>
      <c r="K316" s="42">
        <f t="shared" si="55"/>
        <v>923.33499999999992</v>
      </c>
      <c r="L316" s="42">
        <f t="shared" si="55"/>
        <v>891.40856878</v>
      </c>
      <c r="M316" s="42">
        <f t="shared" si="54"/>
        <v>3372.1635687799999</v>
      </c>
      <c r="N316" s="1"/>
      <c r="O316" s="32">
        <v>26.3</v>
      </c>
      <c r="P316" s="32">
        <v>6.73</v>
      </c>
      <c r="Q316" s="32">
        <v>37.44</v>
      </c>
      <c r="R316" s="32">
        <v>81.099999999999994</v>
      </c>
      <c r="S316" s="32">
        <v>83.664999999999992</v>
      </c>
      <c r="T316" s="32" t="s">
        <v>91</v>
      </c>
      <c r="U316" s="32">
        <v>52.69</v>
      </c>
      <c r="V316" s="32">
        <v>469.5</v>
      </c>
      <c r="W316" s="32">
        <v>736.5</v>
      </c>
      <c r="X316" s="32">
        <v>194.5</v>
      </c>
      <c r="Y316" s="32">
        <v>0</v>
      </c>
      <c r="Z316" s="32">
        <v>13</v>
      </c>
      <c r="AA316" s="32">
        <v>12.59</v>
      </c>
      <c r="AB316" s="32">
        <v>0</v>
      </c>
      <c r="AC316" s="32">
        <v>41</v>
      </c>
      <c r="AD316" s="32">
        <v>380.37856877999997</v>
      </c>
      <c r="AE316" s="32" t="s">
        <v>91</v>
      </c>
      <c r="AF316" s="32">
        <v>0</v>
      </c>
      <c r="AG316" s="32">
        <v>13.41</v>
      </c>
      <c r="AH316" s="32">
        <v>8.4</v>
      </c>
      <c r="AI316" s="32">
        <v>270.03000000000003</v>
      </c>
      <c r="AJ316" s="32">
        <v>104.5</v>
      </c>
      <c r="AK316" s="32">
        <v>41.55</v>
      </c>
      <c r="AL316" s="32">
        <v>3.4</v>
      </c>
      <c r="AM316" s="32">
        <v>70</v>
      </c>
      <c r="AN316" s="32">
        <v>18.39</v>
      </c>
      <c r="AO316" s="32">
        <v>0</v>
      </c>
      <c r="AP316" s="32">
        <v>196.7</v>
      </c>
      <c r="AQ316" s="32">
        <v>241</v>
      </c>
      <c r="AR316" s="32">
        <v>122.985</v>
      </c>
      <c r="AS316" s="32" t="s">
        <v>91</v>
      </c>
      <c r="AT316" s="32">
        <v>3.87</v>
      </c>
      <c r="AU316" s="32">
        <v>103.175</v>
      </c>
      <c r="AV316" s="32">
        <v>39.36</v>
      </c>
      <c r="AW316" s="1"/>
    </row>
    <row r="317" spans="2:49" x14ac:dyDescent="0.25">
      <c r="B317" s="1"/>
      <c r="C317" s="1"/>
      <c r="D317" s="1"/>
      <c r="E317" s="11">
        <f t="shared" si="56"/>
        <v>11</v>
      </c>
      <c r="F317" s="11">
        <f t="shared" si="56"/>
        <v>2014</v>
      </c>
      <c r="G317" s="11" t="str">
        <f t="shared" si="56"/>
        <v>11-2014</v>
      </c>
      <c r="H317" s="42">
        <f t="shared" si="55"/>
        <v>329.45424000000003</v>
      </c>
      <c r="I317" s="42">
        <f t="shared" si="55"/>
        <v>1253.4366666666665</v>
      </c>
      <c r="J317" s="42">
        <f t="shared" si="55"/>
        <v>344.08111111111111</v>
      </c>
      <c r="K317" s="42">
        <f t="shared" si="55"/>
        <v>931.21971223999992</v>
      </c>
      <c r="L317" s="42">
        <f t="shared" si="55"/>
        <v>1138.6071478399999</v>
      </c>
      <c r="M317" s="42">
        <f t="shared" si="54"/>
        <v>3996.7988778577774</v>
      </c>
      <c r="N317" s="1"/>
      <c r="O317" s="32">
        <v>24.6</v>
      </c>
      <c r="P317" s="32">
        <v>50.77</v>
      </c>
      <c r="Q317" s="32">
        <v>12.02</v>
      </c>
      <c r="R317" s="32">
        <v>92.111111111111114</v>
      </c>
      <c r="S317" s="32">
        <v>84.88</v>
      </c>
      <c r="T317" s="32" t="s">
        <v>91</v>
      </c>
      <c r="U317" s="32">
        <v>28.39</v>
      </c>
      <c r="V317" s="32">
        <v>519.66666666666663</v>
      </c>
      <c r="W317" s="32">
        <v>741.5</v>
      </c>
      <c r="X317" s="32">
        <v>208.75</v>
      </c>
      <c r="Y317" s="32">
        <v>26.23</v>
      </c>
      <c r="Z317" s="32">
        <v>6.05</v>
      </c>
      <c r="AA317" s="32">
        <v>14.83</v>
      </c>
      <c r="AB317" s="32">
        <v>29.3</v>
      </c>
      <c r="AC317" s="32">
        <v>4.3</v>
      </c>
      <c r="AD317" s="32">
        <v>403.25714784000002</v>
      </c>
      <c r="AE317" s="32">
        <v>0.32133023999999999</v>
      </c>
      <c r="AF317" s="32">
        <v>63.534239999999997</v>
      </c>
      <c r="AG317" s="32">
        <v>14.22</v>
      </c>
      <c r="AH317" s="32">
        <v>0.9</v>
      </c>
      <c r="AI317" s="32">
        <v>475.35</v>
      </c>
      <c r="AJ317" s="32">
        <v>114.5</v>
      </c>
      <c r="AK317" s="32">
        <v>38.130000000000003</v>
      </c>
      <c r="AL317" s="32">
        <v>1.6</v>
      </c>
      <c r="AM317" s="32">
        <v>203</v>
      </c>
      <c r="AN317" s="32">
        <v>18.579999999999998</v>
      </c>
      <c r="AO317" s="32">
        <v>0</v>
      </c>
      <c r="AP317" s="32">
        <v>191</v>
      </c>
      <c r="AQ317" s="32">
        <v>260</v>
      </c>
      <c r="AR317" s="32">
        <v>205.60000000000002</v>
      </c>
      <c r="AS317" s="32">
        <v>8.6633820000000021</v>
      </c>
      <c r="AT317" s="32">
        <v>2.6</v>
      </c>
      <c r="AU317" s="32">
        <v>115.6</v>
      </c>
      <c r="AV317" s="32">
        <v>36.545000000000002</v>
      </c>
      <c r="AW317" s="1"/>
    </row>
    <row r="318" spans="2:49" x14ac:dyDescent="0.25">
      <c r="B318" s="1"/>
      <c r="C318" s="1"/>
      <c r="D318" s="1"/>
      <c r="E318" s="11">
        <f t="shared" si="56"/>
        <v>12</v>
      </c>
      <c r="F318" s="11">
        <f t="shared" si="56"/>
        <v>2014</v>
      </c>
      <c r="G318" s="11" t="str">
        <f t="shared" si="56"/>
        <v>12-2014</v>
      </c>
      <c r="H318" s="42">
        <f t="shared" si="55"/>
        <v>553.46759999999995</v>
      </c>
      <c r="I318" s="42">
        <f t="shared" si="55"/>
        <v>1346.5046666666667</v>
      </c>
      <c r="J318" s="42">
        <f t="shared" si="55"/>
        <v>423.065</v>
      </c>
      <c r="K318" s="42">
        <f t="shared" si="55"/>
        <v>1563.0050000000001</v>
      </c>
      <c r="L318" s="42">
        <f t="shared" si="55"/>
        <v>1229.5725218600001</v>
      </c>
      <c r="M318" s="42">
        <f t="shared" si="54"/>
        <v>5115.6147885266673</v>
      </c>
      <c r="N318" s="1"/>
      <c r="O318" s="32">
        <v>24.2</v>
      </c>
      <c r="P318" s="32">
        <v>40.340000000000003</v>
      </c>
      <c r="Q318" s="32">
        <v>11</v>
      </c>
      <c r="R318" s="32">
        <v>146</v>
      </c>
      <c r="S318" s="32">
        <v>164</v>
      </c>
      <c r="T318" s="32" t="s">
        <v>91</v>
      </c>
      <c r="U318" s="32">
        <v>36.754999999999995</v>
      </c>
      <c r="V318" s="32">
        <v>820.76666666666677</v>
      </c>
      <c r="W318" s="32">
        <v>1278</v>
      </c>
      <c r="X318" s="32">
        <v>225.4</v>
      </c>
      <c r="Y318" s="32">
        <v>41.42</v>
      </c>
      <c r="Z318" s="32">
        <v>18.260000000000002</v>
      </c>
      <c r="AA318" s="32">
        <v>14.91</v>
      </c>
      <c r="AB318" s="32">
        <v>91</v>
      </c>
      <c r="AC318" s="32">
        <v>122.5</v>
      </c>
      <c r="AD318" s="32">
        <v>307.47252186000003</v>
      </c>
      <c r="AE318" s="32" t="s">
        <v>91</v>
      </c>
      <c r="AF318" s="32">
        <v>77.187600000000003</v>
      </c>
      <c r="AG318" s="32">
        <v>10.63</v>
      </c>
      <c r="AH318" s="32">
        <v>7.82</v>
      </c>
      <c r="AI318" s="32">
        <v>688.1</v>
      </c>
      <c r="AJ318" s="32">
        <v>145.5</v>
      </c>
      <c r="AK318" s="32">
        <v>40.78</v>
      </c>
      <c r="AL318" s="32">
        <v>27.4</v>
      </c>
      <c r="AM318" s="32">
        <v>53</v>
      </c>
      <c r="AN318" s="32">
        <v>7.94</v>
      </c>
      <c r="AO318" s="32">
        <v>34</v>
      </c>
      <c r="AP318" s="32">
        <v>118.80000000000001</v>
      </c>
      <c r="AQ318" s="32">
        <v>234</v>
      </c>
      <c r="AR318" s="32">
        <v>151.77799999999999</v>
      </c>
      <c r="AS318" s="32" t="s">
        <v>91</v>
      </c>
      <c r="AT318" s="32">
        <v>4.0199999999999996</v>
      </c>
      <c r="AU318" s="32">
        <v>104.37</v>
      </c>
      <c r="AV318" s="32">
        <v>68.265000000000001</v>
      </c>
      <c r="AW318" s="1"/>
    </row>
    <row r="319" spans="2:49" x14ac:dyDescent="0.25">
      <c r="B319" s="1"/>
      <c r="C319" s="1"/>
      <c r="D319" s="1"/>
      <c r="E319" s="11">
        <f t="shared" si="56"/>
        <v>1</v>
      </c>
      <c r="F319" s="11">
        <f t="shared" si="56"/>
        <v>2015</v>
      </c>
      <c r="G319" s="11" t="str">
        <f t="shared" si="56"/>
        <v>1-2015</v>
      </c>
      <c r="H319" s="42">
        <f t="shared" si="55"/>
        <v>407.08683999999994</v>
      </c>
      <c r="I319" s="42">
        <f t="shared" si="55"/>
        <v>1339.8953666666666</v>
      </c>
      <c r="J319" s="42">
        <f t="shared" si="55"/>
        <v>415.8411111111111</v>
      </c>
      <c r="K319" s="42">
        <f t="shared" si="55"/>
        <v>947.95500000000004</v>
      </c>
      <c r="L319" s="42">
        <f t="shared" si="55"/>
        <v>696.03525516000002</v>
      </c>
      <c r="M319" s="42">
        <f t="shared" si="54"/>
        <v>3806.8135729377773</v>
      </c>
      <c r="N319" s="1"/>
      <c r="O319" s="32">
        <v>27.6</v>
      </c>
      <c r="P319" s="32">
        <v>28.87</v>
      </c>
      <c r="Q319" s="32">
        <v>5.5</v>
      </c>
      <c r="R319" s="32">
        <v>130.11111111111111</v>
      </c>
      <c r="S319" s="32">
        <v>80.08</v>
      </c>
      <c r="T319" s="32" t="s">
        <v>91</v>
      </c>
      <c r="U319" s="32">
        <v>35.880000000000003</v>
      </c>
      <c r="V319" s="32">
        <v>475.9666666666667</v>
      </c>
      <c r="W319" s="32">
        <v>740</v>
      </c>
      <c r="X319" s="32">
        <v>235.25</v>
      </c>
      <c r="Y319" s="32">
        <v>39.35</v>
      </c>
      <c r="Z319" s="32">
        <v>16.04</v>
      </c>
      <c r="AA319" s="32">
        <v>14.6</v>
      </c>
      <c r="AB319" s="32">
        <v>71.75</v>
      </c>
      <c r="AC319" s="32">
        <v>52.2</v>
      </c>
      <c r="AD319" s="32">
        <v>311.97525516000002</v>
      </c>
      <c r="AE319" s="32" t="s">
        <v>91</v>
      </c>
      <c r="AF319" s="32">
        <v>66.066839999999999</v>
      </c>
      <c r="AG319" s="32">
        <v>15.89</v>
      </c>
      <c r="AH319" s="32">
        <v>0.7</v>
      </c>
      <c r="AI319" s="32">
        <v>170.55</v>
      </c>
      <c r="AJ319" s="32">
        <v>105</v>
      </c>
      <c r="AK319" s="32">
        <v>40.03</v>
      </c>
      <c r="AL319" s="32">
        <v>11.4</v>
      </c>
      <c r="AM319" s="32">
        <v>217</v>
      </c>
      <c r="AN319" s="32">
        <v>18.510000000000002</v>
      </c>
      <c r="AO319" s="32">
        <v>0</v>
      </c>
      <c r="AP319" s="32">
        <v>276.14999999999998</v>
      </c>
      <c r="AQ319" s="32">
        <v>213.51</v>
      </c>
      <c r="AR319" s="32">
        <v>232.83870000000002</v>
      </c>
      <c r="AS319" s="32" t="s">
        <v>91</v>
      </c>
      <c r="AT319" s="32">
        <v>0.84</v>
      </c>
      <c r="AU319" s="32">
        <v>104.66</v>
      </c>
      <c r="AV319" s="32">
        <v>68.495000000000005</v>
      </c>
      <c r="AW319" s="1"/>
    </row>
    <row r="320" spans="2:49" x14ac:dyDescent="0.25">
      <c r="B320" s="1"/>
      <c r="C320" s="1"/>
      <c r="D320" s="1"/>
      <c r="E320" s="11">
        <f t="shared" si="56"/>
        <v>2</v>
      </c>
      <c r="F320" s="11">
        <f t="shared" si="56"/>
        <v>2015</v>
      </c>
      <c r="G320" s="11" t="str">
        <f t="shared" si="56"/>
        <v>2-2015</v>
      </c>
      <c r="H320" s="42">
        <f t="shared" si="55"/>
        <v>308.76882000000001</v>
      </c>
      <c r="I320" s="42">
        <f t="shared" si="55"/>
        <v>1038.4414383333333</v>
      </c>
      <c r="J320" s="42">
        <f t="shared" si="55"/>
        <v>456.09500000000003</v>
      </c>
      <c r="K320" s="42">
        <f t="shared" si="55"/>
        <v>1002.98</v>
      </c>
      <c r="L320" s="42">
        <f t="shared" si="55"/>
        <v>859.98009267999998</v>
      </c>
      <c r="M320" s="42">
        <f t="shared" si="54"/>
        <v>3666.2653510133332</v>
      </c>
      <c r="N320" s="1"/>
      <c r="O320" s="32">
        <v>30.6</v>
      </c>
      <c r="P320" s="32">
        <v>26.54</v>
      </c>
      <c r="Q320" s="32">
        <v>29.68</v>
      </c>
      <c r="R320" s="32">
        <v>165.125</v>
      </c>
      <c r="S320" s="32">
        <v>91.155000000000001</v>
      </c>
      <c r="T320" s="32" t="s">
        <v>91</v>
      </c>
      <c r="U320" s="32">
        <v>47.25</v>
      </c>
      <c r="V320" s="32">
        <v>445.73333333333335</v>
      </c>
      <c r="W320" s="32">
        <v>816</v>
      </c>
      <c r="X320" s="32">
        <v>226.75</v>
      </c>
      <c r="Y320" s="32">
        <v>30.7</v>
      </c>
      <c r="Z320" s="32">
        <v>8.5500000000000007</v>
      </c>
      <c r="AA320" s="32">
        <v>16.97</v>
      </c>
      <c r="AB320" s="32">
        <v>41.05</v>
      </c>
      <c r="AC320" s="32">
        <v>5.7</v>
      </c>
      <c r="AD320" s="32">
        <v>310.83509268</v>
      </c>
      <c r="AE320" s="32" t="s">
        <v>91</v>
      </c>
      <c r="AF320" s="32">
        <v>26.15382</v>
      </c>
      <c r="AG320" s="32">
        <v>5.28</v>
      </c>
      <c r="AH320" s="32">
        <v>6.1</v>
      </c>
      <c r="AI320" s="32">
        <v>315.39999999999998</v>
      </c>
      <c r="AJ320" s="32">
        <v>104.8</v>
      </c>
      <c r="AK320" s="32">
        <v>40.21</v>
      </c>
      <c r="AL320" s="32">
        <v>2.4</v>
      </c>
      <c r="AM320" s="32">
        <v>148</v>
      </c>
      <c r="AN320" s="32">
        <v>12.21</v>
      </c>
      <c r="AO320" s="32">
        <v>0</v>
      </c>
      <c r="AP320" s="32">
        <v>161.69999999999999</v>
      </c>
      <c r="AQ320" s="32">
        <v>233.745</v>
      </c>
      <c r="AR320" s="32">
        <v>137.57810499999999</v>
      </c>
      <c r="AS320" s="32" t="s">
        <v>91</v>
      </c>
      <c r="AT320" s="32">
        <v>4.03</v>
      </c>
      <c r="AU320" s="32">
        <v>136.64500000000001</v>
      </c>
      <c r="AV320" s="32">
        <v>39.375</v>
      </c>
      <c r="AW320" s="1"/>
    </row>
    <row r="321" spans="2:49" x14ac:dyDescent="0.25">
      <c r="B321" s="1"/>
      <c r="C321" s="1"/>
      <c r="D321" s="1"/>
      <c r="E321" s="11">
        <f t="shared" si="56"/>
        <v>3</v>
      </c>
      <c r="F321" s="11">
        <f t="shared" si="56"/>
        <v>2015</v>
      </c>
      <c r="G321" s="11" t="str">
        <f t="shared" si="56"/>
        <v>3-2015</v>
      </c>
      <c r="H321" s="42">
        <f t="shared" ref="H321:L336" si="57">SUMIFS($O321:$AV321,$O$5:$AV$5,H$6,$O321:$AV321,"&lt;&gt;#N/A")</f>
        <v>336.45104000000003</v>
      </c>
      <c r="I321" s="42">
        <f t="shared" si="57"/>
        <v>1219.6406666666669</v>
      </c>
      <c r="J321" s="42">
        <f t="shared" si="57"/>
        <v>486.87818181818182</v>
      </c>
      <c r="K321" s="42">
        <f t="shared" si="57"/>
        <v>932.91999999999985</v>
      </c>
      <c r="L321" s="42">
        <f t="shared" si="57"/>
        <v>633.29592476000016</v>
      </c>
      <c r="M321" s="42">
        <f t="shared" si="54"/>
        <v>3609.1858132448488</v>
      </c>
      <c r="N321" s="1"/>
      <c r="O321" s="32">
        <v>37.9</v>
      </c>
      <c r="P321" s="32">
        <v>31.3</v>
      </c>
      <c r="Q321" s="32">
        <v>30.11</v>
      </c>
      <c r="R321" s="32">
        <v>174.81818181818181</v>
      </c>
      <c r="S321" s="32">
        <v>91.875</v>
      </c>
      <c r="T321" s="32" t="s">
        <v>91</v>
      </c>
      <c r="U321" s="32">
        <v>58.760000000000005</v>
      </c>
      <c r="V321" s="32">
        <v>478.73333333333335</v>
      </c>
      <c r="W321" s="32">
        <v>735.5</v>
      </c>
      <c r="X321" s="32">
        <v>238.25</v>
      </c>
      <c r="Y321" s="32">
        <v>37.47</v>
      </c>
      <c r="Z321" s="32">
        <v>10.59</v>
      </c>
      <c r="AA321" s="32">
        <v>15.05</v>
      </c>
      <c r="AB321" s="32">
        <v>29.75</v>
      </c>
      <c r="AC321" s="32">
        <v>14.4</v>
      </c>
      <c r="AD321" s="32">
        <v>305.63092476000008</v>
      </c>
      <c r="AE321" s="32" t="s">
        <v>91</v>
      </c>
      <c r="AF321" s="32">
        <v>31.631039999999999</v>
      </c>
      <c r="AG321" s="32">
        <v>16.600000000000001</v>
      </c>
      <c r="AH321" s="32">
        <v>8.9</v>
      </c>
      <c r="AI321" s="32">
        <v>140.55000000000001</v>
      </c>
      <c r="AJ321" s="32">
        <v>124.5</v>
      </c>
      <c r="AK321" s="32">
        <v>44.81</v>
      </c>
      <c r="AL321" s="32">
        <v>13.1</v>
      </c>
      <c r="AM321" s="32">
        <v>230</v>
      </c>
      <c r="AN321" s="32">
        <v>18.559999999999999</v>
      </c>
      <c r="AO321" s="32">
        <v>0</v>
      </c>
      <c r="AP321" s="32">
        <v>143.80000000000001</v>
      </c>
      <c r="AQ321" s="32">
        <v>187.11500000000001</v>
      </c>
      <c r="AR321" s="32">
        <v>188.80733333333333</v>
      </c>
      <c r="AS321" s="32" t="s">
        <v>91</v>
      </c>
      <c r="AT321" s="32">
        <v>3.14</v>
      </c>
      <c r="AU321" s="32">
        <v>128.5</v>
      </c>
      <c r="AV321" s="32">
        <v>39.034999999999997</v>
      </c>
      <c r="AW321" s="1"/>
    </row>
    <row r="322" spans="2:49" x14ac:dyDescent="0.25">
      <c r="B322" s="1"/>
      <c r="C322" s="1"/>
      <c r="D322" s="1"/>
      <c r="E322" s="11">
        <f t="shared" ref="E322:G336" si="58">E268</f>
        <v>4</v>
      </c>
      <c r="F322" s="11">
        <f t="shared" si="58"/>
        <v>2015</v>
      </c>
      <c r="G322" s="11" t="str">
        <f t="shared" si="58"/>
        <v>4-2015</v>
      </c>
      <c r="H322" s="42">
        <f t="shared" si="57"/>
        <v>278.12048000000004</v>
      </c>
      <c r="I322" s="42">
        <f t="shared" si="57"/>
        <v>1104.0829866666668</v>
      </c>
      <c r="J322" s="42">
        <f t="shared" si="57"/>
        <v>416.94666666666666</v>
      </c>
      <c r="K322" s="42">
        <f t="shared" si="57"/>
        <v>878.06</v>
      </c>
      <c r="L322" s="42">
        <f t="shared" si="57"/>
        <v>1060.8313371199999</v>
      </c>
      <c r="M322" s="42">
        <f t="shared" si="54"/>
        <v>3738.0414704533332</v>
      </c>
      <c r="N322" s="1"/>
      <c r="O322" s="32">
        <v>27.4</v>
      </c>
      <c r="P322" s="32">
        <v>27.7</v>
      </c>
      <c r="Q322" s="32">
        <v>21.52</v>
      </c>
      <c r="R322" s="32">
        <v>171.66666666666666</v>
      </c>
      <c r="S322" s="32">
        <v>88.534999999999997</v>
      </c>
      <c r="T322" s="32" t="s">
        <v>91</v>
      </c>
      <c r="U322" s="32">
        <v>41.89</v>
      </c>
      <c r="V322" s="32">
        <v>398.90000000000003</v>
      </c>
      <c r="W322" s="32">
        <v>692.5</v>
      </c>
      <c r="X322" s="32">
        <v>189.6</v>
      </c>
      <c r="Y322" s="32">
        <v>0</v>
      </c>
      <c r="Z322" s="32">
        <v>12.81</v>
      </c>
      <c r="AA322" s="32">
        <v>13.79</v>
      </c>
      <c r="AB322" s="32">
        <v>40.35</v>
      </c>
      <c r="AC322" s="32">
        <v>2.9</v>
      </c>
      <c r="AD322" s="32">
        <v>300.83633712</v>
      </c>
      <c r="AE322" s="32" t="s">
        <v>91</v>
      </c>
      <c r="AF322" s="32">
        <v>30.300479999999997</v>
      </c>
      <c r="AG322" s="32">
        <v>17.989999999999998</v>
      </c>
      <c r="AH322" s="32">
        <v>11.4</v>
      </c>
      <c r="AI322" s="32">
        <v>463.1</v>
      </c>
      <c r="AJ322" s="32">
        <v>118.5</v>
      </c>
      <c r="AK322" s="32">
        <v>38.159999999999997</v>
      </c>
      <c r="AL322" s="32">
        <v>4.4000000000000004</v>
      </c>
      <c r="AM322" s="32">
        <v>231</v>
      </c>
      <c r="AN322" s="32">
        <v>17.829999999999998</v>
      </c>
      <c r="AO322" s="32">
        <v>0</v>
      </c>
      <c r="AP322" s="32">
        <v>152.30000000000001</v>
      </c>
      <c r="AQ322" s="32">
        <v>296.89499999999998</v>
      </c>
      <c r="AR322" s="32">
        <v>164.65298666666669</v>
      </c>
      <c r="AS322" s="32" t="s">
        <v>91</v>
      </c>
      <c r="AT322" s="32">
        <v>5.97</v>
      </c>
      <c r="AU322" s="32">
        <v>120.08000000000001</v>
      </c>
      <c r="AV322" s="32">
        <v>35.064999999999998</v>
      </c>
      <c r="AW322" s="1"/>
    </row>
    <row r="323" spans="2:49" x14ac:dyDescent="0.25">
      <c r="B323" s="1"/>
      <c r="C323" s="1"/>
      <c r="D323" s="1"/>
      <c r="E323" s="11">
        <f t="shared" si="58"/>
        <v>5</v>
      </c>
      <c r="F323" s="11">
        <f t="shared" si="58"/>
        <v>2015</v>
      </c>
      <c r="G323" s="11" t="str">
        <f t="shared" si="58"/>
        <v>5-2015</v>
      </c>
      <c r="H323" s="42">
        <f t="shared" si="57"/>
        <v>212.05</v>
      </c>
      <c r="I323" s="42">
        <f t="shared" si="57"/>
        <v>1266.1069</v>
      </c>
      <c r="J323" s="42">
        <f t="shared" si="57"/>
        <v>369.52166666666665</v>
      </c>
      <c r="K323" s="42">
        <f t="shared" si="57"/>
        <v>691.375</v>
      </c>
      <c r="L323" s="42">
        <f t="shared" si="57"/>
        <v>935.68397346999996</v>
      </c>
      <c r="M323" s="42">
        <f t="shared" si="54"/>
        <v>3474.7375401366662</v>
      </c>
      <c r="N323" s="1"/>
      <c r="O323" s="32">
        <v>31</v>
      </c>
      <c r="P323" s="32">
        <v>28.44</v>
      </c>
      <c r="Q323" s="32">
        <v>21.2</v>
      </c>
      <c r="R323" s="32">
        <v>148.66666666666666</v>
      </c>
      <c r="S323" s="32">
        <v>81.884999999999991</v>
      </c>
      <c r="T323" s="32" t="s">
        <v>91</v>
      </c>
      <c r="U323" s="32">
        <v>33.015000000000001</v>
      </c>
      <c r="V323" s="32">
        <v>517</v>
      </c>
      <c r="W323" s="32">
        <v>515.5</v>
      </c>
      <c r="X323" s="32">
        <v>169</v>
      </c>
      <c r="Y323" s="32">
        <v>0</v>
      </c>
      <c r="Z323" s="32">
        <v>11.98</v>
      </c>
      <c r="AA323" s="32">
        <v>18.84</v>
      </c>
      <c r="AB323" s="32">
        <v>0</v>
      </c>
      <c r="AC323" s="32">
        <v>4</v>
      </c>
      <c r="AD323" s="32">
        <v>366.51397347</v>
      </c>
      <c r="AE323" s="32" t="s">
        <v>91</v>
      </c>
      <c r="AF323" s="32">
        <v>0</v>
      </c>
      <c r="AG323" s="32">
        <v>13.99</v>
      </c>
      <c r="AH323" s="32">
        <v>2.2000000000000002</v>
      </c>
      <c r="AI323" s="32">
        <v>385.1</v>
      </c>
      <c r="AJ323" s="32">
        <v>136.5</v>
      </c>
      <c r="AK323" s="32">
        <v>41.15</v>
      </c>
      <c r="AL323" s="32">
        <v>4.5</v>
      </c>
      <c r="AM323" s="32">
        <v>206</v>
      </c>
      <c r="AN323" s="32">
        <v>17.260000000000002</v>
      </c>
      <c r="AO323" s="32">
        <v>0</v>
      </c>
      <c r="AP323" s="32">
        <v>154.75</v>
      </c>
      <c r="AQ323" s="32">
        <v>184.07</v>
      </c>
      <c r="AR323" s="32">
        <v>214.17690000000002</v>
      </c>
      <c r="AS323" s="32" t="s">
        <v>91</v>
      </c>
      <c r="AT323" s="32">
        <v>2.52</v>
      </c>
      <c r="AU323" s="32">
        <v>132.42000000000002</v>
      </c>
      <c r="AV323" s="32">
        <v>33.06</v>
      </c>
      <c r="AW323" s="1"/>
    </row>
    <row r="324" spans="2:49" x14ac:dyDescent="0.25">
      <c r="B324" s="1"/>
      <c r="C324" s="1"/>
      <c r="D324" s="1"/>
      <c r="E324" s="11">
        <f t="shared" si="58"/>
        <v>6</v>
      </c>
      <c r="F324" s="11">
        <f t="shared" si="58"/>
        <v>2015</v>
      </c>
      <c r="G324" s="11" t="str">
        <f t="shared" si="58"/>
        <v>6-2015</v>
      </c>
      <c r="H324" s="42">
        <f t="shared" si="57"/>
        <v>219.07500000000002</v>
      </c>
      <c r="I324" s="42">
        <f t="shared" si="57"/>
        <v>1407.6000000000004</v>
      </c>
      <c r="J324" s="42">
        <f t="shared" si="57"/>
        <v>392.21777777777777</v>
      </c>
      <c r="K324" s="42">
        <f t="shared" si="57"/>
        <v>1061.6903489000001</v>
      </c>
      <c r="L324" s="42">
        <f t="shared" si="57"/>
        <v>904.68386002</v>
      </c>
      <c r="M324" s="42">
        <f t="shared" si="54"/>
        <v>3985.2669866977781</v>
      </c>
      <c r="N324" s="1"/>
      <c r="O324" s="32">
        <v>28.1</v>
      </c>
      <c r="P324" s="32">
        <v>21.7</v>
      </c>
      <c r="Q324" s="32">
        <v>40.619999999999997</v>
      </c>
      <c r="R324" s="32">
        <v>148.77777777777777</v>
      </c>
      <c r="S324" s="32">
        <v>97.614999999999995</v>
      </c>
      <c r="T324" s="32" t="s">
        <v>91</v>
      </c>
      <c r="U324" s="32">
        <v>36.769999999999996</v>
      </c>
      <c r="V324" s="32">
        <v>568.5</v>
      </c>
      <c r="W324" s="32">
        <v>853.5</v>
      </c>
      <c r="X324" s="32">
        <v>186.5</v>
      </c>
      <c r="Y324" s="32">
        <v>0</v>
      </c>
      <c r="Z324" s="32">
        <v>13.08</v>
      </c>
      <c r="AA324" s="32">
        <v>20.170000000000002</v>
      </c>
      <c r="AB324" s="32">
        <v>0</v>
      </c>
      <c r="AC324" s="32">
        <v>0</v>
      </c>
      <c r="AD324" s="32">
        <v>404.22886002000001</v>
      </c>
      <c r="AE324" s="32">
        <v>0.35609490000000005</v>
      </c>
      <c r="AF324" s="32">
        <v>0</v>
      </c>
      <c r="AG324" s="32">
        <v>19.350000000000001</v>
      </c>
      <c r="AH324" s="32">
        <v>14</v>
      </c>
      <c r="AI324" s="32">
        <v>312.45</v>
      </c>
      <c r="AJ324" s="32">
        <v>135</v>
      </c>
      <c r="AK324" s="32">
        <v>47.5</v>
      </c>
      <c r="AL324" s="32">
        <v>3.6</v>
      </c>
      <c r="AM324" s="32">
        <v>266</v>
      </c>
      <c r="AN324" s="32">
        <v>19.29</v>
      </c>
      <c r="AO324" s="32">
        <v>0</v>
      </c>
      <c r="AP324" s="32">
        <v>161.65</v>
      </c>
      <c r="AQ324" s="32">
        <v>188.005</v>
      </c>
      <c r="AR324" s="33">
        <v>219.14999999999998</v>
      </c>
      <c r="AS324" s="32">
        <v>8.3825279999999989</v>
      </c>
      <c r="AT324" s="32">
        <v>5.2417259999999999</v>
      </c>
      <c r="AU324" s="32">
        <v>135.92500000000001</v>
      </c>
      <c r="AV324" s="32">
        <v>29.805</v>
      </c>
      <c r="AW324" s="1"/>
    </row>
    <row r="325" spans="2:49" x14ac:dyDescent="0.25">
      <c r="B325" s="1"/>
      <c r="C325" s="1"/>
      <c r="D325" s="1"/>
      <c r="E325" s="11">
        <f t="shared" si="58"/>
        <v>7</v>
      </c>
      <c r="F325" s="11">
        <f t="shared" si="58"/>
        <v>2015</v>
      </c>
      <c r="G325" s="11" t="str">
        <f t="shared" si="58"/>
        <v>7-2015</v>
      </c>
      <c r="H325" s="42">
        <f t="shared" si="57"/>
        <v>231.91563293999997</v>
      </c>
      <c r="I325" s="42">
        <f t="shared" si="57"/>
        <v>1228.61055629</v>
      </c>
      <c r="J325" s="42">
        <f t="shared" si="57"/>
        <v>294.94315226925005</v>
      </c>
      <c r="K325" s="42">
        <f t="shared" si="57"/>
        <v>891.89418194999985</v>
      </c>
      <c r="L325" s="42">
        <f t="shared" si="57"/>
        <v>739.58627562066829</v>
      </c>
      <c r="M325" s="42">
        <f t="shared" si="54"/>
        <v>3386.9497990699183</v>
      </c>
      <c r="N325" s="17"/>
      <c r="O325" s="32">
        <v>40.758158879999996</v>
      </c>
      <c r="P325" s="32">
        <v>19.010278800000002</v>
      </c>
      <c r="Q325" s="32">
        <v>30.321054</v>
      </c>
      <c r="R325" s="32">
        <v>85.241581949250005</v>
      </c>
      <c r="S325" s="32">
        <v>89.486856000000003</v>
      </c>
      <c r="T325" s="32" t="s">
        <v>91</v>
      </c>
      <c r="U325" s="32">
        <v>25.362180000000002</v>
      </c>
      <c r="V325" s="32">
        <v>448.10615000000001</v>
      </c>
      <c r="W325" s="32">
        <v>658.47032999999988</v>
      </c>
      <c r="X325" s="32">
        <v>167.27480711999999</v>
      </c>
      <c r="Y325" s="32">
        <v>0</v>
      </c>
      <c r="Z325" s="32">
        <v>13.260256199999999</v>
      </c>
      <c r="AA325" s="32">
        <v>17.064583200000001</v>
      </c>
      <c r="AB325" s="32">
        <v>0</v>
      </c>
      <c r="AC325" s="32">
        <v>0</v>
      </c>
      <c r="AD325" s="32">
        <v>341.09906284800002</v>
      </c>
      <c r="AE325" s="32" t="s">
        <v>91</v>
      </c>
      <c r="AF325" s="32">
        <v>0</v>
      </c>
      <c r="AG325" s="32">
        <v>17.656619759999998</v>
      </c>
      <c r="AH325" s="32">
        <v>10.049175000000002</v>
      </c>
      <c r="AI325" s="32">
        <v>246.48314179770836</v>
      </c>
      <c r="AJ325" s="32">
        <v>118.84793255999999</v>
      </c>
      <c r="AK325" s="32">
        <v>38.838203999999998</v>
      </c>
      <c r="AL325" s="32">
        <v>3.4500135599999999</v>
      </c>
      <c r="AM325" s="32">
        <v>225.51709769999999</v>
      </c>
      <c r="AN325" s="32">
        <v>21.705483599999997</v>
      </c>
      <c r="AO325" s="32">
        <v>0</v>
      </c>
      <c r="AP325" s="32">
        <v>177.64333317000001</v>
      </c>
      <c r="AQ325" s="34">
        <v>152.00407097496</v>
      </c>
      <c r="AR325" s="35">
        <v>211.4647191</v>
      </c>
      <c r="AS325" s="36" t="s">
        <v>91</v>
      </c>
      <c r="AT325" s="32">
        <v>3.4664800500000004</v>
      </c>
      <c r="AU325" s="32">
        <v>144.44140049999999</v>
      </c>
      <c r="AV325" s="32">
        <v>79.926828299999997</v>
      </c>
      <c r="AW325" s="1"/>
    </row>
    <row r="326" spans="2:49" x14ac:dyDescent="0.25">
      <c r="B326" s="1"/>
      <c r="C326" s="1"/>
      <c r="D326" s="1"/>
      <c r="E326" s="11">
        <f t="shared" si="58"/>
        <v>8</v>
      </c>
      <c r="F326" s="11">
        <f t="shared" si="58"/>
        <v>2015</v>
      </c>
      <c r="G326" s="11" t="str">
        <f t="shared" si="58"/>
        <v>8-2015</v>
      </c>
      <c r="H326" s="42">
        <f t="shared" si="57"/>
        <v>201.40462295200001</v>
      </c>
      <c r="I326" s="42">
        <f t="shared" si="57"/>
        <v>1192.63745503</v>
      </c>
      <c r="J326" s="42">
        <f t="shared" si="57"/>
        <v>298.9515391425</v>
      </c>
      <c r="K326" s="42">
        <f t="shared" si="57"/>
        <v>517.42110214800016</v>
      </c>
      <c r="L326" s="42">
        <f t="shared" si="57"/>
        <v>870.80022449555179</v>
      </c>
      <c r="M326" s="42">
        <f t="shared" si="54"/>
        <v>3081.2149437680519</v>
      </c>
      <c r="N326" s="17"/>
      <c r="O326" s="32">
        <v>16.969569660000001</v>
      </c>
      <c r="P326" s="32">
        <v>24.377976000000004</v>
      </c>
      <c r="Q326" s="32">
        <v>36.317127599999999</v>
      </c>
      <c r="R326" s="32">
        <v>85.503810802499999</v>
      </c>
      <c r="S326" s="32">
        <v>85.213139400000017</v>
      </c>
      <c r="T326" s="32" t="s">
        <v>91</v>
      </c>
      <c r="U326" s="32">
        <v>26.194967999999999</v>
      </c>
      <c r="V326" s="32">
        <v>429.29469999999998</v>
      </c>
      <c r="W326" s="32">
        <v>325.92294000000004</v>
      </c>
      <c r="X326" s="32">
        <v>169.27135326000001</v>
      </c>
      <c r="Y326" s="32">
        <v>0</v>
      </c>
      <c r="Z326" s="32">
        <v>16.080379200000003</v>
      </c>
      <c r="AA326" s="32">
        <v>17.98140708</v>
      </c>
      <c r="AB326" s="32">
        <v>0</v>
      </c>
      <c r="AC326" s="32">
        <v>0</v>
      </c>
      <c r="AD326" s="32">
        <v>355.32376325999996</v>
      </c>
      <c r="AE326" s="32">
        <v>0.39716416799999998</v>
      </c>
      <c r="AF326" s="32">
        <v>0</v>
      </c>
      <c r="AG326" s="32">
        <v>16.048127591999997</v>
      </c>
      <c r="AH326" s="32">
        <v>8.6600800000000007</v>
      </c>
      <c r="AI326" s="32">
        <v>369.98385515555185</v>
      </c>
      <c r="AJ326" s="32">
        <v>128.19162464999999</v>
      </c>
      <c r="AK326" s="32">
        <v>34.136737200000006</v>
      </c>
      <c r="AL326" s="32">
        <v>2.1701698200000004</v>
      </c>
      <c r="AM326" s="32">
        <v>238.76031960000003</v>
      </c>
      <c r="AN326" s="32">
        <v>18.351619199999998</v>
      </c>
      <c r="AO326" s="32">
        <v>0</v>
      </c>
      <c r="AP326" s="32">
        <v>138.04369596000001</v>
      </c>
      <c r="AQ326" s="32">
        <v>145.49260608</v>
      </c>
      <c r="AR326" s="37">
        <v>203.77943820000002</v>
      </c>
      <c r="AS326" s="32" t="s">
        <v>91</v>
      </c>
      <c r="AT326" s="32">
        <v>4.9842361800000008</v>
      </c>
      <c r="AU326" s="32">
        <v>135.34886969999999</v>
      </c>
      <c r="AV326" s="32">
        <v>48.415266000000003</v>
      </c>
      <c r="AW326" s="1"/>
    </row>
    <row r="327" spans="2:49" x14ac:dyDescent="0.25">
      <c r="B327" s="1"/>
      <c r="C327" s="1"/>
      <c r="D327" s="1"/>
      <c r="E327" s="11">
        <f t="shared" si="58"/>
        <v>9</v>
      </c>
      <c r="F327" s="11">
        <f t="shared" si="58"/>
        <v>2015</v>
      </c>
      <c r="G327" s="11" t="str">
        <f t="shared" si="58"/>
        <v>9-2015</v>
      </c>
      <c r="H327" s="42">
        <f t="shared" si="57"/>
        <v>185.66716579200005</v>
      </c>
      <c r="I327" s="42">
        <f t="shared" si="57"/>
        <v>1432.80653777</v>
      </c>
      <c r="J327" s="42">
        <f t="shared" si="57"/>
        <v>291.76140843000002</v>
      </c>
      <c r="K327" s="42">
        <f t="shared" si="57"/>
        <v>728.65247878800005</v>
      </c>
      <c r="L327" s="42">
        <f t="shared" si="57"/>
        <v>1263.0310048647207</v>
      </c>
      <c r="M327" s="42">
        <f t="shared" si="54"/>
        <v>3901.9185956447209</v>
      </c>
      <c r="N327" s="17"/>
      <c r="O327" s="32">
        <v>28.600589699999997</v>
      </c>
      <c r="P327" s="32">
        <v>8.414944199999999</v>
      </c>
      <c r="Q327" s="32">
        <v>29.071871999999999</v>
      </c>
      <c r="R327" s="32">
        <v>92.890876950000006</v>
      </c>
      <c r="S327" s="32">
        <v>92.388365100000016</v>
      </c>
      <c r="T327" s="32" t="s">
        <v>91</v>
      </c>
      <c r="U327" s="32">
        <v>17.621037000000001</v>
      </c>
      <c r="V327" s="32">
        <v>439.19247500000006</v>
      </c>
      <c r="W327" s="32">
        <v>526.17060000000004</v>
      </c>
      <c r="X327" s="32">
        <v>164.14251480000001</v>
      </c>
      <c r="Y327" s="32">
        <v>0</v>
      </c>
      <c r="Z327" s="32">
        <v>16.504344000000003</v>
      </c>
      <c r="AA327" s="32">
        <v>17.106979680000002</v>
      </c>
      <c r="AB327" s="32">
        <v>0</v>
      </c>
      <c r="AC327" s="32">
        <v>0</v>
      </c>
      <c r="AD327" s="32">
        <v>438.32868957000005</v>
      </c>
      <c r="AE327" s="32" t="s">
        <v>91</v>
      </c>
      <c r="AF327" s="32">
        <v>0</v>
      </c>
      <c r="AG327" s="32">
        <v>20.764735992000062</v>
      </c>
      <c r="AH327" s="32">
        <v>8.9931600000000014</v>
      </c>
      <c r="AI327" s="32">
        <v>607.77435681776046</v>
      </c>
      <c r="AJ327" s="32">
        <v>126.07312554000001</v>
      </c>
      <c r="AK327" s="32">
        <v>40.882320000000007</v>
      </c>
      <c r="AL327" s="32">
        <v>30.207491999999998</v>
      </c>
      <c r="AM327" s="32">
        <v>376.82269019999995</v>
      </c>
      <c r="AN327" s="32">
        <v>15.675341400000001</v>
      </c>
      <c r="AO327" s="32">
        <v>0</v>
      </c>
      <c r="AP327" s="32">
        <v>182.20814702999999</v>
      </c>
      <c r="AQ327" s="32">
        <v>216.92795847696004</v>
      </c>
      <c r="AR327" s="32">
        <v>232.726392</v>
      </c>
      <c r="AS327" s="32">
        <v>8.2877547600000003</v>
      </c>
      <c r="AT327" s="32">
        <v>3.7298303280000003</v>
      </c>
      <c r="AU327" s="32">
        <v>118.8937359</v>
      </c>
      <c r="AV327" s="32">
        <v>41.518267200000004</v>
      </c>
      <c r="AW327" s="1"/>
    </row>
    <row r="328" spans="2:49" x14ac:dyDescent="0.25">
      <c r="B328" s="1"/>
      <c r="C328" s="1"/>
      <c r="D328" s="1"/>
      <c r="E328" s="11">
        <f t="shared" si="58"/>
        <v>10</v>
      </c>
      <c r="F328" s="11">
        <f t="shared" si="58"/>
        <v>2015</v>
      </c>
      <c r="G328" s="11" t="str">
        <f t="shared" si="58"/>
        <v>10-2015</v>
      </c>
      <c r="H328" s="42">
        <f t="shared" si="57"/>
        <v>183.25509050990001</v>
      </c>
      <c r="I328" s="42">
        <f t="shared" si="57"/>
        <v>1277.4611612800002</v>
      </c>
      <c r="J328" s="42">
        <f t="shared" si="57"/>
        <v>343.93680688500001</v>
      </c>
      <c r="K328" s="42">
        <f t="shared" si="57"/>
        <v>1101.5974304639999</v>
      </c>
      <c r="L328" s="42">
        <f t="shared" si="57"/>
        <v>1052.3824493894629</v>
      </c>
      <c r="M328" s="42">
        <f t="shared" si="54"/>
        <v>3958.6329385283625</v>
      </c>
      <c r="N328" s="17"/>
      <c r="O328" s="32">
        <v>12.02848704</v>
      </c>
      <c r="P328" s="32">
        <v>22.349001600000001</v>
      </c>
      <c r="Q328" s="32">
        <v>26.179826400000003</v>
      </c>
      <c r="R328" s="32">
        <v>93.612468825000008</v>
      </c>
      <c r="S328" s="32">
        <v>82.052330400000017</v>
      </c>
      <c r="T328" s="32">
        <v>0.15337872990000001</v>
      </c>
      <c r="U328" s="32">
        <v>16.239366</v>
      </c>
      <c r="V328" s="32">
        <v>451.77760000000006</v>
      </c>
      <c r="W328" s="32">
        <v>887.10849000000007</v>
      </c>
      <c r="X328" s="32">
        <v>208.94915897999999</v>
      </c>
      <c r="Y328" s="32">
        <v>0</v>
      </c>
      <c r="Z328" s="32">
        <v>20.774275200000005</v>
      </c>
      <c r="AA328" s="32">
        <v>25.135813080000002</v>
      </c>
      <c r="AB328" s="32">
        <v>0</v>
      </c>
      <c r="AC328" s="32">
        <v>0</v>
      </c>
      <c r="AD328" s="32">
        <v>477.33837218999997</v>
      </c>
      <c r="AE328" s="32" t="s">
        <v>91</v>
      </c>
      <c r="AF328" s="32">
        <v>10.272818520000003</v>
      </c>
      <c r="AG328" s="32">
        <v>18.642337920000003</v>
      </c>
      <c r="AH328" s="32">
        <v>6.9644000000000004</v>
      </c>
      <c r="AI328" s="32">
        <v>422.97473019242489</v>
      </c>
      <c r="AJ328" s="32">
        <v>144.80498817</v>
      </c>
      <c r="AK328" s="32">
        <v>43.5018168</v>
      </c>
      <c r="AL328" s="32">
        <v>15.656414400000001</v>
      </c>
      <c r="AM328" s="32">
        <v>234.28540899000001</v>
      </c>
      <c r="AN328" s="32">
        <v>16.439992199999999</v>
      </c>
      <c r="AO328" s="32">
        <v>0</v>
      </c>
      <c r="AP328" s="32">
        <v>169.39589291999999</v>
      </c>
      <c r="AQ328" s="32">
        <v>152.06934700703806</v>
      </c>
      <c r="AR328" s="32">
        <v>214.5867552</v>
      </c>
      <c r="AS328" s="32" t="s">
        <v>91</v>
      </c>
      <c r="AT328" s="32">
        <v>4.5752615640000007</v>
      </c>
      <c r="AU328" s="32">
        <v>112.8446667</v>
      </c>
      <c r="AV328" s="32">
        <v>67.919539499999999</v>
      </c>
      <c r="AW328" s="1"/>
    </row>
    <row r="329" spans="2:49" x14ac:dyDescent="0.25">
      <c r="B329" s="1"/>
      <c r="C329" s="1"/>
      <c r="D329" s="1"/>
      <c r="E329" s="11">
        <f t="shared" si="58"/>
        <v>11</v>
      </c>
      <c r="F329" s="11">
        <f t="shared" si="58"/>
        <v>2015</v>
      </c>
      <c r="G329" s="11" t="str">
        <f t="shared" si="58"/>
        <v>11-2015</v>
      </c>
      <c r="H329" s="42">
        <f t="shared" si="57"/>
        <v>343.73215296799992</v>
      </c>
      <c r="I329" s="42">
        <f t="shared" si="57"/>
        <v>1390.7070875000002</v>
      </c>
      <c r="J329" s="42">
        <f t="shared" si="57"/>
        <v>359.28004703142858</v>
      </c>
      <c r="K329" s="42">
        <f t="shared" si="57"/>
        <v>946.44206092800016</v>
      </c>
      <c r="L329" s="42">
        <f t="shared" si="57"/>
        <v>1207.0652648978005</v>
      </c>
      <c r="M329" s="42">
        <f t="shared" si="54"/>
        <v>4247.2266133252297</v>
      </c>
      <c r="N329" s="17"/>
      <c r="O329" s="32">
        <v>30.657197520000004</v>
      </c>
      <c r="P329" s="32">
        <v>28.159590600000001</v>
      </c>
      <c r="Q329" s="32">
        <v>11.507616000000001</v>
      </c>
      <c r="R329" s="32">
        <v>116.49244037142856</v>
      </c>
      <c r="S329" s="32">
        <v>89.5512078</v>
      </c>
      <c r="T329" s="32" t="s">
        <v>91</v>
      </c>
      <c r="U329" s="32">
        <v>28.598697000000001</v>
      </c>
      <c r="V329" s="32">
        <v>552.00440000000003</v>
      </c>
      <c r="W329" s="32">
        <v>772.03233</v>
      </c>
      <c r="X329" s="32">
        <v>198.65627784</v>
      </c>
      <c r="Y329" s="32">
        <v>42.92643600000001</v>
      </c>
      <c r="Z329" s="32">
        <v>17.787594600000002</v>
      </c>
      <c r="AA329" s="32">
        <v>15.532631820000001</v>
      </c>
      <c r="AB329" s="32">
        <v>76.136507279999989</v>
      </c>
      <c r="AC329" s="32">
        <v>5.3589907800000001</v>
      </c>
      <c r="AD329" s="32">
        <v>448.82276472000007</v>
      </c>
      <c r="AE329" s="32" t="s">
        <v>91</v>
      </c>
      <c r="AF329" s="32">
        <v>24.060002400000002</v>
      </c>
      <c r="AG329" s="32">
        <v>19.013004287999959</v>
      </c>
      <c r="AH329" s="32">
        <v>7.4867300000000006</v>
      </c>
      <c r="AI329" s="32">
        <v>517.57849837532046</v>
      </c>
      <c r="AJ329" s="32">
        <v>141.6988782</v>
      </c>
      <c r="AK329" s="32">
        <v>34.825680000000006</v>
      </c>
      <c r="AL329" s="32">
        <v>30.813156000000003</v>
      </c>
      <c r="AM329" s="32">
        <v>230.06147040000002</v>
      </c>
      <c r="AN329" s="32">
        <v>16.523271000000001</v>
      </c>
      <c r="AO329" s="32">
        <v>0</v>
      </c>
      <c r="AP329" s="32">
        <v>163.80182880000001</v>
      </c>
      <c r="AQ329" s="32">
        <v>240.66400180248002</v>
      </c>
      <c r="AR329" s="32">
        <v>243.03214350000002</v>
      </c>
      <c r="AS329" s="32" t="s">
        <v>91</v>
      </c>
      <c r="AT329" s="32">
        <v>4.0258486080000004</v>
      </c>
      <c r="AU329" s="32">
        <v>109.9336941</v>
      </c>
      <c r="AV329" s="32">
        <v>29.483723520000002</v>
      </c>
      <c r="AW329" s="1"/>
    </row>
    <row r="330" spans="2:49" x14ac:dyDescent="0.25">
      <c r="B330" s="1"/>
      <c r="C330" s="1"/>
      <c r="D330" s="1"/>
      <c r="E330" s="11">
        <f t="shared" si="58"/>
        <v>12</v>
      </c>
      <c r="F330" s="11">
        <f t="shared" si="58"/>
        <v>2015</v>
      </c>
      <c r="G330" s="11" t="str">
        <f t="shared" si="58"/>
        <v>12-2015</v>
      </c>
      <c r="H330" s="42">
        <f t="shared" si="57"/>
        <v>335.74173784800007</v>
      </c>
      <c r="I330" s="42">
        <f t="shared" si="57"/>
        <v>1488.74875372</v>
      </c>
      <c r="J330" s="42">
        <f t="shared" si="57"/>
        <v>372.07217092500002</v>
      </c>
      <c r="K330" s="42">
        <f t="shared" si="57"/>
        <v>1050.603474276</v>
      </c>
      <c r="L330" s="42">
        <f t="shared" si="57"/>
        <v>972.69098703826637</v>
      </c>
      <c r="M330" s="42">
        <f t="shared" si="54"/>
        <v>4219.8571238072664</v>
      </c>
      <c r="N330" s="17"/>
      <c r="O330" s="32">
        <v>61.1266392</v>
      </c>
      <c r="P330" s="32">
        <v>5.5804366800000009</v>
      </c>
      <c r="Q330" s="32">
        <v>29.071871999999999</v>
      </c>
      <c r="R330" s="32">
        <v>95.681189925000012</v>
      </c>
      <c r="S330" s="32">
        <v>146.61989820000002</v>
      </c>
      <c r="T330" s="32" t="s">
        <v>91</v>
      </c>
      <c r="U330" s="32">
        <v>25.719900300000006</v>
      </c>
      <c r="V330" s="32">
        <v>528.7645</v>
      </c>
      <c r="W330" s="32">
        <v>768.81474000000003</v>
      </c>
      <c r="X330" s="32">
        <v>238.27692402000002</v>
      </c>
      <c r="Y330" s="32">
        <v>40.693049999999999</v>
      </c>
      <c r="Z330" s="32">
        <v>11.356200000000001</v>
      </c>
      <c r="AA330" s="32">
        <v>12.39415668</v>
      </c>
      <c r="AB330" s="32">
        <v>36.971244720000001</v>
      </c>
      <c r="AC330" s="32">
        <v>3.8224969200000003</v>
      </c>
      <c r="AD330" s="32">
        <v>465.47322515999997</v>
      </c>
      <c r="AE330" s="32" t="s">
        <v>91</v>
      </c>
      <c r="AF330" s="32">
        <v>33.319090799999998</v>
      </c>
      <c r="AG330" s="32">
        <v>26.737491528000017</v>
      </c>
      <c r="AH330" s="32">
        <v>9.3110999999999997</v>
      </c>
      <c r="AI330" s="32">
        <v>230.8460864182664</v>
      </c>
      <c r="AJ330" s="32">
        <v>141.85048347</v>
      </c>
      <c r="AK330" s="32">
        <v>41.540979600000007</v>
      </c>
      <c r="AL330" s="32">
        <v>2.51123436</v>
      </c>
      <c r="AM330" s="32">
        <v>383.93230230000006</v>
      </c>
      <c r="AN330" s="32">
        <v>16.523271000000001</v>
      </c>
      <c r="AO330" s="32">
        <v>0</v>
      </c>
      <c r="AP330" s="32">
        <v>138.29902119000002</v>
      </c>
      <c r="AQ330" s="32">
        <v>276.37167546000001</v>
      </c>
      <c r="AR330" s="32">
        <v>252.96314040000001</v>
      </c>
      <c r="AS330" s="32" t="s">
        <v>91</v>
      </c>
      <c r="AT330" s="32">
        <v>3.1681526760000001</v>
      </c>
      <c r="AU330" s="32">
        <v>118.18018800000002</v>
      </c>
      <c r="AV330" s="32">
        <v>73.936432800000006</v>
      </c>
      <c r="AW330" s="1"/>
    </row>
    <row r="331" spans="2:49" x14ac:dyDescent="0.25">
      <c r="B331" s="1"/>
      <c r="C331" s="1"/>
      <c r="D331" s="1"/>
      <c r="E331" s="11">
        <f t="shared" si="58"/>
        <v>1</v>
      </c>
      <c r="F331" s="11">
        <f t="shared" si="58"/>
        <v>2016</v>
      </c>
      <c r="G331" s="11" t="str">
        <f t="shared" si="58"/>
        <v>1-2016</v>
      </c>
      <c r="H331" s="42">
        <f t="shared" si="57"/>
        <v>462.41579762159995</v>
      </c>
      <c r="I331" s="42">
        <f t="shared" si="57"/>
        <v>1169.7316843700003</v>
      </c>
      <c r="J331" s="42">
        <f t="shared" si="57"/>
        <v>325.22995944000002</v>
      </c>
      <c r="K331" s="42">
        <f t="shared" si="57"/>
        <v>1003.6879080480001</v>
      </c>
      <c r="L331" s="42">
        <f t="shared" si="57"/>
        <v>766.80652226323605</v>
      </c>
      <c r="M331" s="42">
        <f t="shared" si="54"/>
        <v>3727.8718717428364</v>
      </c>
      <c r="N331" s="17"/>
      <c r="O331" s="32">
        <v>58.252763520000009</v>
      </c>
      <c r="P331" s="32">
        <v>11.318346</v>
      </c>
      <c r="Q331" s="32">
        <v>29.722960800000003</v>
      </c>
      <c r="R331" s="32">
        <v>100.94841630000001</v>
      </c>
      <c r="S331" s="32">
        <v>23.08374774</v>
      </c>
      <c r="T331" s="32" t="s">
        <v>91</v>
      </c>
      <c r="U331" s="32">
        <v>28.958310000000001</v>
      </c>
      <c r="V331" s="32">
        <v>543.31782500000008</v>
      </c>
      <c r="W331" s="32">
        <v>708.62688000000003</v>
      </c>
      <c r="X331" s="32">
        <v>185.21810784000002</v>
      </c>
      <c r="Y331" s="32">
        <v>45.121967999999995</v>
      </c>
      <c r="Z331" s="32">
        <v>8.2370304000000001</v>
      </c>
      <c r="AA331" s="32">
        <v>10.105125299999999</v>
      </c>
      <c r="AB331" s="32">
        <v>76.522618080000001</v>
      </c>
      <c r="AC331" s="32">
        <v>86.231412000000006</v>
      </c>
      <c r="AD331" s="32">
        <v>419.40604278000001</v>
      </c>
      <c r="AE331" s="32" t="s">
        <v>91</v>
      </c>
      <c r="AF331" s="32">
        <v>23.634523439999999</v>
      </c>
      <c r="AG331" s="32">
        <v>12.344583081600003</v>
      </c>
      <c r="AH331" s="32">
        <v>10.510187999999999</v>
      </c>
      <c r="AI331" s="32">
        <v>159.859921437</v>
      </c>
      <c r="AJ331" s="32">
        <v>152.86694382000002</v>
      </c>
      <c r="AK331" s="32">
        <v>161.44730999999999</v>
      </c>
      <c r="AL331" s="32">
        <v>30.604958999999997</v>
      </c>
      <c r="AM331" s="32">
        <v>119.53820025000002</v>
      </c>
      <c r="AN331" s="32">
        <v>21.682771200000001</v>
      </c>
      <c r="AO331" s="32">
        <v>0</v>
      </c>
      <c r="AP331" s="32">
        <v>85.023869400000009</v>
      </c>
      <c r="AQ331" s="32">
        <v>187.54055804623604</v>
      </c>
      <c r="AR331" s="32">
        <v>200.41989570000001</v>
      </c>
      <c r="AS331" s="32" t="s">
        <v>91</v>
      </c>
      <c r="AT331" s="32">
        <v>4.0807369079999996</v>
      </c>
      <c r="AU331" s="32">
        <v>138.47939550000001</v>
      </c>
      <c r="AV331" s="32">
        <v>84.766462200000007</v>
      </c>
      <c r="AW331" s="1"/>
    </row>
    <row r="332" spans="2:49" x14ac:dyDescent="0.25">
      <c r="B332" s="1"/>
      <c r="C332" s="1"/>
      <c r="D332" s="1"/>
      <c r="E332" s="11">
        <f t="shared" si="58"/>
        <v>2</v>
      </c>
      <c r="F332" s="11">
        <f t="shared" si="58"/>
        <v>2016</v>
      </c>
      <c r="G332" s="11" t="str">
        <f t="shared" si="58"/>
        <v>2-2016</v>
      </c>
      <c r="H332" s="42">
        <f t="shared" si="57"/>
        <v>375.26275427427584</v>
      </c>
      <c r="I332" s="42">
        <f t="shared" si="57"/>
        <v>1290.0447824800001</v>
      </c>
      <c r="J332" s="42">
        <f t="shared" si="57"/>
        <v>328.26297964500003</v>
      </c>
      <c r="K332" s="42">
        <f t="shared" si="57"/>
        <v>1129.317309</v>
      </c>
      <c r="L332" s="42">
        <f t="shared" si="57"/>
        <v>941.73249623126617</v>
      </c>
      <c r="M332" s="42">
        <f t="shared" si="54"/>
        <v>4064.6203216305421</v>
      </c>
      <c r="N332" s="17"/>
      <c r="O332" s="32">
        <v>27.857894220000002</v>
      </c>
      <c r="P332" s="32">
        <v>13.1959044</v>
      </c>
      <c r="Q332" s="32">
        <v>22.818391200000004</v>
      </c>
      <c r="R332" s="32">
        <v>94.662917325000009</v>
      </c>
      <c r="S332" s="32">
        <v>72.422272800000002</v>
      </c>
      <c r="T332" s="32" t="s">
        <v>91</v>
      </c>
      <c r="U332" s="32">
        <v>31.797360000000005</v>
      </c>
      <c r="V332" s="32">
        <v>586.05047500000001</v>
      </c>
      <c r="W332" s="32">
        <v>948.2426999999999</v>
      </c>
      <c r="X332" s="32">
        <v>191.45947536</v>
      </c>
      <c r="Y332" s="32">
        <v>50.194403999999999</v>
      </c>
      <c r="Z332" s="32">
        <v>8.7821280000000002</v>
      </c>
      <c r="AA332" s="32">
        <v>10.343226960000001</v>
      </c>
      <c r="AB332" s="32">
        <v>74.261220120000004</v>
      </c>
      <c r="AC332" s="32">
        <v>4.5682207200000002</v>
      </c>
      <c r="AD332" s="32">
        <v>422.99043804000002</v>
      </c>
      <c r="AE332" s="32" t="s">
        <v>91</v>
      </c>
      <c r="AF332" s="32">
        <v>15.497427599999998</v>
      </c>
      <c r="AG332" s="32">
        <v>17.543398445999955</v>
      </c>
      <c r="AH332" s="32">
        <v>8.0696200000000005</v>
      </c>
      <c r="AI332" s="32">
        <v>345.873247182</v>
      </c>
      <c r="AJ332" s="32">
        <v>122.61932657999999</v>
      </c>
      <c r="AK332" s="32">
        <v>34.852177800000007</v>
      </c>
      <c r="AL332" s="32">
        <v>9.0773892000000025</v>
      </c>
      <c r="AM332" s="32">
        <v>121.64269338</v>
      </c>
      <c r="AN332" s="32">
        <v>6.3973260000000005</v>
      </c>
      <c r="AO332" s="32">
        <v>2.790126968275862</v>
      </c>
      <c r="AP332" s="32">
        <v>159.28130412000002</v>
      </c>
      <c r="AQ332" s="32">
        <v>172.86881100926621</v>
      </c>
      <c r="AR332" s="32">
        <v>259.77307500000001</v>
      </c>
      <c r="AS332" s="32" t="s">
        <v>91</v>
      </c>
      <c r="AT332" s="32">
        <v>3.0661739999999997</v>
      </c>
      <c r="AU332" s="32">
        <v>161.28453780000001</v>
      </c>
      <c r="AV332" s="32">
        <v>64.336658400000005</v>
      </c>
      <c r="AW332" s="1"/>
    </row>
    <row r="333" spans="2:49" x14ac:dyDescent="0.25">
      <c r="B333" s="1"/>
      <c r="C333" s="1"/>
      <c r="D333" s="1"/>
      <c r="E333" s="11">
        <f t="shared" si="58"/>
        <v>3</v>
      </c>
      <c r="F333" s="11">
        <f t="shared" si="58"/>
        <v>2016</v>
      </c>
      <c r="G333" s="11" t="str">
        <f t="shared" si="58"/>
        <v>3-2016</v>
      </c>
      <c r="H333" s="42">
        <f t="shared" si="57"/>
        <v>430.35520308290319</v>
      </c>
      <c r="I333" s="42">
        <f t="shared" si="57"/>
        <v>1410.8609152700001</v>
      </c>
      <c r="J333" s="42">
        <f t="shared" si="57"/>
        <v>440.220727125</v>
      </c>
      <c r="K333" s="42">
        <f t="shared" si="57"/>
        <v>1168.5018013920001</v>
      </c>
      <c r="L333" s="42">
        <f t="shared" si="57"/>
        <v>1116.6761209014001</v>
      </c>
      <c r="M333" s="42">
        <f t="shared" si="54"/>
        <v>4566.6147677713034</v>
      </c>
      <c r="N333" s="17"/>
      <c r="O333" s="32">
        <v>35.726605199999995</v>
      </c>
      <c r="P333" s="32">
        <v>12.673519200000001</v>
      </c>
      <c r="Q333" s="32">
        <v>35.696321999999995</v>
      </c>
      <c r="R333" s="32">
        <v>130.31353061999999</v>
      </c>
      <c r="S333" s="32">
        <v>72.78567120000001</v>
      </c>
      <c r="T333" s="32" t="s">
        <v>91</v>
      </c>
      <c r="U333" s="32">
        <v>46.976813999999997</v>
      </c>
      <c r="V333" s="32">
        <v>675.77390000000014</v>
      </c>
      <c r="W333" s="32">
        <v>966.03408000000002</v>
      </c>
      <c r="X333" s="32">
        <v>253.73186050499999</v>
      </c>
      <c r="Y333" s="32">
        <v>51.178608000000004</v>
      </c>
      <c r="Z333" s="32">
        <v>12.930926400000001</v>
      </c>
      <c r="AA333" s="32">
        <v>9.1985220000000005</v>
      </c>
      <c r="AB333" s="32">
        <v>78.327875339999991</v>
      </c>
      <c r="AC333" s="32">
        <v>4.5776842199999992</v>
      </c>
      <c r="AD333" s="32">
        <v>433.97301906000007</v>
      </c>
      <c r="AE333" s="32" t="s">
        <v>91</v>
      </c>
      <c r="AF333" s="32">
        <v>81.946339199999983</v>
      </c>
      <c r="AG333" s="32">
        <v>7.8393741299999995</v>
      </c>
      <c r="AH333" s="32">
        <v>6.7528184999999992</v>
      </c>
      <c r="AI333" s="32">
        <v>482.70881380499998</v>
      </c>
      <c r="AJ333" s="32">
        <v>139.78819755000001</v>
      </c>
      <c r="AK333" s="32">
        <v>43.774365600000003</v>
      </c>
      <c r="AL333" s="32">
        <v>3.9973824000000002</v>
      </c>
      <c r="AM333" s="32">
        <v>231.74975880000002</v>
      </c>
      <c r="AN333" s="32">
        <v>12.961209600000002</v>
      </c>
      <c r="AO333" s="32">
        <v>27.335924192903228</v>
      </c>
      <c r="AP333" s="32">
        <v>121.82098572000001</v>
      </c>
      <c r="AQ333" s="32">
        <v>199.99428803640001</v>
      </c>
      <c r="AR333" s="32">
        <v>189.10344240000001</v>
      </c>
      <c r="AS333" s="32" t="s">
        <v>91</v>
      </c>
      <c r="AT333" s="32">
        <v>4.1506153919999997</v>
      </c>
      <c r="AU333" s="32">
        <v>123.99645510000001</v>
      </c>
      <c r="AV333" s="32">
        <v>68.7958596</v>
      </c>
      <c r="AW333" s="1"/>
    </row>
    <row r="334" spans="2:49" x14ac:dyDescent="0.25">
      <c r="B334" s="1"/>
      <c r="C334" s="1"/>
      <c r="D334" s="1"/>
      <c r="E334" s="11">
        <f t="shared" si="58"/>
        <v>4</v>
      </c>
      <c r="F334" s="11">
        <f t="shared" si="58"/>
        <v>2016</v>
      </c>
      <c r="G334" s="11" t="str">
        <f t="shared" si="58"/>
        <v>4-2016</v>
      </c>
      <c r="H334" s="42">
        <f t="shared" si="57"/>
        <v>323.81931465280002</v>
      </c>
      <c r="I334" s="42">
        <f t="shared" si="57"/>
        <v>1467.5222188400001</v>
      </c>
      <c r="J334" s="42">
        <f t="shared" si="57"/>
        <v>425.61457195500003</v>
      </c>
      <c r="K334" s="42">
        <f t="shared" si="57"/>
        <v>1020.1444802999999</v>
      </c>
      <c r="L334" s="42">
        <f t="shared" si="57"/>
        <v>919.62365647500008</v>
      </c>
      <c r="M334" s="42">
        <f t="shared" si="54"/>
        <v>4156.7242422228001</v>
      </c>
      <c r="N334" s="17"/>
      <c r="O334" s="32">
        <v>27.879092460000003</v>
      </c>
      <c r="P334" s="32">
        <v>5.4827733599999995</v>
      </c>
      <c r="Q334" s="32">
        <v>41.749176599999991</v>
      </c>
      <c r="R334" s="32">
        <v>136.17077467500002</v>
      </c>
      <c r="S334" s="32">
        <v>90.075485700000002</v>
      </c>
      <c r="T334" s="32">
        <v>1.0420524828000002</v>
      </c>
      <c r="U334" s="32">
        <v>33.595425000000006</v>
      </c>
      <c r="V334" s="32">
        <v>538.60550000000012</v>
      </c>
      <c r="W334" s="32">
        <v>814.05026999999995</v>
      </c>
      <c r="X334" s="32">
        <v>237.13411176000002</v>
      </c>
      <c r="Y334" s="32">
        <v>40.882320000000007</v>
      </c>
      <c r="Z334" s="32">
        <v>4.7696040000000002</v>
      </c>
      <c r="AA334" s="32">
        <v>18.71426052</v>
      </c>
      <c r="AB334" s="32">
        <v>72.607000319999997</v>
      </c>
      <c r="AC334" s="32">
        <v>4.25024712</v>
      </c>
      <c r="AD334" s="32">
        <v>424.61172486000004</v>
      </c>
      <c r="AE334" s="32" t="s">
        <v>91</v>
      </c>
      <c r="AF334" s="32">
        <v>40.527628019999995</v>
      </c>
      <c r="AG334" s="32">
        <v>12.780835289999969</v>
      </c>
      <c r="AH334" s="32">
        <v>5.4715960000000008</v>
      </c>
      <c r="AI334" s="32">
        <v>273.01222759500001</v>
      </c>
      <c r="AJ334" s="32">
        <v>170.42022215999998</v>
      </c>
      <c r="AK334" s="32">
        <v>44.970551999999998</v>
      </c>
      <c r="AL334" s="32">
        <v>2.9571544800000003</v>
      </c>
      <c r="AM334" s="32">
        <v>314.56674000000004</v>
      </c>
      <c r="AN334" s="32">
        <v>21.061965600000004</v>
      </c>
      <c r="AO334" s="32">
        <v>0</v>
      </c>
      <c r="AP334" s="32">
        <v>151.76047140000003</v>
      </c>
      <c r="AQ334" s="32">
        <v>221.99970402</v>
      </c>
      <c r="AR334" s="32">
        <v>242.6933502</v>
      </c>
      <c r="AS334" s="32" t="s">
        <v>91</v>
      </c>
      <c r="AT334" s="32">
        <v>3.8289321000000003</v>
      </c>
      <c r="AU334" s="32">
        <v>112.89576959999999</v>
      </c>
      <c r="AV334" s="32">
        <v>46.157274900000004</v>
      </c>
      <c r="AW334" s="1"/>
    </row>
    <row r="335" spans="2:49" x14ac:dyDescent="0.25">
      <c r="B335" s="1"/>
      <c r="C335" s="1"/>
      <c r="D335" s="1"/>
      <c r="E335" s="11">
        <f t="shared" si="58"/>
        <v>5</v>
      </c>
      <c r="F335" s="11">
        <f t="shared" si="58"/>
        <v>2016</v>
      </c>
      <c r="G335" s="11" t="str">
        <f t="shared" si="58"/>
        <v>5-2016</v>
      </c>
      <c r="H335" s="42">
        <f t="shared" si="57"/>
        <v>169.83215030800005</v>
      </c>
      <c r="I335" s="42">
        <f t="shared" si="57"/>
        <v>1378.78684163</v>
      </c>
      <c r="J335" s="42">
        <f t="shared" si="57"/>
        <v>354.00593934000005</v>
      </c>
      <c r="K335" s="42">
        <f t="shared" si="57"/>
        <v>735.01354065600003</v>
      </c>
      <c r="L335" s="42">
        <f t="shared" si="57"/>
        <v>891.65002365000009</v>
      </c>
      <c r="M335" s="42">
        <f t="shared" si="54"/>
        <v>3529.2884955840004</v>
      </c>
      <c r="N335" s="17"/>
      <c r="O335" s="32">
        <v>15.115102200000001</v>
      </c>
      <c r="P335" s="32">
        <v>3.5242073999999999</v>
      </c>
      <c r="Q335" s="32">
        <v>19.154123999999999</v>
      </c>
      <c r="R335" s="32">
        <v>122.255802</v>
      </c>
      <c r="S335" s="32">
        <v>65.396570400000002</v>
      </c>
      <c r="T335" s="32" t="s">
        <v>91</v>
      </c>
      <c r="U335" s="32">
        <v>37.248335999999995</v>
      </c>
      <c r="V335" s="32">
        <v>550.41470000000004</v>
      </c>
      <c r="W335" s="32">
        <v>535.44483000000002</v>
      </c>
      <c r="X335" s="32">
        <v>178.90633188000004</v>
      </c>
      <c r="Y335" s="32">
        <v>0</v>
      </c>
      <c r="Z335" s="32">
        <v>14.005980000000001</v>
      </c>
      <c r="AA335" s="32">
        <v>15.595469460000002</v>
      </c>
      <c r="AB335" s="32">
        <v>0</v>
      </c>
      <c r="AC335" s="32">
        <v>6.2231976000000007</v>
      </c>
      <c r="AD335" s="32">
        <v>450.25213176</v>
      </c>
      <c r="AE335" s="32" t="s">
        <v>91</v>
      </c>
      <c r="AF335" s="32">
        <v>0</v>
      </c>
      <c r="AG335" s="32">
        <v>19.68794110800005</v>
      </c>
      <c r="AH335" s="32">
        <v>6.1835545000000005</v>
      </c>
      <c r="AI335" s="32">
        <v>286.51219425000005</v>
      </c>
      <c r="AJ335" s="32">
        <v>146.32861166999999</v>
      </c>
      <c r="AK335" s="32">
        <v>40.7801142</v>
      </c>
      <c r="AL335" s="32">
        <v>3.1918492800000005</v>
      </c>
      <c r="AM335" s="32">
        <v>308.59905690000005</v>
      </c>
      <c r="AN335" s="32">
        <v>16.977518999999997</v>
      </c>
      <c r="AO335" s="32">
        <v>0</v>
      </c>
      <c r="AP335" s="32">
        <v>155.04506298000001</v>
      </c>
      <c r="AQ335" s="32">
        <v>154.88569763999999</v>
      </c>
      <c r="AR335" s="32">
        <v>182.04745680000002</v>
      </c>
      <c r="AS335" s="32" t="s">
        <v>91</v>
      </c>
      <c r="AT335" s="32">
        <v>4.8363784560000003</v>
      </c>
      <c r="AU335" s="32">
        <v>119.0981475</v>
      </c>
      <c r="AV335" s="32">
        <v>71.578128599999999</v>
      </c>
      <c r="AW335" s="1"/>
    </row>
    <row r="336" spans="2:49" x14ac:dyDescent="0.25">
      <c r="B336" s="1"/>
      <c r="C336" s="1"/>
      <c r="D336" s="1"/>
      <c r="E336" s="11">
        <f t="shared" si="58"/>
        <v>6</v>
      </c>
      <c r="F336" s="11">
        <f t="shared" si="58"/>
        <v>2016</v>
      </c>
      <c r="G336" s="11" t="str">
        <f t="shared" si="58"/>
        <v>6-2016</v>
      </c>
      <c r="H336" s="42">
        <f t="shared" si="57"/>
        <v>219.59926605599998</v>
      </c>
      <c r="I336" s="42">
        <f t="shared" si="57"/>
        <v>1316.6006571600003</v>
      </c>
      <c r="J336" s="42">
        <f t="shared" si="57"/>
        <v>355.25432219999993</v>
      </c>
      <c r="K336" s="42">
        <f t="shared" si="57"/>
        <v>1144.3884248520001</v>
      </c>
      <c r="L336" s="42">
        <f t="shared" si="57"/>
        <v>902.16927171000009</v>
      </c>
      <c r="M336" s="42">
        <f t="shared" si="54"/>
        <v>3938.0119419780003</v>
      </c>
      <c r="N336" s="17"/>
      <c r="O336" s="32">
        <v>22.7975715</v>
      </c>
      <c r="P336" s="32">
        <v>18.601455599999998</v>
      </c>
      <c r="Q336" s="32">
        <v>4.5969897599999996</v>
      </c>
      <c r="R336" s="32">
        <v>130.48105559999999</v>
      </c>
      <c r="S336" s="32">
        <v>91.951151400000001</v>
      </c>
      <c r="T336" s="32" t="s">
        <v>91</v>
      </c>
      <c r="U336" s="32">
        <v>29.052945000000005</v>
      </c>
      <c r="V336" s="32">
        <v>545.15355</v>
      </c>
      <c r="W336" s="32">
        <v>905.46767999999997</v>
      </c>
      <c r="X336" s="32">
        <v>179.503668</v>
      </c>
      <c r="Y336" s="32">
        <v>0</v>
      </c>
      <c r="Z336" s="32">
        <v>13.9756968</v>
      </c>
      <c r="AA336" s="32">
        <v>16.216653600000001</v>
      </c>
      <c r="AB336" s="32">
        <v>0</v>
      </c>
      <c r="AC336" s="32">
        <v>0</v>
      </c>
      <c r="AD336" s="32">
        <v>464.52081852000003</v>
      </c>
      <c r="AE336" s="32">
        <v>0.22299791399999999</v>
      </c>
      <c r="AF336" s="32">
        <v>0</v>
      </c>
      <c r="AG336" s="32">
        <v>13.927016555999982</v>
      </c>
      <c r="AH336" s="32">
        <v>9.6926280000000009</v>
      </c>
      <c r="AI336" s="32">
        <v>272.07997821000004</v>
      </c>
      <c r="AJ336" s="32">
        <v>139.23685404000003</v>
      </c>
      <c r="AK336" s="32">
        <v>47.733893999999999</v>
      </c>
      <c r="AL336" s="32">
        <v>3.1418819999999998</v>
      </c>
      <c r="AM336" s="32">
        <v>294.90347970000005</v>
      </c>
      <c r="AN336" s="32">
        <v>19.248758999999996</v>
      </c>
      <c r="AO336" s="32">
        <v>0</v>
      </c>
      <c r="AP336" s="32">
        <v>157.72966866000002</v>
      </c>
      <c r="AQ336" s="32">
        <v>165.56847497999999</v>
      </c>
      <c r="AR336" s="32">
        <v>157.86253619999999</v>
      </c>
      <c r="AS336" s="32">
        <v>9.2047679099999993</v>
      </c>
      <c r="AT336" s="32">
        <v>4.6042577279999994</v>
      </c>
      <c r="AU336" s="32">
        <v>154.5805944</v>
      </c>
      <c r="AV336" s="32">
        <v>65.954916900000001</v>
      </c>
      <c r="AW336" s="1"/>
    </row>
    <row r="337" spans="2:49" x14ac:dyDescent="0.25">
      <c r="B337" s="1"/>
      <c r="C337" s="1"/>
      <c r="D337" s="1"/>
      <c r="E337" s="1"/>
      <c r="F337" s="1"/>
      <c r="G337" s="1"/>
      <c r="H337" s="38"/>
      <c r="I337" s="38"/>
      <c r="J337" s="38"/>
      <c r="K337" s="38"/>
      <c r="L337" s="38"/>
      <c r="M337" s="38"/>
      <c r="N337" s="1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"/>
    </row>
    <row r="338" spans="2:49" x14ac:dyDescent="0.25">
      <c r="B338" s="1"/>
      <c r="C338" s="1"/>
      <c r="D338" s="1"/>
      <c r="E338" s="1"/>
      <c r="F338" s="1"/>
      <c r="G338" s="1"/>
      <c r="H338" s="38"/>
      <c r="I338" s="38"/>
      <c r="J338" s="38"/>
      <c r="K338" s="38"/>
      <c r="L338" s="38"/>
      <c r="M338" s="38"/>
      <c r="N338" s="1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"/>
    </row>
    <row r="339" spans="2:49" x14ac:dyDescent="0.25">
      <c r="B339" s="1"/>
      <c r="C339" s="1"/>
      <c r="D339" s="1"/>
      <c r="E339" s="1"/>
      <c r="F339" s="1"/>
      <c r="G339" s="1"/>
      <c r="H339" s="38"/>
      <c r="I339" s="38"/>
      <c r="J339" s="38"/>
      <c r="K339" s="38"/>
      <c r="L339" s="38"/>
      <c r="M339" s="38"/>
      <c r="N339" s="1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"/>
    </row>
    <row r="340" spans="2:49" x14ac:dyDescent="0.25">
      <c r="B340" s="1"/>
      <c r="C340" s="4" t="s">
        <v>86</v>
      </c>
      <c r="D340" s="4"/>
      <c r="E340" s="1"/>
      <c r="F340" s="4" t="str">
        <f>$F$70</f>
        <v>kg/day</v>
      </c>
      <c r="G340" s="4"/>
      <c r="H340" s="39" t="s">
        <v>90</v>
      </c>
      <c r="I340" s="44" t="str">
        <f>$H340</f>
        <v>Orthophosphate, Dissolved (as P)</v>
      </c>
      <c r="J340" s="44" t="str">
        <f>$H340</f>
        <v>Orthophosphate, Dissolved (as P)</v>
      </c>
      <c r="K340" s="48" t="str">
        <f>$H340</f>
        <v>Orthophosphate, Dissolved (as P)</v>
      </c>
      <c r="L340" s="45" t="str">
        <f>$H340</f>
        <v>Orthophosphate, Dissolved (as P)</v>
      </c>
      <c r="M340" s="44" t="str">
        <f>L340</f>
        <v>Orthophosphate, Dissolved (as P)</v>
      </c>
      <c r="N340" s="1"/>
      <c r="O340" s="19" t="s">
        <v>90</v>
      </c>
      <c r="P340" s="20" t="s">
        <v>90</v>
      </c>
      <c r="Q340" s="19" t="s">
        <v>90</v>
      </c>
      <c r="R340" s="19" t="s">
        <v>90</v>
      </c>
      <c r="S340" s="19" t="s">
        <v>90</v>
      </c>
      <c r="T340" s="19" t="s">
        <v>90</v>
      </c>
      <c r="U340" s="19" t="s">
        <v>90</v>
      </c>
      <c r="V340" s="19" t="s">
        <v>90</v>
      </c>
      <c r="W340" s="19" t="s">
        <v>90</v>
      </c>
      <c r="X340" s="19" t="s">
        <v>90</v>
      </c>
      <c r="Y340" s="19" t="s">
        <v>90</v>
      </c>
      <c r="Z340" s="19" t="s">
        <v>90</v>
      </c>
      <c r="AA340" s="19" t="s">
        <v>90</v>
      </c>
      <c r="AB340" s="19" t="s">
        <v>90</v>
      </c>
      <c r="AC340" s="19" t="s">
        <v>90</v>
      </c>
      <c r="AD340" s="19" t="s">
        <v>90</v>
      </c>
      <c r="AE340" s="19" t="s">
        <v>90</v>
      </c>
      <c r="AF340" s="19" t="s">
        <v>90</v>
      </c>
      <c r="AG340" s="19" t="s">
        <v>90</v>
      </c>
      <c r="AH340" s="19" t="s">
        <v>90</v>
      </c>
      <c r="AI340" s="19" t="s">
        <v>90</v>
      </c>
      <c r="AJ340" s="19" t="s">
        <v>90</v>
      </c>
      <c r="AK340" s="19" t="s">
        <v>90</v>
      </c>
      <c r="AL340" s="19" t="s">
        <v>90</v>
      </c>
      <c r="AM340" s="19" t="s">
        <v>90</v>
      </c>
      <c r="AN340" s="19" t="s">
        <v>90</v>
      </c>
      <c r="AO340" s="19" t="s">
        <v>90</v>
      </c>
      <c r="AP340" s="19" t="s">
        <v>90</v>
      </c>
      <c r="AQ340" s="19" t="s">
        <v>90</v>
      </c>
      <c r="AR340" s="19" t="s">
        <v>90</v>
      </c>
      <c r="AS340" s="19" t="s">
        <v>90</v>
      </c>
      <c r="AT340" s="19" t="s">
        <v>90</v>
      </c>
      <c r="AU340" s="19" t="s">
        <v>90</v>
      </c>
      <c r="AV340" s="19" t="s">
        <v>90</v>
      </c>
      <c r="AW340" s="1"/>
    </row>
    <row r="341" spans="2:49" x14ac:dyDescent="0.25">
      <c r="B341" s="1"/>
      <c r="C341" s="1"/>
      <c r="D341" s="1"/>
      <c r="E341" s="1"/>
      <c r="F341" s="1"/>
      <c r="G341" s="1"/>
      <c r="H341" s="45" t="str">
        <f>H$6</f>
        <v>San Pablo Bay</v>
      </c>
      <c r="I341" s="45" t="str">
        <f>I$6</f>
        <v>South Bay</v>
      </c>
      <c r="J341" s="45" t="str">
        <f>J$6</f>
        <v>Suisun Bay</v>
      </c>
      <c r="K341" s="46" t="str">
        <f>K$6</f>
        <v>Central Bay</v>
      </c>
      <c r="L341" s="45" t="str">
        <f>L$6</f>
        <v>Lower South Bay</v>
      </c>
      <c r="M341" s="45"/>
      <c r="N341" s="1"/>
      <c r="O341" s="21" t="s">
        <v>6</v>
      </c>
      <c r="P341" s="22" t="s">
        <v>7</v>
      </c>
      <c r="Q341" s="22" t="s">
        <v>8</v>
      </c>
      <c r="R341" s="22" t="s">
        <v>9</v>
      </c>
      <c r="S341" s="22" t="s">
        <v>10</v>
      </c>
      <c r="T341" s="22" t="s">
        <v>11</v>
      </c>
      <c r="U341" s="22" t="s">
        <v>12</v>
      </c>
      <c r="V341" s="22" t="s">
        <v>13</v>
      </c>
      <c r="W341" s="22" t="s">
        <v>14</v>
      </c>
      <c r="X341" s="22" t="s">
        <v>15</v>
      </c>
      <c r="Y341" s="22" t="s">
        <v>16</v>
      </c>
      <c r="Z341" s="22" t="s">
        <v>17</v>
      </c>
      <c r="AA341" s="22" t="s">
        <v>18</v>
      </c>
      <c r="AB341" s="22" t="s">
        <v>19</v>
      </c>
      <c r="AC341" s="22" t="s">
        <v>20</v>
      </c>
      <c r="AD341" s="22" t="s">
        <v>21</v>
      </c>
      <c r="AE341" s="22" t="s">
        <v>22</v>
      </c>
      <c r="AF341" s="22" t="s">
        <v>23</v>
      </c>
      <c r="AG341" s="22" t="s">
        <v>24</v>
      </c>
      <c r="AH341" s="22" t="s">
        <v>25</v>
      </c>
      <c r="AI341" s="22" t="s">
        <v>26</v>
      </c>
      <c r="AJ341" s="22" t="s">
        <v>27</v>
      </c>
      <c r="AK341" s="22" t="s">
        <v>28</v>
      </c>
      <c r="AL341" s="22" t="s">
        <v>29</v>
      </c>
      <c r="AM341" s="22" t="s">
        <v>30</v>
      </c>
      <c r="AN341" s="22" t="s">
        <v>31</v>
      </c>
      <c r="AO341" s="22" t="s">
        <v>32</v>
      </c>
      <c r="AP341" s="22" t="s">
        <v>33</v>
      </c>
      <c r="AQ341" s="22" t="s">
        <v>34</v>
      </c>
      <c r="AR341" s="22" t="s">
        <v>35</v>
      </c>
      <c r="AS341" s="22" t="s">
        <v>36</v>
      </c>
      <c r="AT341" s="22" t="s">
        <v>37</v>
      </c>
      <c r="AU341" s="22" t="s">
        <v>38</v>
      </c>
      <c r="AV341" s="22" t="s">
        <v>39</v>
      </c>
      <c r="AW341" s="1"/>
    </row>
    <row r="342" spans="2:49" ht="30" x14ac:dyDescent="0.25">
      <c r="B342" s="1"/>
      <c r="C342" s="1"/>
      <c r="D342" s="1"/>
      <c r="E342" s="1"/>
      <c r="F342" s="1"/>
      <c r="G342" s="1"/>
      <c r="H342" s="45" t="str">
        <f t="shared" ref="H342:L342" si="59">H341</f>
        <v>San Pablo Bay</v>
      </c>
      <c r="I342" s="45" t="str">
        <f t="shared" si="59"/>
        <v>South Bay</v>
      </c>
      <c r="J342" s="45" t="str">
        <f t="shared" si="59"/>
        <v>Suisun Bay</v>
      </c>
      <c r="K342" s="46" t="str">
        <f t="shared" si="59"/>
        <v>Central Bay</v>
      </c>
      <c r="L342" s="45" t="str">
        <f t="shared" si="59"/>
        <v>Lower South Bay</v>
      </c>
      <c r="M342" s="45" t="s">
        <v>40</v>
      </c>
      <c r="N342" s="1"/>
      <c r="O342" s="24" t="s">
        <v>41</v>
      </c>
      <c r="P342" s="24" t="s">
        <v>42</v>
      </c>
      <c r="Q342" s="24" t="s">
        <v>43</v>
      </c>
      <c r="R342" s="24" t="s">
        <v>44</v>
      </c>
      <c r="S342" s="24" t="s">
        <v>45</v>
      </c>
      <c r="T342" s="24" t="s">
        <v>11</v>
      </c>
      <c r="U342" s="24" t="s">
        <v>46</v>
      </c>
      <c r="V342" s="24" t="s">
        <v>47</v>
      </c>
      <c r="W342" s="24" t="s">
        <v>48</v>
      </c>
      <c r="X342" s="24" t="s">
        <v>49</v>
      </c>
      <c r="Y342" s="24" t="s">
        <v>50</v>
      </c>
      <c r="Z342" s="24" t="s">
        <v>51</v>
      </c>
      <c r="AA342" s="24" t="s">
        <v>52</v>
      </c>
      <c r="AB342" s="24" t="s">
        <v>53</v>
      </c>
      <c r="AC342" s="24" t="s">
        <v>54</v>
      </c>
      <c r="AD342" s="24" t="s">
        <v>55</v>
      </c>
      <c r="AE342" s="24" t="s">
        <v>22</v>
      </c>
      <c r="AF342" s="24" t="s">
        <v>56</v>
      </c>
      <c r="AG342" s="24" t="s">
        <v>57</v>
      </c>
      <c r="AH342" s="24" t="s">
        <v>58</v>
      </c>
      <c r="AI342" s="24" t="s">
        <v>59</v>
      </c>
      <c r="AJ342" s="24" t="s">
        <v>60</v>
      </c>
      <c r="AK342" s="24" t="s">
        <v>61</v>
      </c>
      <c r="AL342" s="24" t="s">
        <v>62</v>
      </c>
      <c r="AM342" s="24" t="s">
        <v>63</v>
      </c>
      <c r="AN342" s="24" t="s">
        <v>64</v>
      </c>
      <c r="AO342" s="24" t="s">
        <v>65</v>
      </c>
      <c r="AP342" s="24" t="s">
        <v>66</v>
      </c>
      <c r="AQ342" s="24" t="s">
        <v>67</v>
      </c>
      <c r="AR342" s="24" t="s">
        <v>68</v>
      </c>
      <c r="AS342" s="24" t="s">
        <v>36</v>
      </c>
      <c r="AT342" s="24" t="s">
        <v>69</v>
      </c>
      <c r="AU342" s="24" t="s">
        <v>70</v>
      </c>
      <c r="AV342" s="24" t="s">
        <v>71</v>
      </c>
      <c r="AW342" s="1"/>
    </row>
    <row r="343" spans="2:49" x14ac:dyDescent="0.25">
      <c r="B343" s="1"/>
      <c r="C343" s="1"/>
      <c r="D343" s="1"/>
      <c r="E343" s="11">
        <f>E289</f>
        <v>7</v>
      </c>
      <c r="F343" s="11">
        <f>F289</f>
        <v>2012</v>
      </c>
      <c r="G343" s="11" t="str">
        <f>G289</f>
        <v>7-2012</v>
      </c>
      <c r="H343" s="42">
        <f t="shared" ref="H343:L358" si="60">SUMIFS($O343:$AV343,$O$5:$AV$5,H$6,$O343:$AV343,"&lt;&gt;#N/A")</f>
        <v>222.36039</v>
      </c>
      <c r="I343" s="42">
        <f t="shared" si="60"/>
        <v>1388.5320400000001</v>
      </c>
      <c r="J343" s="42">
        <f t="shared" si="60"/>
        <v>315.54598800000002</v>
      </c>
      <c r="K343" s="42">
        <f t="shared" si="60"/>
        <v>1492.9715555999999</v>
      </c>
      <c r="L343" s="42">
        <f t="shared" si="60"/>
        <v>647.95465860000002</v>
      </c>
      <c r="M343" s="42">
        <f>SUM(H343:L343)</f>
        <v>4067.3646322</v>
      </c>
      <c r="N343" s="1"/>
      <c r="O343" s="32">
        <v>24.003</v>
      </c>
      <c r="P343" s="32">
        <v>21.81438</v>
      </c>
      <c r="Q343" s="32">
        <v>126.7</v>
      </c>
      <c r="R343" s="32">
        <v>56</v>
      </c>
      <c r="S343" s="32">
        <v>125.49600000000001</v>
      </c>
      <c r="T343" s="32" t="s">
        <v>91</v>
      </c>
      <c r="U343" s="32">
        <v>37</v>
      </c>
      <c r="V343" s="32">
        <v>476.28</v>
      </c>
      <c r="W343" s="32">
        <v>1175.9580000000001</v>
      </c>
      <c r="X343" s="32">
        <v>203.66829000000001</v>
      </c>
      <c r="Y343" s="32">
        <v>0</v>
      </c>
      <c r="Z343" s="32">
        <v>22.861440000000002</v>
      </c>
      <c r="AA343" s="32">
        <v>18.877697999999999</v>
      </c>
      <c r="AB343" s="32">
        <v>0</v>
      </c>
      <c r="AC343" s="32">
        <v>0</v>
      </c>
      <c r="AD343" s="32">
        <v>360.21487860000002</v>
      </c>
      <c r="AE343" s="32">
        <v>0.2351916</v>
      </c>
      <c r="AF343" s="32">
        <v>0</v>
      </c>
      <c r="AG343" s="32">
        <v>61.689599999999999</v>
      </c>
      <c r="AH343" s="32">
        <v>18.574919999999999</v>
      </c>
      <c r="AI343" s="32">
        <v>90.42</v>
      </c>
      <c r="AJ343" s="32">
        <v>113.30549999999999</v>
      </c>
      <c r="AK343" s="32">
        <v>55.7928</v>
      </c>
      <c r="AL343" s="32">
        <v>4.0256999999999996</v>
      </c>
      <c r="AM343" s="32">
        <v>230.88240000000002</v>
      </c>
      <c r="AN343" s="32">
        <v>36.136800000000001</v>
      </c>
      <c r="AO343" s="32">
        <v>0</v>
      </c>
      <c r="AP343" s="32">
        <v>181.89359999999999</v>
      </c>
      <c r="AQ343" s="32">
        <v>197.31978000000001</v>
      </c>
      <c r="AR343" s="32">
        <v>232.58339999999998</v>
      </c>
      <c r="AS343" s="32">
        <v>7.1253000000000002</v>
      </c>
      <c r="AT343" s="32">
        <v>3.9682439999999999</v>
      </c>
      <c r="AU343" s="32">
        <v>96.278490000000005</v>
      </c>
      <c r="AV343" s="32">
        <v>88.259219999999999</v>
      </c>
      <c r="AW343" s="1"/>
    </row>
    <row r="344" spans="2:49" x14ac:dyDescent="0.25">
      <c r="B344" s="1"/>
      <c r="C344" s="1"/>
      <c r="D344" s="1"/>
      <c r="E344" s="11">
        <f t="shared" ref="E344:G359" si="61">E290</f>
        <v>8</v>
      </c>
      <c r="F344" s="11">
        <f t="shared" si="61"/>
        <v>2012</v>
      </c>
      <c r="G344" s="11" t="str">
        <f t="shared" si="61"/>
        <v>8-2012</v>
      </c>
      <c r="H344" s="42">
        <f t="shared" si="60"/>
        <v>199.76733000000002</v>
      </c>
      <c r="I344" s="42">
        <f t="shared" si="60"/>
        <v>2127.4212399999997</v>
      </c>
      <c r="J344" s="42">
        <f t="shared" si="60"/>
        <v>361.67776400000002</v>
      </c>
      <c r="K344" s="42">
        <f t="shared" si="60"/>
        <v>827.77339259999997</v>
      </c>
      <c r="L344" s="42">
        <f t="shared" si="60"/>
        <v>643.39089119999994</v>
      </c>
      <c r="M344" s="42">
        <f t="shared" ref="M344:M390" si="62">SUM(H344:L344)</f>
        <v>4160.0306178000001</v>
      </c>
      <c r="N344" s="1"/>
      <c r="O344" s="32" t="s">
        <v>91</v>
      </c>
      <c r="P344" s="32">
        <v>21.062159999999999</v>
      </c>
      <c r="Q344" s="32">
        <v>158.19999999999999</v>
      </c>
      <c r="R344" s="32">
        <v>87.5</v>
      </c>
      <c r="S344" s="32">
        <v>103.34520000000001</v>
      </c>
      <c r="T344" s="32" t="s">
        <v>91</v>
      </c>
      <c r="U344" s="32">
        <v>43.47</v>
      </c>
      <c r="V344" s="32">
        <v>482.32799999999997</v>
      </c>
      <c r="W344" s="32">
        <v>498.01499999999999</v>
      </c>
      <c r="X344" s="32">
        <v>213.74387999999999</v>
      </c>
      <c r="Y344" s="32">
        <v>0</v>
      </c>
      <c r="Z344" s="32">
        <v>37.660139999999998</v>
      </c>
      <c r="AA344" s="32">
        <v>16.963884</v>
      </c>
      <c r="AB344" s="32">
        <v>0</v>
      </c>
      <c r="AC344" s="32">
        <v>0</v>
      </c>
      <c r="AD344" s="32">
        <v>370.31811120000003</v>
      </c>
      <c r="AE344" s="32">
        <v>0.38045699999999999</v>
      </c>
      <c r="AF344" s="32">
        <v>0</v>
      </c>
      <c r="AG344" s="32">
        <v>48.773339999999997</v>
      </c>
      <c r="AH344" s="32">
        <v>19.655999999999999</v>
      </c>
      <c r="AI344" s="32">
        <v>100.89</v>
      </c>
      <c r="AJ344" s="32">
        <v>127.25370000000001</v>
      </c>
      <c r="AK344" s="32">
        <v>69.400800000000004</v>
      </c>
      <c r="AL344" s="32">
        <v>24.872399999999999</v>
      </c>
      <c r="AM344" s="32">
        <v>831.14639999999997</v>
      </c>
      <c r="AN344" s="32">
        <v>62.936999999999998</v>
      </c>
      <c r="AO344" s="32">
        <v>0</v>
      </c>
      <c r="AP344" s="32">
        <v>160.5744</v>
      </c>
      <c r="AQ344" s="32">
        <v>172.18277999999998</v>
      </c>
      <c r="AR344" s="32">
        <v>305.38620000000003</v>
      </c>
      <c r="AS344" s="32">
        <v>4.7628000000000004</v>
      </c>
      <c r="AT344" s="32">
        <v>4.1089355999999997</v>
      </c>
      <c r="AU344" s="32">
        <v>110.27583</v>
      </c>
      <c r="AV344" s="32">
        <v>84.8232</v>
      </c>
      <c r="AW344" s="1"/>
    </row>
    <row r="345" spans="2:49" x14ac:dyDescent="0.25">
      <c r="B345" s="1"/>
      <c r="C345" s="1"/>
      <c r="D345" s="1"/>
      <c r="E345" s="11">
        <f t="shared" si="61"/>
        <v>9</v>
      </c>
      <c r="F345" s="11">
        <f t="shared" si="61"/>
        <v>2012</v>
      </c>
      <c r="G345" s="11" t="str">
        <f t="shared" si="61"/>
        <v>9-2012</v>
      </c>
      <c r="H345" s="42">
        <f t="shared" si="60"/>
        <v>244.19367</v>
      </c>
      <c r="I345" s="42">
        <f t="shared" si="60"/>
        <v>1859.0836800000002</v>
      </c>
      <c r="J345" s="42">
        <f t="shared" si="60"/>
        <v>320.24027799999999</v>
      </c>
      <c r="K345" s="42">
        <f t="shared" si="60"/>
        <v>957.912102</v>
      </c>
      <c r="L345" s="42">
        <f t="shared" si="60"/>
        <v>760.63393919999999</v>
      </c>
      <c r="M345" s="42">
        <f t="shared" si="62"/>
        <v>4142.0636692000007</v>
      </c>
      <c r="N345" s="1"/>
      <c r="O345" s="32" t="s">
        <v>91</v>
      </c>
      <c r="P345" s="32">
        <v>35.426160000000003</v>
      </c>
      <c r="Q345" s="32">
        <v>111</v>
      </c>
      <c r="R345" s="32">
        <v>95.5</v>
      </c>
      <c r="S345" s="32">
        <v>142.05240000000001</v>
      </c>
      <c r="T345" s="32" t="s">
        <v>91</v>
      </c>
      <c r="U345" s="32">
        <v>21.954239999999999</v>
      </c>
      <c r="V345" s="32">
        <v>451.97460000000001</v>
      </c>
      <c r="W345" s="32">
        <v>594.40499999999997</v>
      </c>
      <c r="X345" s="32">
        <v>185.26158000000001</v>
      </c>
      <c r="Y345" s="32">
        <v>0</v>
      </c>
      <c r="Z345" s="32">
        <v>20.831579999999999</v>
      </c>
      <c r="AA345" s="32">
        <v>17.524457999999999</v>
      </c>
      <c r="AB345" s="32">
        <v>0</v>
      </c>
      <c r="AC345" s="32">
        <v>0</v>
      </c>
      <c r="AD345" s="32">
        <v>378.53242920000002</v>
      </c>
      <c r="AE345" s="32">
        <v>0.37709280000000001</v>
      </c>
      <c r="AF345" s="32">
        <v>0</v>
      </c>
      <c r="AG345" s="32">
        <v>66.433499999999995</v>
      </c>
      <c r="AH345" s="32">
        <v>22.112999999999996</v>
      </c>
      <c r="AI345" s="32">
        <v>97.545000000000002</v>
      </c>
      <c r="AJ345" s="32">
        <v>139.82220000000001</v>
      </c>
      <c r="AK345" s="32">
        <v>70.383600000000001</v>
      </c>
      <c r="AL345" s="32">
        <v>3.9312</v>
      </c>
      <c r="AM345" s="32">
        <v>304.15769999999998</v>
      </c>
      <c r="AN345" s="32">
        <v>39.973500000000001</v>
      </c>
      <c r="AO345" s="32">
        <v>0</v>
      </c>
      <c r="AP345" s="32">
        <v>263.84399999999999</v>
      </c>
      <c r="AQ345" s="32">
        <v>284.55651</v>
      </c>
      <c r="AR345" s="32">
        <v>563.52240000000006</v>
      </c>
      <c r="AS345" s="32">
        <v>8.6977799999999998</v>
      </c>
      <c r="AT345" s="32">
        <v>3.2324291999999999</v>
      </c>
      <c r="AU345" s="32">
        <v>120.22101000000001</v>
      </c>
      <c r="AV345" s="32">
        <v>98.790300000000002</v>
      </c>
      <c r="AW345" s="1"/>
    </row>
    <row r="346" spans="2:49" x14ac:dyDescent="0.25">
      <c r="B346" s="1"/>
      <c r="C346" s="1"/>
      <c r="D346" s="1"/>
      <c r="E346" s="11">
        <f t="shared" si="61"/>
        <v>10</v>
      </c>
      <c r="F346" s="11">
        <f t="shared" si="61"/>
        <v>2012</v>
      </c>
      <c r="G346" s="11" t="str">
        <f t="shared" si="61"/>
        <v>10-2012</v>
      </c>
      <c r="H346" s="42">
        <f t="shared" si="60"/>
        <v>206.85104999999999</v>
      </c>
      <c r="I346" s="42">
        <f t="shared" si="60"/>
        <v>1528.0293816000003</v>
      </c>
      <c r="J346" s="42">
        <f t="shared" si="60"/>
        <v>313.31423999999998</v>
      </c>
      <c r="K346" s="42">
        <f t="shared" si="60"/>
        <v>1316.8979838</v>
      </c>
      <c r="L346" s="42">
        <f t="shared" si="60"/>
        <v>832.37930640000002</v>
      </c>
      <c r="M346" s="42">
        <f t="shared" si="62"/>
        <v>4197.4719617999999</v>
      </c>
      <c r="N346" s="1"/>
      <c r="O346" s="32" t="s">
        <v>91</v>
      </c>
      <c r="P346" s="32">
        <v>32.5458</v>
      </c>
      <c r="Q346" s="32">
        <v>121.5</v>
      </c>
      <c r="R346" s="32">
        <v>57</v>
      </c>
      <c r="S346" s="32">
        <v>177.83010000000002</v>
      </c>
      <c r="T346" s="32" t="s">
        <v>91</v>
      </c>
      <c r="U346" s="32">
        <v>29.306339999999999</v>
      </c>
      <c r="V346" s="32">
        <v>448.49700000000001</v>
      </c>
      <c r="W346" s="32">
        <v>903.04200000000003</v>
      </c>
      <c r="X346" s="32">
        <v>213.03701999999998</v>
      </c>
      <c r="Y346" s="32">
        <v>0</v>
      </c>
      <c r="Z346" s="32">
        <v>12.383279999999999</v>
      </c>
      <c r="AA346" s="32">
        <v>13.970879999999999</v>
      </c>
      <c r="AB346" s="32">
        <v>0</v>
      </c>
      <c r="AC346" s="32" t="s">
        <v>92</v>
      </c>
      <c r="AD346" s="32">
        <v>388.82114639999998</v>
      </c>
      <c r="AE346" s="32">
        <v>0.40366619999999998</v>
      </c>
      <c r="AF346" s="32">
        <v>0</v>
      </c>
      <c r="AG346" s="32">
        <v>50.236199999999997</v>
      </c>
      <c r="AH346" s="32">
        <v>13.679819999999999</v>
      </c>
      <c r="AI346" s="32">
        <v>112.72499999999999</v>
      </c>
      <c r="AJ346" s="32">
        <v>206.85188160000001</v>
      </c>
      <c r="AK346" s="32">
        <v>79.606800000000007</v>
      </c>
      <c r="AL346" s="32">
        <v>7.6204799999999997</v>
      </c>
      <c r="AM346" s="32">
        <v>294.68124</v>
      </c>
      <c r="AN346" s="32">
        <v>42.460740000000001</v>
      </c>
      <c r="AO346" s="32">
        <v>0</v>
      </c>
      <c r="AP346" s="32">
        <v>148.17599999999999</v>
      </c>
      <c r="AQ346" s="32">
        <v>330.83316000000002</v>
      </c>
      <c r="AR346" s="32">
        <v>288.31950000000001</v>
      </c>
      <c r="AS346" s="32">
        <v>13.721399999999999</v>
      </c>
      <c r="AT346" s="32">
        <v>3.4810775999999999</v>
      </c>
      <c r="AU346" s="32">
        <v>110.38923</v>
      </c>
      <c r="AV346" s="32">
        <v>96.352199999999996</v>
      </c>
      <c r="AW346" s="1"/>
    </row>
    <row r="347" spans="2:49" x14ac:dyDescent="0.25">
      <c r="B347" s="1"/>
      <c r="C347" s="1"/>
      <c r="D347" s="1"/>
      <c r="E347" s="11">
        <f t="shared" si="61"/>
        <v>11</v>
      </c>
      <c r="F347" s="11">
        <f t="shared" si="61"/>
        <v>2012</v>
      </c>
      <c r="G347" s="11" t="str">
        <f t="shared" si="61"/>
        <v>11-2012</v>
      </c>
      <c r="H347" s="42">
        <f t="shared" si="60"/>
        <v>466.03994219999993</v>
      </c>
      <c r="I347" s="42">
        <f t="shared" si="60"/>
        <v>1765.2254400000002</v>
      </c>
      <c r="J347" s="42">
        <f t="shared" si="60"/>
        <v>272.99655799999999</v>
      </c>
      <c r="K347" s="42">
        <f t="shared" si="60"/>
        <v>1953.4876703999998</v>
      </c>
      <c r="L347" s="42">
        <f t="shared" si="60"/>
        <v>805.6292500666666</v>
      </c>
      <c r="M347" s="42">
        <f t="shared" si="62"/>
        <v>5263.3788606666667</v>
      </c>
      <c r="N347" s="1"/>
      <c r="O347" s="32">
        <v>30.89772</v>
      </c>
      <c r="P347" s="32">
        <v>30.580199999999998</v>
      </c>
      <c r="Q347" s="32">
        <v>121.5</v>
      </c>
      <c r="R347" s="32">
        <v>44</v>
      </c>
      <c r="S347" s="32">
        <v>101.87100000000001</v>
      </c>
      <c r="T347" s="32" t="s">
        <v>91</v>
      </c>
      <c r="U347" s="32">
        <v>43.978409999999997</v>
      </c>
      <c r="V347" s="32">
        <v>526.17600000000004</v>
      </c>
      <c r="W347" s="32">
        <v>1631.07</v>
      </c>
      <c r="X347" s="32">
        <v>167.10624000000001</v>
      </c>
      <c r="Y347" s="32">
        <v>32.659199999999998</v>
      </c>
      <c r="Z347" s="32">
        <v>38.782800000000002</v>
      </c>
      <c r="AA347" s="32">
        <v>17.911908</v>
      </c>
      <c r="AB347" s="32">
        <v>71.963639999999998</v>
      </c>
      <c r="AC347" s="32">
        <v>0.89582220000000001</v>
      </c>
      <c r="AD347" s="32">
        <v>333.19469340000001</v>
      </c>
      <c r="AE347" s="32">
        <v>0.24373439999999999</v>
      </c>
      <c r="AF347" s="32">
        <v>105.7077</v>
      </c>
      <c r="AG347" s="32">
        <v>51.559199999999997</v>
      </c>
      <c r="AH347" s="32">
        <v>13.241339999999997</v>
      </c>
      <c r="AI347" s="32">
        <v>203.29666666666665</v>
      </c>
      <c r="AJ347" s="32">
        <v>158.49540000000002</v>
      </c>
      <c r="AK347" s="32">
        <v>66.641400000000004</v>
      </c>
      <c r="AL347" s="32">
        <v>6.6830400000000001</v>
      </c>
      <c r="AM347" s="32">
        <v>559.78020000000004</v>
      </c>
      <c r="AN347" s="32">
        <v>63.076860000000003</v>
      </c>
      <c r="AO347" s="32">
        <v>0</v>
      </c>
      <c r="AP347" s="32">
        <v>161.02799999999999</v>
      </c>
      <c r="AQ347" s="32">
        <v>269.13789000000003</v>
      </c>
      <c r="AR347" s="32">
        <v>192.78</v>
      </c>
      <c r="AS347" s="32">
        <v>10.909079999999999</v>
      </c>
      <c r="AT347" s="32">
        <v>3.4679609999999998</v>
      </c>
      <c r="AU347" s="32">
        <v>128.53512000000001</v>
      </c>
      <c r="AV347" s="32">
        <v>76.207634999999996</v>
      </c>
      <c r="AW347" s="1"/>
    </row>
    <row r="348" spans="2:49" x14ac:dyDescent="0.25">
      <c r="B348" s="1"/>
      <c r="C348" s="1"/>
      <c r="D348" s="1"/>
      <c r="E348" s="11">
        <f t="shared" si="61"/>
        <v>12</v>
      </c>
      <c r="F348" s="11">
        <f t="shared" si="61"/>
        <v>2012</v>
      </c>
      <c r="G348" s="11" t="str">
        <f t="shared" si="61"/>
        <v>12-2012</v>
      </c>
      <c r="H348" s="42">
        <f t="shared" si="60"/>
        <v>435.51862200000005</v>
      </c>
      <c r="I348" s="42">
        <f t="shared" si="60"/>
        <v>1777.7488480000002</v>
      </c>
      <c r="J348" s="42">
        <f t="shared" si="60"/>
        <v>320.52541546666663</v>
      </c>
      <c r="K348" s="42">
        <f t="shared" si="60"/>
        <v>1970.9832454200002</v>
      </c>
      <c r="L348" s="42">
        <f t="shared" si="60"/>
        <v>1135.7145917999999</v>
      </c>
      <c r="M348" s="42">
        <f t="shared" si="62"/>
        <v>5640.4907226866671</v>
      </c>
      <c r="N348" s="1"/>
      <c r="O348" s="32">
        <v>37.05912</v>
      </c>
      <c r="P348" s="32">
        <v>22.40784</v>
      </c>
      <c r="Q348" s="32">
        <v>238.3</v>
      </c>
      <c r="R348" s="32">
        <v>88.666666666666671</v>
      </c>
      <c r="S348" s="32">
        <v>321.52679999999998</v>
      </c>
      <c r="T348" s="32" t="s">
        <v>91</v>
      </c>
      <c r="U348" s="32">
        <v>43.226820000000004</v>
      </c>
      <c r="V348" s="32">
        <v>812.88900000000012</v>
      </c>
      <c r="W348" s="32">
        <v>1434.51</v>
      </c>
      <c r="X348" s="32">
        <v>173.95207200000002</v>
      </c>
      <c r="Y348" s="32">
        <v>30.6936</v>
      </c>
      <c r="Z348" s="32">
        <v>23.814</v>
      </c>
      <c r="AA348" s="32">
        <v>14.6798568</v>
      </c>
      <c r="AB348" s="32">
        <v>70.684110000000004</v>
      </c>
      <c r="AC348" s="32">
        <v>35.009604000000003</v>
      </c>
      <c r="AD348" s="32">
        <v>255.95739180000001</v>
      </c>
      <c r="AE348" s="32">
        <v>0.5261382</v>
      </c>
      <c r="AF348" s="32">
        <v>45.378900000000002</v>
      </c>
      <c r="AG348" s="32">
        <v>36.590400000000002</v>
      </c>
      <c r="AH348" s="32">
        <v>31.7898</v>
      </c>
      <c r="AI348" s="32">
        <v>671.89499999999998</v>
      </c>
      <c r="AJ348" s="32">
        <v>140.91839999999999</v>
      </c>
      <c r="AK348" s="32">
        <v>55.036799999999999</v>
      </c>
      <c r="AL348" s="32">
        <v>3.535056</v>
      </c>
      <c r="AM348" s="32">
        <v>173.13874200000001</v>
      </c>
      <c r="AN348" s="32">
        <v>30.115259999999999</v>
      </c>
      <c r="AO348" s="32">
        <v>41.2776</v>
      </c>
      <c r="AP348" s="32">
        <v>128.08530000000002</v>
      </c>
      <c r="AQ348" s="32">
        <v>207.8622</v>
      </c>
      <c r="AR348" s="32">
        <v>257.06835000000001</v>
      </c>
      <c r="AS348" s="32">
        <v>4.6070640000000003</v>
      </c>
      <c r="AT348" s="32">
        <v>3.4309132199999999</v>
      </c>
      <c r="AU348" s="32">
        <v>84.627647999999994</v>
      </c>
      <c r="AV348" s="32">
        <v>121.23026999999999</v>
      </c>
      <c r="AW348" s="1"/>
    </row>
    <row r="349" spans="2:49" x14ac:dyDescent="0.25">
      <c r="B349" s="1"/>
      <c r="C349" s="1"/>
      <c r="D349" s="1"/>
      <c r="E349" s="11">
        <f t="shared" si="61"/>
        <v>1</v>
      </c>
      <c r="F349" s="11">
        <f t="shared" si="61"/>
        <v>2013</v>
      </c>
      <c r="G349" s="11" t="str">
        <f t="shared" si="61"/>
        <v>1-2013</v>
      </c>
      <c r="H349" s="42">
        <f t="shared" si="60"/>
        <v>408.45364559999996</v>
      </c>
      <c r="I349" s="42">
        <f t="shared" si="60"/>
        <v>1682.1669400000001</v>
      </c>
      <c r="J349" s="42">
        <f t="shared" si="60"/>
        <v>267.20535733333332</v>
      </c>
      <c r="K349" s="42">
        <f t="shared" si="60"/>
        <v>1150.8893802</v>
      </c>
      <c r="L349" s="42">
        <f t="shared" si="60"/>
        <v>1585.2633189999999</v>
      </c>
      <c r="M349" s="42">
        <f t="shared" si="62"/>
        <v>5093.9786421333329</v>
      </c>
      <c r="N349" s="1"/>
      <c r="O349" s="32">
        <v>1.9920599999999999</v>
      </c>
      <c r="P349" s="32">
        <v>19.051200000000001</v>
      </c>
      <c r="Q349" s="32">
        <v>185.2</v>
      </c>
      <c r="R349" s="32">
        <v>55.333333333333336</v>
      </c>
      <c r="S349" s="32">
        <v>85.749300000000005</v>
      </c>
      <c r="T349" s="32" t="s">
        <v>91</v>
      </c>
      <c r="U349" s="32">
        <v>13.965209999999999</v>
      </c>
      <c r="V349" s="32">
        <v>777.92399999999998</v>
      </c>
      <c r="W349" s="32">
        <v>907.57799999999997</v>
      </c>
      <c r="X349" s="32">
        <v>178.78795200000002</v>
      </c>
      <c r="Y349" s="32">
        <v>28.2744</v>
      </c>
      <c r="Z349" s="32">
        <v>17.38044</v>
      </c>
      <c r="AA349" s="32">
        <v>19.118862</v>
      </c>
      <c r="AB349" s="32">
        <v>111.1736556</v>
      </c>
      <c r="AC349" s="32">
        <v>35.414819999999999</v>
      </c>
      <c r="AD349" s="32">
        <v>274.76325900000001</v>
      </c>
      <c r="AE349" s="32">
        <v>0.1973538</v>
      </c>
      <c r="AF349" s="32">
        <v>45.119969999999995</v>
      </c>
      <c r="AG349" s="32">
        <v>32.254739999999998</v>
      </c>
      <c r="AH349" s="32">
        <v>9.8657999999999983</v>
      </c>
      <c r="AI349" s="32">
        <v>1102.4349999999999</v>
      </c>
      <c r="AJ349" s="32">
        <v>149.49900000000002</v>
      </c>
      <c r="AK349" s="32">
        <v>57.535380000000004</v>
      </c>
      <c r="AL349" s="32">
        <v>42.865200000000002</v>
      </c>
      <c r="AM349" s="32">
        <v>244.33920000000001</v>
      </c>
      <c r="AN349" s="32">
        <v>15.46776</v>
      </c>
      <c r="AO349" s="32">
        <v>38.555999999999997</v>
      </c>
      <c r="AP349" s="32">
        <v>104.23349999999999</v>
      </c>
      <c r="AQ349" s="32">
        <v>208.06505999999999</v>
      </c>
      <c r="AR349" s="32">
        <v>160.72559999999999</v>
      </c>
      <c r="AS349" s="32">
        <v>13.3245</v>
      </c>
      <c r="AT349" s="32">
        <v>3.3486263999999997</v>
      </c>
      <c r="AU349" s="32">
        <v>86.751000000000005</v>
      </c>
      <c r="AV349" s="32">
        <v>67.688459999999992</v>
      </c>
      <c r="AW349" s="1"/>
    </row>
    <row r="350" spans="2:49" x14ac:dyDescent="0.25">
      <c r="B350" s="1"/>
      <c r="C350" s="1"/>
      <c r="D350" s="1"/>
      <c r="E350" s="11">
        <f t="shared" si="61"/>
        <v>2</v>
      </c>
      <c r="F350" s="11">
        <f t="shared" si="61"/>
        <v>2013</v>
      </c>
      <c r="G350" s="11" t="str">
        <f t="shared" si="61"/>
        <v>2-2013</v>
      </c>
      <c r="H350" s="42">
        <f t="shared" si="60"/>
        <v>396.40650840000006</v>
      </c>
      <c r="I350" s="42">
        <f t="shared" si="60"/>
        <v>1943.3787499999999</v>
      </c>
      <c r="J350" s="42">
        <f t="shared" si="60"/>
        <v>290.00745799999999</v>
      </c>
      <c r="K350" s="42">
        <f t="shared" si="60"/>
        <v>1336.1211990000002</v>
      </c>
      <c r="L350" s="42">
        <f t="shared" si="60"/>
        <v>1185.3613598499999</v>
      </c>
      <c r="M350" s="42">
        <f t="shared" si="62"/>
        <v>5151.27527525</v>
      </c>
      <c r="N350" s="1"/>
      <c r="O350" s="32">
        <v>24.433164000000001</v>
      </c>
      <c r="P350" s="32">
        <v>34.946100000000001</v>
      </c>
      <c r="Q350" s="32">
        <v>166.7</v>
      </c>
      <c r="R350" s="32">
        <v>62</v>
      </c>
      <c r="S350" s="32">
        <v>89.170199999999994</v>
      </c>
      <c r="T350" s="32" t="s">
        <v>91</v>
      </c>
      <c r="U350" s="32">
        <v>19.252800000000001</v>
      </c>
      <c r="V350" s="32">
        <v>802.49399999999991</v>
      </c>
      <c r="W350" s="32">
        <v>1048.0050000000001</v>
      </c>
      <c r="X350" s="32">
        <v>192.055374</v>
      </c>
      <c r="Y350" s="32">
        <v>41.2776</v>
      </c>
      <c r="Z350" s="32">
        <v>19.561499999999999</v>
      </c>
      <c r="AA350" s="32">
        <v>16.699283999999999</v>
      </c>
      <c r="AB350" s="32">
        <v>6.1799093999999997</v>
      </c>
      <c r="AC350" s="32">
        <v>57.585464999999999</v>
      </c>
      <c r="AD350" s="32">
        <v>297.73211985</v>
      </c>
      <c r="AE350" s="32">
        <v>0.22623299999999999</v>
      </c>
      <c r="AF350" s="32">
        <v>44.915850000000006</v>
      </c>
      <c r="AG350" s="32">
        <v>34.254359999999998</v>
      </c>
      <c r="AH350" s="32">
        <v>9.4802400000000002</v>
      </c>
      <c r="AI350" s="32">
        <v>746.29</v>
      </c>
      <c r="AJ350" s="32">
        <v>219.51405</v>
      </c>
      <c r="AK350" s="32">
        <v>91.215180000000004</v>
      </c>
      <c r="AL350" s="32">
        <v>25.208819999999999</v>
      </c>
      <c r="AM350" s="32">
        <v>324.03482999999994</v>
      </c>
      <c r="AN350" s="32">
        <v>0</v>
      </c>
      <c r="AO350" s="32">
        <v>39.191040000000001</v>
      </c>
      <c r="AP350" s="32">
        <v>205.05554999999998</v>
      </c>
      <c r="AQ350" s="32">
        <v>141.33923999999999</v>
      </c>
      <c r="AR350" s="32">
        <v>180.81000000000003</v>
      </c>
      <c r="AS350" s="32">
        <v>8.1270000000000007</v>
      </c>
      <c r="AT350" s="32">
        <v>3.7297259999999999</v>
      </c>
      <c r="AU350" s="32">
        <v>104.14278</v>
      </c>
      <c r="AV350" s="32">
        <v>95.647859999999994</v>
      </c>
      <c r="AW350" s="1"/>
    </row>
    <row r="351" spans="2:49" x14ac:dyDescent="0.25">
      <c r="B351" s="1"/>
      <c r="C351" s="1"/>
      <c r="D351" s="1"/>
      <c r="E351" s="11">
        <f t="shared" si="61"/>
        <v>3</v>
      </c>
      <c r="F351" s="11">
        <f t="shared" si="61"/>
        <v>2013</v>
      </c>
      <c r="G351" s="11" t="str">
        <f t="shared" si="61"/>
        <v>3-2013</v>
      </c>
      <c r="H351" s="42">
        <f t="shared" si="60"/>
        <v>453.38052060000001</v>
      </c>
      <c r="I351" s="42">
        <f t="shared" si="60"/>
        <v>1802.1603700000001</v>
      </c>
      <c r="J351" s="42">
        <f t="shared" si="60"/>
        <v>304.07726599999995</v>
      </c>
      <c r="K351" s="42">
        <f t="shared" si="60"/>
        <v>1594.3485159000002</v>
      </c>
      <c r="L351" s="42">
        <f t="shared" si="60"/>
        <v>1198.5948997333332</v>
      </c>
      <c r="M351" s="42">
        <f t="shared" si="62"/>
        <v>5352.5615722333341</v>
      </c>
      <c r="N351" s="1"/>
      <c r="O351" s="32">
        <v>24.564330000000002</v>
      </c>
      <c r="P351" s="32">
        <v>19.036079999999998</v>
      </c>
      <c r="Q351" s="32">
        <v>142.29999999999998</v>
      </c>
      <c r="R351" s="32">
        <v>80</v>
      </c>
      <c r="S351" s="32">
        <v>128.02860000000001</v>
      </c>
      <c r="T351" s="32" t="s">
        <v>91</v>
      </c>
      <c r="U351" s="32">
        <v>36.229410000000001</v>
      </c>
      <c r="V351" s="32">
        <v>714.42000000000007</v>
      </c>
      <c r="W351" s="32">
        <v>1276.884</v>
      </c>
      <c r="X351" s="32">
        <v>170.72899200000001</v>
      </c>
      <c r="Y351" s="32">
        <v>39.69</v>
      </c>
      <c r="Z351" s="32">
        <v>22.17726</v>
      </c>
      <c r="AA351" s="32">
        <v>17.118863999999999</v>
      </c>
      <c r="AB351" s="32">
        <v>28.901010599999999</v>
      </c>
      <c r="AC351" s="32">
        <v>85.838130000000007</v>
      </c>
      <c r="AD351" s="32">
        <v>302.89256640000008</v>
      </c>
      <c r="AE351" s="32">
        <v>0.15475320000000001</v>
      </c>
      <c r="AF351" s="32">
        <v>51.191279999999999</v>
      </c>
      <c r="AG351" s="32">
        <v>50.3874</v>
      </c>
      <c r="AH351" s="32">
        <v>9.6768000000000001</v>
      </c>
      <c r="AI351" s="32">
        <v>746.20333333333326</v>
      </c>
      <c r="AJ351" s="32">
        <v>245.30121</v>
      </c>
      <c r="AK351" s="32">
        <v>77.856660000000005</v>
      </c>
      <c r="AL351" s="32">
        <v>5.7834000000000003</v>
      </c>
      <c r="AM351" s="32">
        <v>307.84319999999997</v>
      </c>
      <c r="AN351" s="32">
        <v>39.01905</v>
      </c>
      <c r="AO351" s="32">
        <v>32.447519999999997</v>
      </c>
      <c r="AP351" s="32">
        <v>183.25439999999998</v>
      </c>
      <c r="AQ351" s="32">
        <v>149.49900000000002</v>
      </c>
      <c r="AR351" s="32">
        <v>181.08089999999999</v>
      </c>
      <c r="AS351" s="32">
        <v>6.8115600000000001</v>
      </c>
      <c r="AT351" s="32">
        <v>3.3423327</v>
      </c>
      <c r="AU351" s="32">
        <v>111.64797</v>
      </c>
      <c r="AV351" s="32">
        <v>62.251560000000005</v>
      </c>
      <c r="AW351" s="1"/>
    </row>
    <row r="352" spans="2:49" x14ac:dyDescent="0.25">
      <c r="B352" s="1"/>
      <c r="C352" s="1"/>
      <c r="D352" s="1"/>
      <c r="E352" s="11">
        <f t="shared" si="61"/>
        <v>4</v>
      </c>
      <c r="F352" s="11">
        <f t="shared" si="61"/>
        <v>2013</v>
      </c>
      <c r="G352" s="11" t="str">
        <f t="shared" si="61"/>
        <v>4-2013</v>
      </c>
      <c r="H352" s="42">
        <f t="shared" si="60"/>
        <v>380.10319199999998</v>
      </c>
      <c r="I352" s="42">
        <f t="shared" si="60"/>
        <v>1601.0092</v>
      </c>
      <c r="J352" s="42">
        <f t="shared" si="60"/>
        <v>535.38882999999998</v>
      </c>
      <c r="K352" s="42">
        <f t="shared" si="60"/>
        <v>965.38642200000015</v>
      </c>
      <c r="L352" s="42">
        <f t="shared" si="60"/>
        <v>725.50459599999999</v>
      </c>
      <c r="M352" s="42">
        <f t="shared" si="62"/>
        <v>4207.3922400000001</v>
      </c>
      <c r="N352" s="1"/>
      <c r="O352" s="32">
        <v>19.838574000000001</v>
      </c>
      <c r="P352" s="32">
        <v>9.4726800000000004</v>
      </c>
      <c r="Q352" s="32">
        <v>169.75</v>
      </c>
      <c r="R352" s="32">
        <v>119.5</v>
      </c>
      <c r="S352" s="32">
        <v>127.6506</v>
      </c>
      <c r="T352" s="32" t="s">
        <v>91</v>
      </c>
      <c r="U352" s="32">
        <v>43.103340000000003</v>
      </c>
      <c r="V352" s="32">
        <v>567.56700000000001</v>
      </c>
      <c r="W352" s="32">
        <v>668.05200000000002</v>
      </c>
      <c r="X352" s="32">
        <v>356.22153000000003</v>
      </c>
      <c r="Y352" s="32">
        <v>37.970100000000002</v>
      </c>
      <c r="Z352" s="32">
        <v>7.5675600000000003</v>
      </c>
      <c r="AA352" s="32">
        <v>16.563960000000002</v>
      </c>
      <c r="AB352" s="32">
        <v>0</v>
      </c>
      <c r="AC352" s="32">
        <v>63.58905</v>
      </c>
      <c r="AD352" s="32">
        <v>337.05201600000004</v>
      </c>
      <c r="AE352" s="32">
        <v>0.54054000000000002</v>
      </c>
      <c r="AF352" s="32">
        <v>38.150027999999999</v>
      </c>
      <c r="AG352" s="32">
        <v>59.534999999999997</v>
      </c>
      <c r="AH352" s="32">
        <v>10.1304</v>
      </c>
      <c r="AI352" s="32">
        <v>303.54999999999995</v>
      </c>
      <c r="AJ352" s="32">
        <v>139.9545</v>
      </c>
      <c r="AK352" s="32">
        <v>70.542360000000002</v>
      </c>
      <c r="AL352" s="32">
        <v>3.98034</v>
      </c>
      <c r="AM352" s="32">
        <v>233.7174</v>
      </c>
      <c r="AN352" s="32">
        <v>28.917000000000002</v>
      </c>
      <c r="AO352" s="32">
        <v>39.712679999999999</v>
      </c>
      <c r="AP352" s="32">
        <v>245.0385</v>
      </c>
      <c r="AQ352" s="32">
        <v>84.90258</v>
      </c>
      <c r="AR352" s="32">
        <v>233.43389999999999</v>
      </c>
      <c r="AS352" s="32">
        <v>11.524086</v>
      </c>
      <c r="AT352" s="32">
        <v>3.7297259999999999</v>
      </c>
      <c r="AU352" s="32">
        <v>101.70468</v>
      </c>
      <c r="AV352" s="32">
        <v>54.430109999999999</v>
      </c>
      <c r="AW352" s="1"/>
    </row>
    <row r="353" spans="2:49" x14ac:dyDescent="0.25">
      <c r="B353" s="1"/>
      <c r="C353" s="1"/>
      <c r="D353" s="1"/>
      <c r="E353" s="11">
        <f t="shared" si="61"/>
        <v>5</v>
      </c>
      <c r="F353" s="11">
        <f t="shared" si="61"/>
        <v>2013</v>
      </c>
      <c r="G353" s="11" t="str">
        <f t="shared" si="61"/>
        <v>5-2013</v>
      </c>
      <c r="H353" s="42">
        <f t="shared" si="60"/>
        <v>156.9371328</v>
      </c>
      <c r="I353" s="42">
        <f t="shared" si="60"/>
        <v>1862.1388999999999</v>
      </c>
      <c r="J353" s="42">
        <f t="shared" si="60"/>
        <v>457.97668900000002</v>
      </c>
      <c r="K353" s="42">
        <f t="shared" si="60"/>
        <v>1076.5917036000001</v>
      </c>
      <c r="L353" s="42">
        <f t="shared" si="60"/>
        <v>711.81433860000016</v>
      </c>
      <c r="M353" s="42">
        <f t="shared" si="62"/>
        <v>4265.458764</v>
      </c>
      <c r="N353" s="1"/>
      <c r="O353" s="32" t="s">
        <v>91</v>
      </c>
      <c r="P353" s="32">
        <v>4.5719099999999999</v>
      </c>
      <c r="Q353" s="32">
        <v>221.6</v>
      </c>
      <c r="R353" s="32">
        <v>110.5</v>
      </c>
      <c r="S353" s="32">
        <v>124.551</v>
      </c>
      <c r="T353" s="32" t="s">
        <v>91</v>
      </c>
      <c r="U353" s="32">
        <v>20.411999999999999</v>
      </c>
      <c r="V353" s="32">
        <v>529.95600000000002</v>
      </c>
      <c r="W353" s="32">
        <v>723.303</v>
      </c>
      <c r="X353" s="32">
        <v>314.79783299999997</v>
      </c>
      <c r="Y353" s="32">
        <v>0</v>
      </c>
      <c r="Z353" s="32">
        <v>20.370419999999999</v>
      </c>
      <c r="AA353" s="32">
        <v>12.266856000000001</v>
      </c>
      <c r="AB353" s="32">
        <v>0</v>
      </c>
      <c r="AC353" s="32">
        <v>9.4396428000000014</v>
      </c>
      <c r="AD353" s="32">
        <v>396.93325860000004</v>
      </c>
      <c r="AE353" s="32">
        <v>0.46078200000000002</v>
      </c>
      <c r="AF353" s="32">
        <v>0</v>
      </c>
      <c r="AG353" s="32">
        <v>24.040800000000001</v>
      </c>
      <c r="AH353" s="32">
        <v>12.542040000000002</v>
      </c>
      <c r="AI353" s="32">
        <v>167.32499999999999</v>
      </c>
      <c r="AJ353" s="32">
        <v>141.84449999999998</v>
      </c>
      <c r="AK353" s="32">
        <v>79.947000000000003</v>
      </c>
      <c r="AL353" s="32">
        <v>32.122439999999997</v>
      </c>
      <c r="AM353" s="32">
        <v>356.05709999999999</v>
      </c>
      <c r="AN353" s="32">
        <v>35.955359999999999</v>
      </c>
      <c r="AO353" s="32">
        <v>0</v>
      </c>
      <c r="AP353" s="32">
        <v>297.14580000000001</v>
      </c>
      <c r="AQ353" s="32">
        <v>147.55608000000001</v>
      </c>
      <c r="AR353" s="32">
        <v>263.04264000000001</v>
      </c>
      <c r="AS353" s="32">
        <v>6.3194039999999996</v>
      </c>
      <c r="AT353" s="32">
        <v>3.4546176000000002</v>
      </c>
      <c r="AU353" s="32">
        <v>106.34273999999999</v>
      </c>
      <c r="AV353" s="32">
        <v>102.60054</v>
      </c>
      <c r="AW353" s="1"/>
    </row>
    <row r="354" spans="2:49" x14ac:dyDescent="0.25">
      <c r="B354" s="1"/>
      <c r="C354" s="1"/>
      <c r="D354" s="1"/>
      <c r="E354" s="11">
        <f t="shared" si="61"/>
        <v>6</v>
      </c>
      <c r="F354" s="11">
        <f t="shared" si="61"/>
        <v>2013</v>
      </c>
      <c r="G354" s="11" t="str">
        <f t="shared" si="61"/>
        <v>6-2013</v>
      </c>
      <c r="H354" s="42">
        <f t="shared" si="60"/>
        <v>190.7766</v>
      </c>
      <c r="I354" s="42">
        <f t="shared" si="60"/>
        <v>1562.6260079999997</v>
      </c>
      <c r="J354" s="42">
        <f t="shared" si="60"/>
        <v>462.22001</v>
      </c>
      <c r="K354" s="42">
        <f t="shared" si="60"/>
        <v>813.12078960000008</v>
      </c>
      <c r="L354" s="42">
        <f t="shared" si="60"/>
        <v>764.06452380000007</v>
      </c>
      <c r="M354" s="42">
        <f t="shared" si="62"/>
        <v>3792.8079313999997</v>
      </c>
      <c r="N354" s="1"/>
      <c r="O354" s="32" t="s">
        <v>91</v>
      </c>
      <c r="P354" s="32">
        <v>15.135120000000001</v>
      </c>
      <c r="Q354" s="32">
        <v>184.5</v>
      </c>
      <c r="R354" s="32">
        <v>98</v>
      </c>
      <c r="S354" s="32">
        <v>132.41340000000002</v>
      </c>
      <c r="T354" s="32" t="s">
        <v>91</v>
      </c>
      <c r="U354" s="32">
        <v>34.432020000000001</v>
      </c>
      <c r="V354" s="32">
        <v>573.23699999999997</v>
      </c>
      <c r="W354" s="32">
        <v>470.61</v>
      </c>
      <c r="X354" s="32">
        <v>312.91406999999998</v>
      </c>
      <c r="Y354" s="32">
        <v>0</v>
      </c>
      <c r="Z354" s="32">
        <v>14.0616</v>
      </c>
      <c r="AA354" s="32">
        <v>16.873919999999998</v>
      </c>
      <c r="AB354" s="32">
        <v>0</v>
      </c>
      <c r="AC354" s="32">
        <v>0</v>
      </c>
      <c r="AD354" s="32">
        <v>406.72987380000001</v>
      </c>
      <c r="AE354" s="32">
        <v>0.44074799999999997</v>
      </c>
      <c r="AF354" s="32">
        <v>0</v>
      </c>
      <c r="AG354" s="32">
        <v>58.73742</v>
      </c>
      <c r="AH354" s="32">
        <v>9.2534400000000012</v>
      </c>
      <c r="AI354" s="32">
        <v>148.13999999999999</v>
      </c>
      <c r="AJ354" s="32">
        <v>126.81899999999999</v>
      </c>
      <c r="AK354" s="32">
        <v>89.604900000000001</v>
      </c>
      <c r="AL354" s="32">
        <v>11.618207999999999</v>
      </c>
      <c r="AM354" s="32">
        <v>214.83629999999999</v>
      </c>
      <c r="AN354" s="32">
        <v>67.495679999999993</v>
      </c>
      <c r="AO354" s="32">
        <v>0</v>
      </c>
      <c r="AP354" s="32">
        <v>188.0172</v>
      </c>
      <c r="AQ354" s="32">
        <v>209.19465</v>
      </c>
      <c r="AR354" s="32">
        <v>249.5367</v>
      </c>
      <c r="AS354" s="32">
        <v>9.7977600000000002</v>
      </c>
      <c r="AT354" s="32">
        <v>3.7150596</v>
      </c>
      <c r="AU354" s="32">
        <v>107.65062</v>
      </c>
      <c r="AV354" s="32">
        <v>39.043241999999999</v>
      </c>
      <c r="AW354" s="1"/>
    </row>
    <row r="355" spans="2:49" x14ac:dyDescent="0.25">
      <c r="B355" s="1"/>
      <c r="C355" s="1"/>
      <c r="D355" s="1"/>
      <c r="E355" s="11">
        <f t="shared" si="61"/>
        <v>7</v>
      </c>
      <c r="F355" s="11">
        <f t="shared" si="61"/>
        <v>2013</v>
      </c>
      <c r="G355" s="11" t="str">
        <f t="shared" si="61"/>
        <v>7-2013</v>
      </c>
      <c r="H355" s="42">
        <f t="shared" si="60"/>
        <v>177.33303000000001</v>
      </c>
      <c r="I355" s="42">
        <f t="shared" si="60"/>
        <v>2410.720726</v>
      </c>
      <c r="J355" s="42">
        <f t="shared" si="60"/>
        <v>441.86239999999998</v>
      </c>
      <c r="K355" s="42">
        <f t="shared" si="60"/>
        <v>570.66856560000008</v>
      </c>
      <c r="L355" s="42">
        <f t="shared" si="60"/>
        <v>663.5437568000001</v>
      </c>
      <c r="M355" s="42">
        <f t="shared" si="62"/>
        <v>4264.1284783999999</v>
      </c>
      <c r="N355" s="1"/>
      <c r="O355" s="32" t="s">
        <v>91</v>
      </c>
      <c r="P355" s="32">
        <v>19.686240000000002</v>
      </c>
      <c r="Q355" s="32">
        <v>59.8</v>
      </c>
      <c r="R355" s="32">
        <v>56</v>
      </c>
      <c r="S355" s="32">
        <v>111.03749999999999</v>
      </c>
      <c r="T355" s="32" t="s">
        <v>91</v>
      </c>
      <c r="U355" s="32">
        <v>22.16403</v>
      </c>
      <c r="V355" s="32">
        <v>627.10199999999998</v>
      </c>
      <c r="W355" s="32">
        <v>308.82600000000002</v>
      </c>
      <c r="X355" s="32">
        <v>348.66341999999997</v>
      </c>
      <c r="Y355" s="32">
        <v>0</v>
      </c>
      <c r="Z355" s="32">
        <v>32.224499999999999</v>
      </c>
      <c r="AA355" s="32">
        <v>15.03495</v>
      </c>
      <c r="AB355" s="32">
        <v>0</v>
      </c>
      <c r="AC355" s="32">
        <v>0</v>
      </c>
      <c r="AD355" s="32">
        <v>362.23249680000004</v>
      </c>
      <c r="AE355" s="32" t="s">
        <v>91</v>
      </c>
      <c r="AF355" s="32">
        <v>0</v>
      </c>
      <c r="AG355" s="32">
        <v>40.219200000000001</v>
      </c>
      <c r="AH355" s="32">
        <v>9.7901999999999987</v>
      </c>
      <c r="AI355" s="32">
        <v>158.93</v>
      </c>
      <c r="AJ355" s="32">
        <v>220.75577999999999</v>
      </c>
      <c r="AK355" s="32">
        <v>65.90052</v>
      </c>
      <c r="AL355" s="32">
        <v>47.970846000000002</v>
      </c>
      <c r="AM355" s="32">
        <v>687.6576</v>
      </c>
      <c r="AN355" s="32">
        <v>54.772199999999998</v>
      </c>
      <c r="AO355" s="32">
        <v>0</v>
      </c>
      <c r="AP355" s="32">
        <v>194.0652</v>
      </c>
      <c r="AQ355" s="32">
        <v>142.38126</v>
      </c>
      <c r="AR355" s="32">
        <v>541.14480000000003</v>
      </c>
      <c r="AS355" s="32" t="s">
        <v>91</v>
      </c>
      <c r="AT355" s="32">
        <v>0.87136559999999996</v>
      </c>
      <c r="AU355" s="32">
        <v>107.63739000000001</v>
      </c>
      <c r="AV355" s="32">
        <v>29.26098</v>
      </c>
      <c r="AW355" s="1"/>
    </row>
    <row r="356" spans="2:49" x14ac:dyDescent="0.25">
      <c r="B356" s="1"/>
      <c r="C356" s="1"/>
      <c r="D356" s="1"/>
      <c r="E356" s="11">
        <f t="shared" si="61"/>
        <v>8</v>
      </c>
      <c r="F356" s="11">
        <f t="shared" si="61"/>
        <v>2013</v>
      </c>
      <c r="G356" s="11" t="str">
        <f t="shared" si="61"/>
        <v>8-2013</v>
      </c>
      <c r="H356" s="42">
        <f t="shared" si="60"/>
        <v>239.46829199999996</v>
      </c>
      <c r="I356" s="42">
        <f t="shared" si="60"/>
        <v>2051.5194200000001</v>
      </c>
      <c r="J356" s="42">
        <f t="shared" si="60"/>
        <v>472.64722</v>
      </c>
      <c r="K356" s="42">
        <f t="shared" si="60"/>
        <v>1005.5550708</v>
      </c>
      <c r="L356" s="42">
        <f t="shared" si="60"/>
        <v>693.4839482000001</v>
      </c>
      <c r="M356" s="42">
        <f t="shared" si="62"/>
        <v>4462.6739509999998</v>
      </c>
      <c r="N356" s="1"/>
      <c r="O356" s="32">
        <v>61.663139999999999</v>
      </c>
      <c r="P356" s="32">
        <v>27.650700000000001</v>
      </c>
      <c r="Q356" s="32">
        <v>133.4</v>
      </c>
      <c r="R356" s="32">
        <v>83.5</v>
      </c>
      <c r="S356" s="32">
        <v>124.98569999999999</v>
      </c>
      <c r="T356" s="32" t="s">
        <v>91</v>
      </c>
      <c r="U356" s="32">
        <v>31.128299999999999</v>
      </c>
      <c r="V356" s="32">
        <v>489.51</v>
      </c>
      <c r="W356" s="32">
        <v>694.63170000000002</v>
      </c>
      <c r="X356" s="32">
        <v>340.47594000000004</v>
      </c>
      <c r="Y356" s="32">
        <v>0</v>
      </c>
      <c r="Z356" s="32">
        <v>17.860499999999998</v>
      </c>
      <c r="AA356" s="32">
        <v>17.54298</v>
      </c>
      <c r="AB356" s="32">
        <v>0</v>
      </c>
      <c r="AC356" s="32">
        <v>0</v>
      </c>
      <c r="AD356" s="32">
        <v>349.51733820000004</v>
      </c>
      <c r="AE356" s="32" t="s">
        <v>91</v>
      </c>
      <c r="AF356" s="32">
        <v>0</v>
      </c>
      <c r="AG356" s="32">
        <v>45.1143</v>
      </c>
      <c r="AH356" s="32">
        <v>2.038932</v>
      </c>
      <c r="AI356" s="32">
        <v>217.05500000000001</v>
      </c>
      <c r="AJ356" s="32">
        <v>193.23360000000002</v>
      </c>
      <c r="AK356" s="32">
        <v>64.203299999999999</v>
      </c>
      <c r="AL356" s="32">
        <v>57.433320000000002</v>
      </c>
      <c r="AM356" s="32">
        <v>287.56349999999998</v>
      </c>
      <c r="AN356" s="32">
        <v>56.216160000000002</v>
      </c>
      <c r="AO356" s="32">
        <v>0</v>
      </c>
      <c r="AP356" s="32">
        <v>163.46609999999998</v>
      </c>
      <c r="AQ356" s="32">
        <v>126.91161</v>
      </c>
      <c r="AR356" s="32">
        <v>709.05240000000003</v>
      </c>
      <c r="AS356" s="32" t="s">
        <v>91</v>
      </c>
      <c r="AT356" s="32">
        <v>4.1933807999999999</v>
      </c>
      <c r="AU356" s="32">
        <v>103.00121999999999</v>
      </c>
      <c r="AV356" s="32">
        <v>61.324830000000006</v>
      </c>
      <c r="AW356" s="1"/>
    </row>
    <row r="357" spans="2:49" x14ac:dyDescent="0.25">
      <c r="B357" s="1"/>
      <c r="C357" s="1"/>
      <c r="D357" s="1"/>
      <c r="E357" s="11">
        <f t="shared" si="61"/>
        <v>9</v>
      </c>
      <c r="F357" s="11">
        <f t="shared" si="61"/>
        <v>2013</v>
      </c>
      <c r="G357" s="11" t="str">
        <f t="shared" si="61"/>
        <v>9-2013</v>
      </c>
      <c r="H357" s="42">
        <f t="shared" si="60"/>
        <v>169.12097999999997</v>
      </c>
      <c r="I357" s="42">
        <f t="shared" si="60"/>
        <v>1592.4120300000002</v>
      </c>
      <c r="J357" s="42">
        <f t="shared" si="60"/>
        <v>479.04041799999999</v>
      </c>
      <c r="K357" s="42">
        <f t="shared" si="60"/>
        <v>1210.8963132000003</v>
      </c>
      <c r="L357" s="42">
        <f t="shared" si="60"/>
        <v>650.86266590000002</v>
      </c>
      <c r="M357" s="42">
        <f t="shared" si="62"/>
        <v>4102.3324071000006</v>
      </c>
      <c r="N357" s="1"/>
      <c r="O357" s="32" t="s">
        <v>91</v>
      </c>
      <c r="P357" s="32">
        <v>26.73216</v>
      </c>
      <c r="Q357" s="32">
        <v>108.9</v>
      </c>
      <c r="R357" s="32">
        <v>73</v>
      </c>
      <c r="S357" s="32">
        <v>137.17619999999999</v>
      </c>
      <c r="T357" s="32" t="s">
        <v>91</v>
      </c>
      <c r="U357" s="32">
        <v>24.47739</v>
      </c>
      <c r="V357" s="32">
        <v>677.37599999999998</v>
      </c>
      <c r="W357" s="32">
        <v>877.71600000000001</v>
      </c>
      <c r="X357" s="32">
        <v>365.83217999999999</v>
      </c>
      <c r="Y357" s="32">
        <v>0</v>
      </c>
      <c r="Z357" s="32">
        <v>22.105440000000002</v>
      </c>
      <c r="AA357" s="32">
        <v>15.730848</v>
      </c>
      <c r="AB357" s="32">
        <v>0</v>
      </c>
      <c r="AC357" s="32">
        <v>0</v>
      </c>
      <c r="AD357" s="32">
        <v>346.77481590000002</v>
      </c>
      <c r="AE357" s="32" t="s">
        <v>91</v>
      </c>
      <c r="AF357" s="32">
        <v>0</v>
      </c>
      <c r="AG357" s="32">
        <v>39.916800000000002</v>
      </c>
      <c r="AH357" s="32">
        <v>7.8434999999999988</v>
      </c>
      <c r="AI357" s="32">
        <v>136.69999999999999</v>
      </c>
      <c r="AJ357" s="32">
        <v>205.23698999999999</v>
      </c>
      <c r="AK357" s="32">
        <v>73.899000000000001</v>
      </c>
      <c r="AL357" s="32">
        <v>16.915500000000002</v>
      </c>
      <c r="AM357" s="32">
        <v>199.99979999999999</v>
      </c>
      <c r="AN357" s="32">
        <v>68.682599999999994</v>
      </c>
      <c r="AO357" s="32">
        <v>0</v>
      </c>
      <c r="AP357" s="32">
        <v>150.255</v>
      </c>
      <c r="AQ357" s="32">
        <v>167.38784999999999</v>
      </c>
      <c r="AR357" s="32">
        <v>211.6233</v>
      </c>
      <c r="AS357" s="32" t="s">
        <v>91</v>
      </c>
      <c r="AT357" s="32">
        <v>5.0948352000000003</v>
      </c>
      <c r="AU357" s="32">
        <v>94.628519999999995</v>
      </c>
      <c r="AV357" s="32">
        <v>48.327678000000006</v>
      </c>
      <c r="AW357" s="1"/>
    </row>
    <row r="358" spans="2:49" x14ac:dyDescent="0.25">
      <c r="B358" s="1"/>
      <c r="C358" s="1"/>
      <c r="D358" s="1"/>
      <c r="E358" s="11">
        <f t="shared" si="61"/>
        <v>10</v>
      </c>
      <c r="F358" s="11">
        <f t="shared" si="61"/>
        <v>2013</v>
      </c>
      <c r="G358" s="11" t="str">
        <f t="shared" si="61"/>
        <v>10-2013</v>
      </c>
      <c r="H358" s="42">
        <f t="shared" si="60"/>
        <v>243.68469300000001</v>
      </c>
      <c r="I358" s="42">
        <f t="shared" si="60"/>
        <v>1751.4601500000001</v>
      </c>
      <c r="J358" s="42">
        <f t="shared" si="60"/>
        <v>470.42891699999996</v>
      </c>
      <c r="K358" s="42">
        <f t="shared" si="60"/>
        <v>1002.3287652</v>
      </c>
      <c r="L358" s="42">
        <f t="shared" si="60"/>
        <v>1336.9698284999999</v>
      </c>
      <c r="M358" s="42">
        <f t="shared" si="62"/>
        <v>4804.8723537000005</v>
      </c>
      <c r="N358" s="1"/>
      <c r="O358" s="32" t="s">
        <v>91</v>
      </c>
      <c r="P358" s="32">
        <v>26.263439999999999</v>
      </c>
      <c r="Q358" s="32">
        <v>211.8</v>
      </c>
      <c r="R358" s="32">
        <v>73.5</v>
      </c>
      <c r="S358" s="32">
        <v>148.40280000000001</v>
      </c>
      <c r="T358" s="32" t="s">
        <v>91</v>
      </c>
      <c r="U358" s="32">
        <v>25.605719999999998</v>
      </c>
      <c r="V358" s="32">
        <v>685.88099999999997</v>
      </c>
      <c r="W358" s="32">
        <v>678.51</v>
      </c>
      <c r="X358" s="32">
        <v>355.44719699999996</v>
      </c>
      <c r="Y358" s="32">
        <v>0</v>
      </c>
      <c r="Z358" s="32">
        <v>15.2334</v>
      </c>
      <c r="AA358" s="32">
        <v>15.875999999999999</v>
      </c>
      <c r="AB358" s="32">
        <v>0</v>
      </c>
      <c r="AC358" s="32">
        <v>21.704193</v>
      </c>
      <c r="AD358" s="32">
        <v>375.04796850000002</v>
      </c>
      <c r="AE358" s="32" t="s">
        <v>91</v>
      </c>
      <c r="AF358" s="32">
        <v>60.742710000000002</v>
      </c>
      <c r="AG358" s="32">
        <v>29.0304</v>
      </c>
      <c r="AH358" s="32">
        <v>4.9064399999999999</v>
      </c>
      <c r="AI358" s="32">
        <v>765.59999999999991</v>
      </c>
      <c r="AJ358" s="32">
        <v>219.12281999999999</v>
      </c>
      <c r="AK358" s="32">
        <v>78.382080000000002</v>
      </c>
      <c r="AL358" s="32">
        <v>5.8174200000000003</v>
      </c>
      <c r="AM358" s="32">
        <v>131.20001999999999</v>
      </c>
      <c r="AN358" s="32">
        <v>34.768439999999998</v>
      </c>
      <c r="AO358" s="32">
        <v>0</v>
      </c>
      <c r="AP358" s="32">
        <v>196.25760000000002</v>
      </c>
      <c r="AQ358" s="32">
        <v>196.32185999999999</v>
      </c>
      <c r="AR358" s="32">
        <v>286.14789000000002</v>
      </c>
      <c r="AS358" s="32" t="s">
        <v>91</v>
      </c>
      <c r="AT358" s="32">
        <v>3.6943451999999999</v>
      </c>
      <c r="AU358" s="32">
        <v>101.03751</v>
      </c>
      <c r="AV358" s="32">
        <v>58.571100000000001</v>
      </c>
      <c r="AW358" s="1"/>
    </row>
    <row r="359" spans="2:49" x14ac:dyDescent="0.25">
      <c r="B359" s="1"/>
      <c r="C359" s="1"/>
      <c r="D359" s="1"/>
      <c r="E359" s="11">
        <f t="shared" si="61"/>
        <v>11</v>
      </c>
      <c r="F359" s="11">
        <f t="shared" si="61"/>
        <v>2013</v>
      </c>
      <c r="G359" s="11" t="str">
        <f t="shared" si="61"/>
        <v>11-2013</v>
      </c>
      <c r="H359" s="42">
        <f t="shared" ref="H359:L374" si="63">SUMIFS($O359:$AV359,$O$5:$AV$5,H$6,$O359:$AV359,"&lt;&gt;#N/A")</f>
        <v>285.15720239999996</v>
      </c>
      <c r="I359" s="42">
        <f t="shared" si="63"/>
        <v>1649.8291300000001</v>
      </c>
      <c r="J359" s="42">
        <f t="shared" si="63"/>
        <v>391.94289399999997</v>
      </c>
      <c r="K359" s="42">
        <f t="shared" si="63"/>
        <v>1401.0417287999999</v>
      </c>
      <c r="L359" s="42">
        <f t="shared" si="63"/>
        <v>874.4488597466667</v>
      </c>
      <c r="M359" s="42">
        <f t="shared" si="62"/>
        <v>4602.4198149466665</v>
      </c>
      <c r="N359" s="1"/>
      <c r="O359" s="32">
        <v>17.594010000000001</v>
      </c>
      <c r="P359" s="32">
        <v>32.20749</v>
      </c>
      <c r="Q359" s="32">
        <v>111.4</v>
      </c>
      <c r="R359" s="32">
        <v>49</v>
      </c>
      <c r="S359" s="32">
        <v>116.06489999999999</v>
      </c>
      <c r="T359" s="32" t="s">
        <v>91</v>
      </c>
      <c r="U359" s="32">
        <v>14.201460000000001</v>
      </c>
      <c r="V359" s="32">
        <v>566.62200000000007</v>
      </c>
      <c r="W359" s="32">
        <v>1075.221</v>
      </c>
      <c r="X359" s="32">
        <v>309.12512399999997</v>
      </c>
      <c r="Y359" s="32">
        <v>56.567700000000002</v>
      </c>
      <c r="Z359" s="32">
        <v>12.5496</v>
      </c>
      <c r="AA359" s="32">
        <v>19.616309999999999</v>
      </c>
      <c r="AB359" s="32">
        <v>2.6661096</v>
      </c>
      <c r="AC359" s="32">
        <v>1.1916827999999999</v>
      </c>
      <c r="AD359" s="32">
        <v>334.40299307999999</v>
      </c>
      <c r="AE359" s="32" t="s">
        <v>91</v>
      </c>
      <c r="AF359" s="32">
        <v>29.810970000000001</v>
      </c>
      <c r="AG359" s="32">
        <v>31.68018</v>
      </c>
      <c r="AH359" s="32">
        <v>6.7813199999999991</v>
      </c>
      <c r="AI359" s="32">
        <v>254.12666666666667</v>
      </c>
      <c r="AJ359" s="32">
        <v>250.04699999999997</v>
      </c>
      <c r="AK359" s="32">
        <v>78.718500000000006</v>
      </c>
      <c r="AL359" s="32">
        <v>10.24569</v>
      </c>
      <c r="AM359" s="32">
        <v>131.81616</v>
      </c>
      <c r="AN359" s="32">
        <v>34.685279999999999</v>
      </c>
      <c r="AO359" s="32">
        <v>0</v>
      </c>
      <c r="AP359" s="32">
        <v>254.70899999999997</v>
      </c>
      <c r="AQ359" s="32">
        <v>285.91920000000005</v>
      </c>
      <c r="AR359" s="32">
        <v>312.43968000000001</v>
      </c>
      <c r="AS359" s="32" t="s">
        <v>91</v>
      </c>
      <c r="AT359" s="32">
        <v>3.9537287999999999</v>
      </c>
      <c r="AU359" s="32">
        <v>106.65773999999999</v>
      </c>
      <c r="AV359" s="32">
        <v>92.398319999999998</v>
      </c>
      <c r="AW359" s="1"/>
    </row>
    <row r="360" spans="2:49" x14ac:dyDescent="0.25">
      <c r="B360" s="1"/>
      <c r="C360" s="1"/>
      <c r="D360" s="1"/>
      <c r="E360" s="11">
        <f t="shared" ref="E360:G375" si="64">E306</f>
        <v>12</v>
      </c>
      <c r="F360" s="11">
        <f t="shared" si="64"/>
        <v>2013</v>
      </c>
      <c r="G360" s="11" t="str">
        <f t="shared" si="64"/>
        <v>12-2013</v>
      </c>
      <c r="H360" s="42">
        <f t="shared" si="63"/>
        <v>298.17859049999998</v>
      </c>
      <c r="I360" s="42">
        <f t="shared" si="63"/>
        <v>1381.1165912000001</v>
      </c>
      <c r="J360" s="42">
        <f t="shared" si="63"/>
        <v>371.92800399999999</v>
      </c>
      <c r="K360" s="42">
        <f t="shared" si="63"/>
        <v>1196.9075915999999</v>
      </c>
      <c r="L360" s="42">
        <f t="shared" si="63"/>
        <v>792.60932990000003</v>
      </c>
      <c r="M360" s="42">
        <f t="shared" si="62"/>
        <v>4040.7401071999998</v>
      </c>
      <c r="N360" s="1"/>
      <c r="O360" s="32">
        <v>33.414444000000003</v>
      </c>
      <c r="P360" s="32">
        <v>27.457920000000001</v>
      </c>
      <c r="Q360" s="32">
        <v>48.8</v>
      </c>
      <c r="R360" s="32">
        <v>7</v>
      </c>
      <c r="S360" s="32">
        <v>69.060599999999994</v>
      </c>
      <c r="T360" s="32" t="s">
        <v>91</v>
      </c>
      <c r="U360" s="32">
        <v>29.979179999999999</v>
      </c>
      <c r="V360" s="32">
        <v>602.78399999999999</v>
      </c>
      <c r="W360" s="32">
        <v>931.20299999999997</v>
      </c>
      <c r="X360" s="32">
        <v>317.74982399999999</v>
      </c>
      <c r="Y360" s="32">
        <v>51.725520000000003</v>
      </c>
      <c r="Z360" s="32">
        <v>11.551679999999999</v>
      </c>
      <c r="AA360" s="32">
        <v>17.199000000000002</v>
      </c>
      <c r="AB360" s="32">
        <v>7.8287579999999997</v>
      </c>
      <c r="AC360" s="32">
        <v>0.7402185</v>
      </c>
      <c r="AD360" s="32">
        <v>288.13896990000001</v>
      </c>
      <c r="AE360" s="32" t="s">
        <v>91</v>
      </c>
      <c r="AF360" s="32">
        <v>44.89884</v>
      </c>
      <c r="AG360" s="32">
        <v>24.607800000000001</v>
      </c>
      <c r="AH360" s="32">
        <v>9.2231999999999985</v>
      </c>
      <c r="AI360" s="32">
        <v>349.44499999999999</v>
      </c>
      <c r="AJ360" s="32">
        <v>97.656451199999992</v>
      </c>
      <c r="AK360" s="32">
        <v>78.82056</v>
      </c>
      <c r="AL360" s="32">
        <v>6.6074400000000004</v>
      </c>
      <c r="AM360" s="32">
        <v>146.74527</v>
      </c>
      <c r="AN360" s="32">
        <v>32.258519999999997</v>
      </c>
      <c r="AO360" s="32">
        <v>0</v>
      </c>
      <c r="AP360" s="32">
        <v>210.95235000000002</v>
      </c>
      <c r="AQ360" s="32">
        <v>155.02536000000001</v>
      </c>
      <c r="AR360" s="32">
        <v>256.01940000000002</v>
      </c>
      <c r="AS360" s="32" t="s">
        <v>91</v>
      </c>
      <c r="AT360" s="32">
        <v>3.9944016000000002</v>
      </c>
      <c r="AU360" s="32">
        <v>98.281890000000004</v>
      </c>
      <c r="AV360" s="32">
        <v>81.570509999999999</v>
      </c>
      <c r="AW360" s="1"/>
    </row>
    <row r="361" spans="2:49" x14ac:dyDescent="0.25">
      <c r="B361" s="1"/>
      <c r="C361" s="1"/>
      <c r="D361" s="1"/>
      <c r="E361" s="11">
        <f t="shared" si="64"/>
        <v>1</v>
      </c>
      <c r="F361" s="11">
        <f t="shared" si="64"/>
        <v>2014</v>
      </c>
      <c r="G361" s="11" t="str">
        <f t="shared" si="64"/>
        <v>1-2014</v>
      </c>
      <c r="H361" s="42">
        <f t="shared" si="63"/>
        <v>353.69696249999998</v>
      </c>
      <c r="I361" s="42">
        <f t="shared" si="63"/>
        <v>1864.31025</v>
      </c>
      <c r="J361" s="42">
        <f t="shared" si="63"/>
        <v>369.49133399999999</v>
      </c>
      <c r="K361" s="42">
        <f t="shared" si="63"/>
        <v>916.36430760000007</v>
      </c>
      <c r="L361" s="42">
        <f t="shared" si="63"/>
        <v>643.7733460566667</v>
      </c>
      <c r="M361" s="42">
        <f t="shared" si="62"/>
        <v>4147.6362001566667</v>
      </c>
      <c r="N361" s="1"/>
      <c r="O361" s="32">
        <v>42.494759999999999</v>
      </c>
      <c r="P361" s="32">
        <v>19.792079999999999</v>
      </c>
      <c r="Q361" s="32">
        <v>37.200000000000003</v>
      </c>
      <c r="R361" s="32">
        <v>19.5</v>
      </c>
      <c r="S361" s="32">
        <v>105.36750000000001</v>
      </c>
      <c r="T361" s="32" t="s">
        <v>91</v>
      </c>
      <c r="U361" s="32">
        <v>13.267799999999999</v>
      </c>
      <c r="V361" s="32">
        <v>644.11199999999997</v>
      </c>
      <c r="W361" s="32">
        <v>583.63200000000006</v>
      </c>
      <c r="X361" s="32">
        <v>323.44439399999999</v>
      </c>
      <c r="Y361" s="32">
        <v>70.761600000000001</v>
      </c>
      <c r="Z361" s="32">
        <v>13.256460000000001</v>
      </c>
      <c r="AA361" s="32">
        <v>13.27914</v>
      </c>
      <c r="AB361" s="32">
        <v>13.0390155</v>
      </c>
      <c r="AC361" s="32">
        <v>0.879417</v>
      </c>
      <c r="AD361" s="32">
        <v>286.81161939000003</v>
      </c>
      <c r="AE361" s="32" t="s">
        <v>91</v>
      </c>
      <c r="AF361" s="32">
        <v>38.540880000000001</v>
      </c>
      <c r="AG361" s="32">
        <v>25.3827</v>
      </c>
      <c r="AH361" s="32">
        <v>12.821759999999999</v>
      </c>
      <c r="AI361" s="32">
        <v>143.22666666666666</v>
      </c>
      <c r="AJ361" s="32">
        <v>263.08233000000001</v>
      </c>
      <c r="AK361" s="32">
        <v>98.159040000000005</v>
      </c>
      <c r="AL361" s="32">
        <v>40.92606</v>
      </c>
      <c r="AM361" s="32">
        <v>358.94880000000001</v>
      </c>
      <c r="AN361" s="32">
        <v>18.446400000000001</v>
      </c>
      <c r="AO361" s="32">
        <v>19.051200000000001</v>
      </c>
      <c r="AP361" s="32">
        <v>226.30859999999998</v>
      </c>
      <c r="AQ361" s="32">
        <v>213.73506</v>
      </c>
      <c r="AR361" s="32">
        <v>280.476</v>
      </c>
      <c r="AS361" s="32" t="s">
        <v>91</v>
      </c>
      <c r="AT361" s="32">
        <v>3.1427676</v>
      </c>
      <c r="AU361" s="32">
        <v>110.93355</v>
      </c>
      <c r="AV361" s="32">
        <v>107.61659999999999</v>
      </c>
      <c r="AW361" s="1"/>
    </row>
    <row r="362" spans="2:49" x14ac:dyDescent="0.25">
      <c r="B362" s="1"/>
      <c r="C362" s="1"/>
      <c r="D362" s="1"/>
      <c r="E362" s="11">
        <f t="shared" si="64"/>
        <v>2</v>
      </c>
      <c r="F362" s="11">
        <f t="shared" si="64"/>
        <v>2014</v>
      </c>
      <c r="G362" s="11" t="str">
        <f t="shared" si="64"/>
        <v>2-2014</v>
      </c>
      <c r="H362" s="42">
        <f t="shared" si="63"/>
        <v>373.2090642</v>
      </c>
      <c r="I362" s="42">
        <f t="shared" si="63"/>
        <v>2116.074157</v>
      </c>
      <c r="J362" s="42">
        <f t="shared" si="63"/>
        <v>365.81743599999999</v>
      </c>
      <c r="K362" s="42">
        <f t="shared" si="63"/>
        <v>1507.191462</v>
      </c>
      <c r="L362" s="42">
        <f t="shared" si="63"/>
        <v>1007.4052273799999</v>
      </c>
      <c r="M362" s="42">
        <f t="shared" si="62"/>
        <v>5369.6973465799992</v>
      </c>
      <c r="N362" s="1"/>
      <c r="O362" s="32">
        <v>34.713251999999997</v>
      </c>
      <c r="P362" s="32">
        <v>26.913600000000002</v>
      </c>
      <c r="Q362" s="32">
        <v>232</v>
      </c>
      <c r="R362" s="32">
        <v>35.799999999999997</v>
      </c>
      <c r="S362" s="32">
        <v>98.658000000000001</v>
      </c>
      <c r="T362" s="32" t="s">
        <v>91</v>
      </c>
      <c r="U362" s="32">
        <v>21.6846</v>
      </c>
      <c r="V362" s="32">
        <v>751.46399999999994</v>
      </c>
      <c r="W362" s="32">
        <v>1080.8910000000001</v>
      </c>
      <c r="X362" s="32">
        <v>291.791178</v>
      </c>
      <c r="Y362" s="32">
        <v>27.488160000000001</v>
      </c>
      <c r="Z362" s="32">
        <v>17.105634000000002</v>
      </c>
      <c r="AA362" s="32">
        <v>16.541658000000002</v>
      </c>
      <c r="AB362" s="32">
        <v>10.757464200000001</v>
      </c>
      <c r="AC362" s="32">
        <v>0.68796000000000002</v>
      </c>
      <c r="AD362" s="32">
        <v>325.58742738000001</v>
      </c>
      <c r="AE362" s="32" t="s">
        <v>91</v>
      </c>
      <c r="AF362" s="32">
        <v>60.309899999999999</v>
      </c>
      <c r="AG362" s="32">
        <v>10.295208000000001</v>
      </c>
      <c r="AH362" s="32">
        <v>16.019639999999999</v>
      </c>
      <c r="AI362" s="32">
        <v>521.44499999999994</v>
      </c>
      <c r="AJ362" s="32">
        <v>130.93164000000002</v>
      </c>
      <c r="AK362" s="32">
        <v>127.80054000000001</v>
      </c>
      <c r="AL362" s="32">
        <v>4.6233180000000003</v>
      </c>
      <c r="AM362" s="32">
        <v>445.88880000000006</v>
      </c>
      <c r="AN362" s="32">
        <v>28.886759999999999</v>
      </c>
      <c r="AO362" s="32">
        <v>62.936999999999998</v>
      </c>
      <c r="AP362" s="32">
        <v>272.86560000000003</v>
      </c>
      <c r="AQ362" s="32">
        <v>160.37280000000001</v>
      </c>
      <c r="AR362" s="32">
        <v>261.19516500000003</v>
      </c>
      <c r="AS362" s="32" t="s">
        <v>91</v>
      </c>
      <c r="AT362" s="32">
        <v>5.1303419999999997</v>
      </c>
      <c r="AU362" s="32">
        <v>123.08687999999999</v>
      </c>
      <c r="AV362" s="32">
        <v>165.82481999999999</v>
      </c>
      <c r="AW362" s="1"/>
    </row>
    <row r="363" spans="2:49" x14ac:dyDescent="0.25">
      <c r="B363" s="1"/>
      <c r="C363" s="1"/>
      <c r="D363" s="1"/>
      <c r="E363" s="11">
        <f t="shared" si="64"/>
        <v>3</v>
      </c>
      <c r="F363" s="11">
        <f t="shared" si="64"/>
        <v>2014</v>
      </c>
      <c r="G363" s="11" t="str">
        <f t="shared" si="64"/>
        <v>3-2014</v>
      </c>
      <c r="H363" s="42">
        <f t="shared" si="63"/>
        <v>455.93229780000001</v>
      </c>
      <c r="I363" s="42">
        <f t="shared" si="63"/>
        <v>1929.4759919999999</v>
      </c>
      <c r="J363" s="42">
        <f t="shared" si="63"/>
        <v>391.99195120000002</v>
      </c>
      <c r="K363" s="42">
        <f t="shared" si="63"/>
        <v>1788.5711844</v>
      </c>
      <c r="L363" s="42">
        <f t="shared" si="63"/>
        <v>580.40155866000009</v>
      </c>
      <c r="M363" s="42">
        <f t="shared" si="62"/>
        <v>5146.3729840599999</v>
      </c>
      <c r="N363" s="1"/>
      <c r="O363" s="32">
        <v>23.514624000000001</v>
      </c>
      <c r="P363" s="32">
        <v>27.216000000000001</v>
      </c>
      <c r="Q363" s="32">
        <v>72.3</v>
      </c>
      <c r="R363" s="32">
        <v>35.5</v>
      </c>
      <c r="S363" s="32">
        <v>99.432900000000004</v>
      </c>
      <c r="T363" s="32" t="s">
        <v>91</v>
      </c>
      <c r="U363" s="32">
        <v>39.308219999999999</v>
      </c>
      <c r="V363" s="32">
        <v>883.38599999999997</v>
      </c>
      <c r="W363" s="32">
        <v>1458.135</v>
      </c>
      <c r="X363" s="32">
        <v>307.0533312</v>
      </c>
      <c r="Y363" s="32">
        <v>48.686399999999999</v>
      </c>
      <c r="Z363" s="32">
        <v>8.1920160000000006</v>
      </c>
      <c r="AA363" s="32">
        <v>10.1304</v>
      </c>
      <c r="AB363" s="32">
        <v>19.216801799999999</v>
      </c>
      <c r="AC363" s="32">
        <v>58.438422000000003</v>
      </c>
      <c r="AD363" s="32">
        <v>329.64991866000008</v>
      </c>
      <c r="AE363" s="32" t="s">
        <v>91</v>
      </c>
      <c r="AF363" s="32">
        <v>80.502659999999992</v>
      </c>
      <c r="AG363" s="32">
        <v>31.298400000000001</v>
      </c>
      <c r="AH363" s="32">
        <v>14.250599999999999</v>
      </c>
      <c r="AI363" s="32">
        <v>91.47</v>
      </c>
      <c r="AJ363" s="32">
        <v>202.83291</v>
      </c>
      <c r="AK363" s="32">
        <v>119.7504</v>
      </c>
      <c r="AL363" s="32">
        <v>6.4456559999999996</v>
      </c>
      <c r="AM363" s="32">
        <v>228.24585000000002</v>
      </c>
      <c r="AN363" s="32">
        <v>15.93648</v>
      </c>
      <c r="AO363" s="32">
        <v>37.482480000000002</v>
      </c>
      <c r="AP363" s="32">
        <v>254.3184</v>
      </c>
      <c r="AQ363" s="32">
        <v>159.28163999999998</v>
      </c>
      <c r="AR363" s="32">
        <v>273.75515999999999</v>
      </c>
      <c r="AS363" s="32" t="s">
        <v>91</v>
      </c>
      <c r="AT363" s="32">
        <v>3.6578303999999999</v>
      </c>
      <c r="AU363" s="32">
        <v>115.32590999999999</v>
      </c>
      <c r="AV363" s="32">
        <v>91.658574000000002</v>
      </c>
      <c r="AW363" s="1"/>
    </row>
    <row r="364" spans="2:49" x14ac:dyDescent="0.25">
      <c r="B364" s="1"/>
      <c r="C364" s="1"/>
      <c r="D364" s="1"/>
      <c r="E364" s="11">
        <f t="shared" si="64"/>
        <v>4</v>
      </c>
      <c r="F364" s="11">
        <f t="shared" si="64"/>
        <v>2014</v>
      </c>
      <c r="G364" s="11" t="str">
        <f t="shared" si="64"/>
        <v>4-2014</v>
      </c>
      <c r="H364" s="42">
        <f t="shared" si="63"/>
        <v>442.39260239999999</v>
      </c>
      <c r="I364" s="42">
        <f t="shared" si="63"/>
        <v>1787.54926</v>
      </c>
      <c r="J364" s="42">
        <f t="shared" si="63"/>
        <v>334.309032</v>
      </c>
      <c r="K364" s="42">
        <f t="shared" si="63"/>
        <v>1193.7127734000001</v>
      </c>
      <c r="L364" s="42">
        <f t="shared" si="63"/>
        <v>639.38007154999991</v>
      </c>
      <c r="M364" s="42">
        <f t="shared" si="62"/>
        <v>4397.3437393499999</v>
      </c>
      <c r="N364" s="1"/>
      <c r="O364" s="32">
        <v>27.569430000000001</v>
      </c>
      <c r="P364" s="32">
        <v>18.09864</v>
      </c>
      <c r="Q364" s="32">
        <v>124.6</v>
      </c>
      <c r="R364" s="32">
        <v>36</v>
      </c>
      <c r="S364" s="32">
        <v>113.47560000000001</v>
      </c>
      <c r="T364" s="32" t="s">
        <v>91</v>
      </c>
      <c r="U364" s="32">
        <v>15.52824</v>
      </c>
      <c r="V364" s="32">
        <v>623.70000000000005</v>
      </c>
      <c r="W364" s="32">
        <v>854.46900000000005</v>
      </c>
      <c r="X364" s="32">
        <v>275.001552</v>
      </c>
      <c r="Y364" s="32">
        <v>62.324640000000002</v>
      </c>
      <c r="Z364" s="32">
        <v>35.834400000000002</v>
      </c>
      <c r="AA364" s="32">
        <v>7.7792399999999997</v>
      </c>
      <c r="AB364" s="32">
        <v>33.742472399999997</v>
      </c>
      <c r="AC364" s="32">
        <v>81.874799999999993</v>
      </c>
      <c r="AD364" s="32">
        <v>303.73387155</v>
      </c>
      <c r="AE364" s="32" t="s">
        <v>91</v>
      </c>
      <c r="AF364" s="32">
        <v>62.7669</v>
      </c>
      <c r="AG364" s="32">
        <v>21.035699999999999</v>
      </c>
      <c r="AH364" s="32">
        <v>18.306539999999998</v>
      </c>
      <c r="AI364" s="32">
        <v>113.41999999999999</v>
      </c>
      <c r="AJ364" s="32">
        <v>318.72771</v>
      </c>
      <c r="AK364" s="32">
        <v>71.517600000000002</v>
      </c>
      <c r="AL364" s="32">
        <v>34.530299999999997</v>
      </c>
      <c r="AM364" s="32">
        <v>306.93411000000003</v>
      </c>
      <c r="AN364" s="32">
        <v>25.061399999999999</v>
      </c>
      <c r="AO364" s="32">
        <v>0</v>
      </c>
      <c r="AP364" s="32">
        <v>131.4495</v>
      </c>
      <c r="AQ364" s="32">
        <v>222.22620000000001</v>
      </c>
      <c r="AR364" s="32">
        <v>211.77323999999999</v>
      </c>
      <c r="AS364" s="32" t="s">
        <v>91</v>
      </c>
      <c r="AT364" s="32">
        <v>2.6083134000000001</v>
      </c>
      <c r="AU364" s="32">
        <v>116.67348</v>
      </c>
      <c r="AV364" s="32">
        <v>126.58085999999999</v>
      </c>
      <c r="AW364" s="1"/>
    </row>
    <row r="365" spans="2:49" x14ac:dyDescent="0.25">
      <c r="B365" s="1"/>
      <c r="C365" s="1"/>
      <c r="D365" s="1"/>
      <c r="E365" s="11">
        <f t="shared" si="64"/>
        <v>5</v>
      </c>
      <c r="F365" s="11">
        <f t="shared" si="64"/>
        <v>2014</v>
      </c>
      <c r="G365" s="11" t="str">
        <f t="shared" si="64"/>
        <v>5-2014</v>
      </c>
      <c r="H365" s="42">
        <f t="shared" si="63"/>
        <v>179.26634493262804</v>
      </c>
      <c r="I365" s="42">
        <f t="shared" si="63"/>
        <v>1766.9495360000001</v>
      </c>
      <c r="J365" s="42">
        <f t="shared" si="63"/>
        <v>390.94418199999996</v>
      </c>
      <c r="K365" s="42">
        <f t="shared" si="63"/>
        <v>944.47193399999992</v>
      </c>
      <c r="L365" s="42">
        <f t="shared" si="63"/>
        <v>935.05920082000011</v>
      </c>
      <c r="M365" s="42">
        <f t="shared" si="62"/>
        <v>4216.6911977526279</v>
      </c>
      <c r="N365" s="1"/>
      <c r="O365" s="32" t="s">
        <v>91</v>
      </c>
      <c r="P365" s="32">
        <v>28.712879999999998</v>
      </c>
      <c r="Q365" s="32">
        <v>46.1</v>
      </c>
      <c r="R365" s="32">
        <v>44.5</v>
      </c>
      <c r="S365" s="32">
        <v>108.02862</v>
      </c>
      <c r="T365" s="32" t="s">
        <v>91</v>
      </c>
      <c r="U365" s="32">
        <v>39.914909999999999</v>
      </c>
      <c r="V365" s="32">
        <v>549.80099999999993</v>
      </c>
      <c r="W365" s="32">
        <v>644.67899999999997</v>
      </c>
      <c r="X365" s="32">
        <v>292.38829199999998</v>
      </c>
      <c r="Y365" s="32">
        <v>0</v>
      </c>
      <c r="Z365" s="32">
        <v>17.96256</v>
      </c>
      <c r="AA365" s="32">
        <v>14.140980000000001</v>
      </c>
      <c r="AB365" s="32">
        <v>2.9843817326280702</v>
      </c>
      <c r="AC365" s="32">
        <v>6.8982731999999993</v>
      </c>
      <c r="AD365" s="32">
        <v>357.10820082000004</v>
      </c>
      <c r="AE365" s="32" t="s">
        <v>91</v>
      </c>
      <c r="AF365" s="32">
        <v>0</v>
      </c>
      <c r="AG365" s="32">
        <v>30.995999999999999</v>
      </c>
      <c r="AH365" s="32">
        <v>7.8624000000000001</v>
      </c>
      <c r="AI365" s="32">
        <v>410.875</v>
      </c>
      <c r="AJ365" s="32">
        <v>272.68731000000002</v>
      </c>
      <c r="AK365" s="32">
        <v>77.792400000000001</v>
      </c>
      <c r="AL365" s="32">
        <v>8.6172660000000008</v>
      </c>
      <c r="AM365" s="32">
        <v>349.08300000000003</v>
      </c>
      <c r="AN365" s="32">
        <v>37.3842</v>
      </c>
      <c r="AO365" s="32">
        <v>0</v>
      </c>
      <c r="AP365" s="32">
        <v>275.14620000000002</v>
      </c>
      <c r="AQ365" s="32">
        <v>167.07600000000002</v>
      </c>
      <c r="AR365" s="32">
        <v>247.55219999999997</v>
      </c>
      <c r="AS365" s="32" t="s">
        <v>91</v>
      </c>
      <c r="AT365" s="32">
        <v>3.9890340000000002</v>
      </c>
      <c r="AU365" s="32">
        <v>101.81241</v>
      </c>
      <c r="AV365" s="32">
        <v>72.598680000000002</v>
      </c>
      <c r="AW365" s="1"/>
    </row>
    <row r="366" spans="2:49" x14ac:dyDescent="0.25">
      <c r="B366" s="1"/>
      <c r="C366" s="1"/>
      <c r="D366" s="1"/>
      <c r="E366" s="11">
        <f t="shared" si="64"/>
        <v>6</v>
      </c>
      <c r="F366" s="11">
        <f t="shared" si="64"/>
        <v>2014</v>
      </c>
      <c r="G366" s="11" t="str">
        <f t="shared" si="64"/>
        <v>6-2014</v>
      </c>
      <c r="H366" s="42">
        <f t="shared" si="63"/>
        <v>174.00207668403544</v>
      </c>
      <c r="I366" s="42">
        <f t="shared" si="63"/>
        <v>1838.1252959999997</v>
      </c>
      <c r="J366" s="42">
        <f t="shared" si="63"/>
        <v>434.42467299999998</v>
      </c>
      <c r="K366" s="42">
        <f t="shared" si="63"/>
        <v>841.38558840000007</v>
      </c>
      <c r="L366" s="42">
        <f t="shared" si="63"/>
        <v>547.71692087999998</v>
      </c>
      <c r="M366" s="42">
        <f t="shared" si="62"/>
        <v>3835.654554964035</v>
      </c>
      <c r="N366" s="1"/>
      <c r="O366" s="32" t="s">
        <v>91</v>
      </c>
      <c r="P366" s="32">
        <v>18.306539999999998</v>
      </c>
      <c r="Q366" s="32">
        <v>131.49863999999999</v>
      </c>
      <c r="R366" s="32">
        <v>46</v>
      </c>
      <c r="S366" s="32">
        <v>72.014669999999995</v>
      </c>
      <c r="T366" s="32" t="s">
        <v>91</v>
      </c>
      <c r="U366" s="32">
        <v>47.748959999999997</v>
      </c>
      <c r="V366" s="32">
        <v>449.94599999999997</v>
      </c>
      <c r="W366" s="32">
        <v>477.4896</v>
      </c>
      <c r="X366" s="32">
        <v>325.45743299999998</v>
      </c>
      <c r="Y366" s="32">
        <v>0</v>
      </c>
      <c r="Z366" s="32">
        <v>15.875999999999999</v>
      </c>
      <c r="AA366" s="32">
        <v>15.21828</v>
      </c>
      <c r="AB366" s="32">
        <v>1.403496684035439</v>
      </c>
      <c r="AC366" s="32">
        <v>0</v>
      </c>
      <c r="AD366" s="32">
        <v>334.61876087999997</v>
      </c>
      <c r="AE366" s="32" t="s">
        <v>91</v>
      </c>
      <c r="AF366" s="32">
        <v>0</v>
      </c>
      <c r="AG366" s="32">
        <v>34.776000000000003</v>
      </c>
      <c r="AH366" s="32">
        <v>5.2163999999999993</v>
      </c>
      <c r="AI366" s="32">
        <v>149.69999999999999</v>
      </c>
      <c r="AJ366" s="32">
        <v>257.02677</v>
      </c>
      <c r="AK366" s="32">
        <v>163.98207000000002</v>
      </c>
      <c r="AL366" s="32">
        <v>6.0374160000000003</v>
      </c>
      <c r="AM366" s="32">
        <v>477.69749999999999</v>
      </c>
      <c r="AN366" s="32">
        <v>32.5458</v>
      </c>
      <c r="AO366" s="32">
        <v>0</v>
      </c>
      <c r="AP366" s="32">
        <v>303.86475000000002</v>
      </c>
      <c r="AQ366" s="32">
        <v>63.398160000000004</v>
      </c>
      <c r="AR366" s="32">
        <v>196.17822000000001</v>
      </c>
      <c r="AS366" s="32" t="s">
        <v>91</v>
      </c>
      <c r="AT366" s="32">
        <v>4.0664483999999996</v>
      </c>
      <c r="AU366" s="32">
        <v>114.29964</v>
      </c>
      <c r="AV366" s="32">
        <v>91.287000000000006</v>
      </c>
      <c r="AW366" s="1"/>
    </row>
    <row r="367" spans="2:49" x14ac:dyDescent="0.25">
      <c r="B367" s="1"/>
      <c r="C367" s="1"/>
      <c r="D367" s="1"/>
      <c r="E367" s="11">
        <f t="shared" si="64"/>
        <v>7</v>
      </c>
      <c r="F367" s="11">
        <f t="shared" si="64"/>
        <v>2014</v>
      </c>
      <c r="G367" s="11" t="str">
        <f t="shared" si="64"/>
        <v>7-2014</v>
      </c>
      <c r="H367" s="42">
        <f t="shared" si="63"/>
        <v>135.97999999999999</v>
      </c>
      <c r="I367" s="42">
        <f t="shared" si="63"/>
        <v>1134.9266666666667</v>
      </c>
      <c r="J367" s="42">
        <f t="shared" si="63"/>
        <v>232.48666666666665</v>
      </c>
      <c r="K367" s="42">
        <f t="shared" si="63"/>
        <v>406.17500000000001</v>
      </c>
      <c r="L367" s="42">
        <f t="shared" si="63"/>
        <v>792.43662804999997</v>
      </c>
      <c r="M367" s="42">
        <f t="shared" si="62"/>
        <v>2702.0049613833335</v>
      </c>
      <c r="N367" s="1"/>
      <c r="O367" s="32">
        <v>18</v>
      </c>
      <c r="P367" s="32">
        <v>21.68</v>
      </c>
      <c r="Q367" s="32">
        <v>7.45</v>
      </c>
      <c r="R367" s="32">
        <v>47.666666666666664</v>
      </c>
      <c r="S367" s="32">
        <v>74.664999999999992</v>
      </c>
      <c r="T367" s="32" t="s">
        <v>91</v>
      </c>
      <c r="U367" s="32">
        <v>10</v>
      </c>
      <c r="V367" s="32">
        <v>456</v>
      </c>
      <c r="W367" s="32">
        <v>250.5</v>
      </c>
      <c r="X367" s="32">
        <v>159</v>
      </c>
      <c r="Y367" s="32">
        <v>0</v>
      </c>
      <c r="Z367" s="32">
        <v>10</v>
      </c>
      <c r="AA367" s="32">
        <v>15.82</v>
      </c>
      <c r="AB367" s="32">
        <v>0</v>
      </c>
      <c r="AC367" s="32">
        <v>0</v>
      </c>
      <c r="AD367" s="32">
        <v>414.63662805000001</v>
      </c>
      <c r="AE367" s="32" t="s">
        <v>91</v>
      </c>
      <c r="AF367" s="32">
        <v>0</v>
      </c>
      <c r="AG367" s="32" t="s">
        <v>92</v>
      </c>
      <c r="AH367" s="32">
        <v>8.9499999999999993</v>
      </c>
      <c r="AI367" s="32">
        <v>233.79999999999998</v>
      </c>
      <c r="AJ367" s="32">
        <v>90</v>
      </c>
      <c r="AK367" s="32">
        <v>33.090000000000003</v>
      </c>
      <c r="AL367" s="32">
        <v>12.61</v>
      </c>
      <c r="AM367" s="32">
        <v>287</v>
      </c>
      <c r="AN367" s="32">
        <v>16</v>
      </c>
      <c r="AO367" s="32">
        <v>0</v>
      </c>
      <c r="AP367" s="32">
        <v>133.19999999999999</v>
      </c>
      <c r="AQ367" s="32">
        <v>144</v>
      </c>
      <c r="AR367" s="32">
        <v>138.66666666666666</v>
      </c>
      <c r="AS367" s="32" t="s">
        <v>91</v>
      </c>
      <c r="AT367" s="32">
        <v>3.92</v>
      </c>
      <c r="AU367" s="32">
        <v>87.35</v>
      </c>
      <c r="AV367" s="32">
        <v>28</v>
      </c>
      <c r="AW367" s="1"/>
    </row>
    <row r="368" spans="2:49" x14ac:dyDescent="0.25">
      <c r="B368" s="1"/>
      <c r="C368" s="1"/>
      <c r="D368" s="1"/>
      <c r="E368" s="11">
        <f t="shared" si="64"/>
        <v>8</v>
      </c>
      <c r="F368" s="11">
        <f t="shared" si="64"/>
        <v>2014</v>
      </c>
      <c r="G368" s="11" t="str">
        <f t="shared" si="64"/>
        <v>8-2014</v>
      </c>
      <c r="H368" s="42">
        <f t="shared" si="63"/>
        <v>127.785</v>
      </c>
      <c r="I368" s="42">
        <f t="shared" si="63"/>
        <v>970.41</v>
      </c>
      <c r="J368" s="42">
        <f t="shared" si="63"/>
        <v>222.88272266666669</v>
      </c>
      <c r="K368" s="42">
        <f t="shared" si="63"/>
        <v>637.96480312000006</v>
      </c>
      <c r="L368" s="42">
        <f t="shared" si="63"/>
        <v>697.81784474000006</v>
      </c>
      <c r="M368" s="42">
        <f t="shared" si="62"/>
        <v>2656.8603705266669</v>
      </c>
      <c r="N368" s="1"/>
      <c r="O368" s="32">
        <v>24</v>
      </c>
      <c r="P368" s="32">
        <v>10.83</v>
      </c>
      <c r="Q368" s="32">
        <v>10.11</v>
      </c>
      <c r="R368" s="32">
        <v>23.666666666666668</v>
      </c>
      <c r="S368" s="32">
        <v>80.33</v>
      </c>
      <c r="T368" s="32" t="s">
        <v>91</v>
      </c>
      <c r="U368" s="32">
        <v>10</v>
      </c>
      <c r="V368" s="32">
        <v>426.6</v>
      </c>
      <c r="W368" s="32">
        <v>466</v>
      </c>
      <c r="X368" s="32">
        <v>167.91500000000002</v>
      </c>
      <c r="Y368" s="32">
        <v>0</v>
      </c>
      <c r="Z368" s="32">
        <v>9</v>
      </c>
      <c r="AA368" s="32">
        <v>21.301055999999996</v>
      </c>
      <c r="AB368" s="32">
        <v>0</v>
      </c>
      <c r="AC368" s="32">
        <v>0</v>
      </c>
      <c r="AD368" s="32">
        <v>339.37284474000001</v>
      </c>
      <c r="AE368" s="32">
        <v>0.10434312</v>
      </c>
      <c r="AF368" s="32">
        <v>0</v>
      </c>
      <c r="AG368" s="32" t="s">
        <v>92</v>
      </c>
      <c r="AH368" s="32">
        <v>6.94</v>
      </c>
      <c r="AI368" s="32">
        <v>54.269999999999996</v>
      </c>
      <c r="AJ368" s="32">
        <v>93.3</v>
      </c>
      <c r="AK368" s="32">
        <v>36.49</v>
      </c>
      <c r="AL368" s="32">
        <v>11.09</v>
      </c>
      <c r="AM368" s="32">
        <v>161</v>
      </c>
      <c r="AN368" s="32">
        <v>17</v>
      </c>
      <c r="AO368" s="32">
        <v>0</v>
      </c>
      <c r="AP368" s="32">
        <v>97.9</v>
      </c>
      <c r="AQ368" s="32">
        <v>304.17500000000001</v>
      </c>
      <c r="AR368" s="32">
        <v>161.41</v>
      </c>
      <c r="AS368" s="32">
        <v>6.8304600000000004</v>
      </c>
      <c r="AT368" s="32">
        <v>4.3899999999999997</v>
      </c>
      <c r="AU368" s="32">
        <v>86.015000000000001</v>
      </c>
      <c r="AV368" s="32">
        <v>26.82</v>
      </c>
      <c r="AW368" s="1"/>
    </row>
    <row r="369" spans="2:49" x14ac:dyDescent="0.25">
      <c r="B369" s="1"/>
      <c r="C369" s="1"/>
      <c r="D369" s="1"/>
      <c r="E369" s="11">
        <f t="shared" si="64"/>
        <v>9</v>
      </c>
      <c r="F369" s="11">
        <f t="shared" si="64"/>
        <v>2014</v>
      </c>
      <c r="G369" s="11" t="str">
        <f t="shared" si="64"/>
        <v>9-2014</v>
      </c>
      <c r="H369" s="42">
        <f t="shared" si="63"/>
        <v>113.28</v>
      </c>
      <c r="I369" s="42">
        <f t="shared" si="63"/>
        <v>1019.907</v>
      </c>
      <c r="J369" s="42">
        <f t="shared" si="63"/>
        <v>214.21833333333333</v>
      </c>
      <c r="K369" s="42">
        <f t="shared" si="63"/>
        <v>635.86</v>
      </c>
      <c r="L369" s="42">
        <f t="shared" si="63"/>
        <v>773.57474911999998</v>
      </c>
      <c r="M369" s="42">
        <f t="shared" si="62"/>
        <v>2756.8400824533333</v>
      </c>
      <c r="N369" s="1"/>
      <c r="O369" s="32">
        <v>17.5</v>
      </c>
      <c r="P369" s="32">
        <v>5.79</v>
      </c>
      <c r="Q369" s="32">
        <v>27.43</v>
      </c>
      <c r="R369" s="32">
        <v>42.833333333333336</v>
      </c>
      <c r="S369" s="32">
        <v>81.960000000000008</v>
      </c>
      <c r="T369" s="32" t="s">
        <v>91</v>
      </c>
      <c r="U369" s="32">
        <v>13.984999999999999</v>
      </c>
      <c r="V369" s="32">
        <v>400.85</v>
      </c>
      <c r="W369" s="32">
        <v>465.5</v>
      </c>
      <c r="X369" s="32">
        <v>142</v>
      </c>
      <c r="Y369" s="32">
        <v>0</v>
      </c>
      <c r="Z369" s="32">
        <v>9</v>
      </c>
      <c r="AA369" s="32">
        <v>15.4</v>
      </c>
      <c r="AB369" s="32">
        <v>0</v>
      </c>
      <c r="AC369" s="32">
        <v>0</v>
      </c>
      <c r="AD369" s="32">
        <v>405.99474912000005</v>
      </c>
      <c r="AE369" s="32" t="s">
        <v>91</v>
      </c>
      <c r="AF369" s="32">
        <v>0</v>
      </c>
      <c r="AG369" s="32" t="s">
        <v>92</v>
      </c>
      <c r="AH369" s="32">
        <v>9.3699999999999992</v>
      </c>
      <c r="AI369" s="32">
        <v>129.07999999999998</v>
      </c>
      <c r="AJ369" s="32">
        <v>149.5</v>
      </c>
      <c r="AK369" s="32">
        <v>43.9</v>
      </c>
      <c r="AL369" s="32">
        <v>7.7869999999999999</v>
      </c>
      <c r="AM369" s="32">
        <v>152</v>
      </c>
      <c r="AN369" s="32">
        <v>18.010000000000002</v>
      </c>
      <c r="AO369" s="32">
        <v>0</v>
      </c>
      <c r="AP369" s="32">
        <v>112.7</v>
      </c>
      <c r="AQ369" s="32">
        <v>238.5</v>
      </c>
      <c r="AR369" s="32">
        <v>160.63999999999999</v>
      </c>
      <c r="AS369" s="32" t="s">
        <v>91</v>
      </c>
      <c r="AT369" s="32">
        <v>4.62</v>
      </c>
      <c r="AU369" s="32">
        <v>80.62</v>
      </c>
      <c r="AV369" s="32">
        <v>21.87</v>
      </c>
      <c r="AW369" s="1"/>
    </row>
    <row r="370" spans="2:49" x14ac:dyDescent="0.25">
      <c r="B370" s="1"/>
      <c r="C370" s="1"/>
      <c r="D370" s="1"/>
      <c r="E370" s="11">
        <f t="shared" si="64"/>
        <v>10</v>
      </c>
      <c r="F370" s="11">
        <f t="shared" si="64"/>
        <v>2014</v>
      </c>
      <c r="G370" s="11" t="str">
        <f t="shared" si="64"/>
        <v>10-2014</v>
      </c>
      <c r="H370" s="42">
        <f t="shared" si="63"/>
        <v>154.70499999999998</v>
      </c>
      <c r="I370" s="42">
        <f t="shared" si="63"/>
        <v>1048.202</v>
      </c>
      <c r="J370" s="42">
        <f t="shared" si="63"/>
        <v>265</v>
      </c>
      <c r="K370" s="42">
        <f t="shared" si="63"/>
        <v>699.44999999999993</v>
      </c>
      <c r="L370" s="42">
        <f t="shared" si="63"/>
        <v>541.802553848</v>
      </c>
      <c r="M370" s="42">
        <f t="shared" si="62"/>
        <v>2709.1595538480001</v>
      </c>
      <c r="N370" s="1"/>
      <c r="O370" s="32">
        <v>27.4</v>
      </c>
      <c r="P370" s="32">
        <v>4.51</v>
      </c>
      <c r="Q370" s="32">
        <v>31.53</v>
      </c>
      <c r="R370" s="32">
        <v>43</v>
      </c>
      <c r="S370" s="32">
        <v>75.25</v>
      </c>
      <c r="T370" s="32" t="s">
        <v>91</v>
      </c>
      <c r="U370" s="32">
        <v>20.310000000000002</v>
      </c>
      <c r="V370" s="32">
        <v>391.5</v>
      </c>
      <c r="W370" s="32">
        <v>547</v>
      </c>
      <c r="X370" s="32">
        <v>189.10000000000002</v>
      </c>
      <c r="Y370" s="32">
        <v>0</v>
      </c>
      <c r="Z370" s="32">
        <v>8</v>
      </c>
      <c r="AA370" s="32">
        <v>12.59</v>
      </c>
      <c r="AB370" s="32">
        <v>0</v>
      </c>
      <c r="AC370" s="32">
        <v>38.1</v>
      </c>
      <c r="AD370" s="32">
        <v>71.067553848000003</v>
      </c>
      <c r="AE370" s="32" t="s">
        <v>91</v>
      </c>
      <c r="AF370" s="32">
        <v>0</v>
      </c>
      <c r="AG370" s="32">
        <v>11.73</v>
      </c>
      <c r="AH370" s="32">
        <v>7.6</v>
      </c>
      <c r="AI370" s="32">
        <v>240.73500000000001</v>
      </c>
      <c r="AJ370" s="32">
        <v>177</v>
      </c>
      <c r="AK370" s="32">
        <v>34.869999999999997</v>
      </c>
      <c r="AL370" s="32">
        <v>3.0720000000000001</v>
      </c>
      <c r="AM370" s="32">
        <v>159</v>
      </c>
      <c r="AN370" s="32">
        <v>16.89</v>
      </c>
      <c r="AO370" s="32">
        <v>0</v>
      </c>
      <c r="AP370" s="32">
        <v>110.2</v>
      </c>
      <c r="AQ370" s="32">
        <v>230</v>
      </c>
      <c r="AR370" s="32">
        <v>167.9</v>
      </c>
      <c r="AS370" s="32" t="s">
        <v>91</v>
      </c>
      <c r="AT370" s="32">
        <v>2.92</v>
      </c>
      <c r="AU370" s="32">
        <v>65.364999999999995</v>
      </c>
      <c r="AV370" s="32">
        <v>22.52</v>
      </c>
      <c r="AW370" s="1"/>
    </row>
    <row r="371" spans="2:49" x14ac:dyDescent="0.25">
      <c r="B371" s="1"/>
      <c r="C371" s="1"/>
      <c r="D371" s="1"/>
      <c r="E371" s="11">
        <f t="shared" si="64"/>
        <v>11</v>
      </c>
      <c r="F371" s="11">
        <f t="shared" si="64"/>
        <v>2014</v>
      </c>
      <c r="G371" s="11" t="str">
        <f t="shared" si="64"/>
        <v>11-2014</v>
      </c>
      <c r="H371" s="42">
        <f t="shared" si="63"/>
        <v>244.82216</v>
      </c>
      <c r="I371" s="42">
        <f t="shared" si="63"/>
        <v>996.13900000000001</v>
      </c>
      <c r="J371" s="42">
        <f t="shared" si="63"/>
        <v>260.44</v>
      </c>
      <c r="K371" s="42">
        <f t="shared" si="63"/>
        <v>670.82070820000001</v>
      </c>
      <c r="L371" s="42">
        <f t="shared" si="63"/>
        <v>1115.0331333200002</v>
      </c>
      <c r="M371" s="42">
        <f t="shared" si="62"/>
        <v>3287.2550015200004</v>
      </c>
      <c r="N371" s="1"/>
      <c r="O371" s="32">
        <v>10.7</v>
      </c>
      <c r="P371" s="32">
        <v>46.91</v>
      </c>
      <c r="Q371" s="32">
        <v>7.65</v>
      </c>
      <c r="R371" s="32">
        <v>40.6</v>
      </c>
      <c r="S371" s="32">
        <v>65.844999999999999</v>
      </c>
      <c r="T371" s="32" t="s">
        <v>91</v>
      </c>
      <c r="U371" s="32">
        <v>12.83</v>
      </c>
      <c r="V371" s="32">
        <v>360</v>
      </c>
      <c r="W371" s="32">
        <v>519</v>
      </c>
      <c r="X371" s="32">
        <v>190</v>
      </c>
      <c r="Y371" s="32">
        <v>26.2</v>
      </c>
      <c r="Z371" s="32">
        <v>4.78</v>
      </c>
      <c r="AA371" s="32">
        <v>17.010000000000002</v>
      </c>
      <c r="AB371" s="32">
        <v>10.9</v>
      </c>
      <c r="AC371" s="32">
        <v>1.3</v>
      </c>
      <c r="AD371" s="32">
        <v>390.18313332000002</v>
      </c>
      <c r="AE371" s="32">
        <v>0.31559219999999999</v>
      </c>
      <c r="AF371" s="32">
        <v>66.422159999999991</v>
      </c>
      <c r="AG371" s="32">
        <v>17.57</v>
      </c>
      <c r="AH371" s="32">
        <v>0.6</v>
      </c>
      <c r="AI371" s="32">
        <v>495.85</v>
      </c>
      <c r="AJ371" s="32">
        <v>142.5</v>
      </c>
      <c r="AK371" s="32">
        <v>34.67</v>
      </c>
      <c r="AL371" s="32">
        <v>1.089</v>
      </c>
      <c r="AM371" s="32">
        <v>203</v>
      </c>
      <c r="AN371" s="32">
        <v>14.995000000000001</v>
      </c>
      <c r="AO371" s="32">
        <v>0</v>
      </c>
      <c r="AP371" s="32">
        <v>153.6</v>
      </c>
      <c r="AQ371" s="32">
        <v>229</v>
      </c>
      <c r="AR371" s="32">
        <v>123.52</v>
      </c>
      <c r="AS371" s="32">
        <v>6.8501159999999999</v>
      </c>
      <c r="AT371" s="32">
        <v>3.95</v>
      </c>
      <c r="AU371" s="32">
        <v>64.22</v>
      </c>
      <c r="AV371" s="32">
        <v>25.195</v>
      </c>
      <c r="AW371" s="1"/>
    </row>
    <row r="372" spans="2:49" x14ac:dyDescent="0.25">
      <c r="B372" s="1"/>
      <c r="C372" s="1"/>
      <c r="D372" s="1"/>
      <c r="E372" s="11">
        <f t="shared" si="64"/>
        <v>12</v>
      </c>
      <c r="F372" s="11">
        <f t="shared" si="64"/>
        <v>2014</v>
      </c>
      <c r="G372" s="11" t="str">
        <f t="shared" si="64"/>
        <v>12-2014</v>
      </c>
      <c r="H372" s="42">
        <f t="shared" si="63"/>
        <v>420.45321999999999</v>
      </c>
      <c r="I372" s="42">
        <f t="shared" si="63"/>
        <v>1142.3209999999999</v>
      </c>
      <c r="J372" s="42">
        <f t="shared" si="63"/>
        <v>267.77666666666664</v>
      </c>
      <c r="K372" s="42">
        <f t="shared" si="63"/>
        <v>773.41</v>
      </c>
      <c r="L372" s="42">
        <f t="shared" si="63"/>
        <v>1176.9567694300001</v>
      </c>
      <c r="M372" s="42">
        <f t="shared" si="62"/>
        <v>3780.9176560966662</v>
      </c>
      <c r="N372" s="1"/>
      <c r="O372" s="32">
        <v>26.6</v>
      </c>
      <c r="P372" s="32">
        <v>19.29</v>
      </c>
      <c r="Q372" s="32">
        <v>6</v>
      </c>
      <c r="R372" s="32">
        <v>65.666666666666671</v>
      </c>
      <c r="S372" s="32">
        <v>126</v>
      </c>
      <c r="T372" s="32" t="s">
        <v>91</v>
      </c>
      <c r="U372" s="32">
        <v>13.899999999999999</v>
      </c>
      <c r="V372" s="32">
        <v>640.19999999999993</v>
      </c>
      <c r="W372" s="32">
        <v>536.5</v>
      </c>
      <c r="X372" s="32">
        <v>181.5</v>
      </c>
      <c r="Y372" s="32">
        <v>42.8</v>
      </c>
      <c r="Z372" s="32">
        <v>2.74</v>
      </c>
      <c r="AA372" s="32">
        <v>6.71</v>
      </c>
      <c r="AB372" s="32">
        <v>36.200000000000003</v>
      </c>
      <c r="AC372" s="32">
        <v>108.9</v>
      </c>
      <c r="AD372" s="32">
        <v>283.11176942999998</v>
      </c>
      <c r="AE372" s="32" t="s">
        <v>91</v>
      </c>
      <c r="AF372" s="32">
        <v>73.328220000000002</v>
      </c>
      <c r="AG372" s="32">
        <v>4.25</v>
      </c>
      <c r="AH372" s="32">
        <v>12.7</v>
      </c>
      <c r="AI372" s="32">
        <v>677.7</v>
      </c>
      <c r="AJ372" s="32">
        <v>156</v>
      </c>
      <c r="AK372" s="32">
        <v>33.369999999999997</v>
      </c>
      <c r="AL372" s="32">
        <v>6.57</v>
      </c>
      <c r="AM372" s="32">
        <v>119</v>
      </c>
      <c r="AN372" s="32">
        <v>5.89</v>
      </c>
      <c r="AO372" s="32">
        <v>36</v>
      </c>
      <c r="AP372" s="32">
        <v>60.8</v>
      </c>
      <c r="AQ372" s="32">
        <v>216.14500000000001</v>
      </c>
      <c r="AR372" s="32">
        <v>151.011</v>
      </c>
      <c r="AS372" s="32" t="s">
        <v>91</v>
      </c>
      <c r="AT372" s="32">
        <v>5.56</v>
      </c>
      <c r="AU372" s="32">
        <v>60.384999999999998</v>
      </c>
      <c r="AV372" s="32">
        <v>66.09</v>
      </c>
      <c r="AW372" s="1"/>
    </row>
    <row r="373" spans="2:49" x14ac:dyDescent="0.25">
      <c r="B373" s="1"/>
      <c r="C373" s="1"/>
      <c r="D373" s="1"/>
      <c r="E373" s="11">
        <f t="shared" si="64"/>
        <v>1</v>
      </c>
      <c r="F373" s="11">
        <f t="shared" si="64"/>
        <v>2015</v>
      </c>
      <c r="G373" s="11" t="str">
        <f t="shared" si="64"/>
        <v>1-2015</v>
      </c>
      <c r="H373" s="42">
        <f t="shared" si="63"/>
        <v>333.96683999999999</v>
      </c>
      <c r="I373" s="42">
        <f t="shared" si="63"/>
        <v>1008.7930533333333</v>
      </c>
      <c r="J373" s="42">
        <f t="shared" si="63"/>
        <v>330.37333333333333</v>
      </c>
      <c r="K373" s="42">
        <f t="shared" si="63"/>
        <v>773.75500000000011</v>
      </c>
      <c r="L373" s="42">
        <f t="shared" si="63"/>
        <v>623.26371663999998</v>
      </c>
      <c r="M373" s="42">
        <f t="shared" si="62"/>
        <v>3070.1519433066669</v>
      </c>
      <c r="N373" s="1"/>
      <c r="O373" s="32">
        <v>26.3</v>
      </c>
      <c r="P373" s="32">
        <v>24.27</v>
      </c>
      <c r="Q373" s="32">
        <v>3.44</v>
      </c>
      <c r="R373" s="32">
        <v>62.8</v>
      </c>
      <c r="S373" s="32">
        <v>72.73</v>
      </c>
      <c r="T373" s="32" t="s">
        <v>91</v>
      </c>
      <c r="U373" s="32">
        <v>22.883333333333329</v>
      </c>
      <c r="V373" s="32">
        <v>349.73333333333335</v>
      </c>
      <c r="W373" s="32">
        <v>612.5</v>
      </c>
      <c r="X373" s="32">
        <v>231</v>
      </c>
      <c r="Y373" s="32">
        <v>40.200000000000003</v>
      </c>
      <c r="Z373" s="32">
        <v>5.13</v>
      </c>
      <c r="AA373" s="32">
        <v>13.69</v>
      </c>
      <c r="AB373" s="32">
        <v>26.8</v>
      </c>
      <c r="AC373" s="32">
        <v>46.1</v>
      </c>
      <c r="AD373" s="32">
        <v>294.88871663999998</v>
      </c>
      <c r="AE373" s="32" t="s">
        <v>91</v>
      </c>
      <c r="AF373" s="32">
        <v>66.066839999999999</v>
      </c>
      <c r="AG373" s="32">
        <v>15.89</v>
      </c>
      <c r="AH373" s="32">
        <v>0.2</v>
      </c>
      <c r="AI373" s="32">
        <v>127.35</v>
      </c>
      <c r="AJ373" s="32">
        <v>104</v>
      </c>
      <c r="AK373" s="32">
        <v>34.19</v>
      </c>
      <c r="AL373" s="32">
        <v>5.3070000000000004</v>
      </c>
      <c r="AM373" s="32">
        <v>222</v>
      </c>
      <c r="AN373" s="32">
        <v>15.99</v>
      </c>
      <c r="AO373" s="32">
        <v>0</v>
      </c>
      <c r="AP373" s="32">
        <v>98.2</v>
      </c>
      <c r="AQ373" s="32">
        <v>201.02500000000001</v>
      </c>
      <c r="AR373" s="32">
        <v>220.98271999999997</v>
      </c>
      <c r="AS373" s="32" t="s">
        <v>91</v>
      </c>
      <c r="AT373" s="32">
        <v>3.12</v>
      </c>
      <c r="AU373" s="32">
        <v>88.14</v>
      </c>
      <c r="AV373" s="32">
        <v>35.225000000000001</v>
      </c>
      <c r="AW373" s="1"/>
    </row>
    <row r="374" spans="2:49" x14ac:dyDescent="0.25">
      <c r="B374" s="1"/>
      <c r="C374" s="1"/>
      <c r="D374" s="1"/>
      <c r="E374" s="11">
        <f t="shared" si="64"/>
        <v>2</v>
      </c>
      <c r="F374" s="11">
        <f t="shared" si="64"/>
        <v>2015</v>
      </c>
      <c r="G374" s="11" t="str">
        <f t="shared" si="64"/>
        <v>2-2015</v>
      </c>
      <c r="H374" s="42">
        <f t="shared" si="63"/>
        <v>189.04305599999998</v>
      </c>
      <c r="I374" s="42">
        <f t="shared" si="63"/>
        <v>983.44341666666674</v>
      </c>
      <c r="J374" s="42">
        <f t="shared" si="63"/>
        <v>348.26</v>
      </c>
      <c r="K374" s="42">
        <f t="shared" si="63"/>
        <v>752.52499999999998</v>
      </c>
      <c r="L374" s="42">
        <f t="shared" si="63"/>
        <v>727.00399476000007</v>
      </c>
      <c r="M374" s="42">
        <f t="shared" si="62"/>
        <v>3000.2754674266671</v>
      </c>
      <c r="N374" s="1"/>
      <c r="O374" s="32">
        <v>28.7</v>
      </c>
      <c r="P374" s="32">
        <v>22.45</v>
      </c>
      <c r="Q374" s="32">
        <v>27.48</v>
      </c>
      <c r="R374" s="32">
        <v>73.599999999999994</v>
      </c>
      <c r="S374" s="32">
        <v>78.36</v>
      </c>
      <c r="T374" s="32" t="s">
        <v>91</v>
      </c>
      <c r="U374" s="32">
        <v>24.64</v>
      </c>
      <c r="V374" s="32">
        <v>394.9666666666667</v>
      </c>
      <c r="W374" s="32">
        <v>602.5</v>
      </c>
      <c r="X374" s="32">
        <v>234.5</v>
      </c>
      <c r="Y374" s="32">
        <v>29.4</v>
      </c>
      <c r="Z374" s="32">
        <v>3.21</v>
      </c>
      <c r="AA374" s="32">
        <v>15.52</v>
      </c>
      <c r="AB374" s="32">
        <v>8.1</v>
      </c>
      <c r="AC374" s="32">
        <v>0.6</v>
      </c>
      <c r="AD374" s="32">
        <v>294.46399475999999</v>
      </c>
      <c r="AE374" s="32" t="s">
        <v>91</v>
      </c>
      <c r="AF374" s="32">
        <v>20.923055999999999</v>
      </c>
      <c r="AG374" s="32">
        <v>2.64</v>
      </c>
      <c r="AH374" s="32">
        <v>5.2</v>
      </c>
      <c r="AI374" s="32">
        <v>218.35</v>
      </c>
      <c r="AJ374" s="32">
        <v>93.9</v>
      </c>
      <c r="AK374" s="32">
        <v>31.71</v>
      </c>
      <c r="AL374" s="32">
        <v>1.4650000000000001</v>
      </c>
      <c r="AM374" s="32">
        <v>205</v>
      </c>
      <c r="AN374" s="32">
        <v>11.164999999999999</v>
      </c>
      <c r="AO374" s="32">
        <v>0</v>
      </c>
      <c r="AP374" s="32">
        <v>113.6</v>
      </c>
      <c r="AQ374" s="32">
        <v>214.19</v>
      </c>
      <c r="AR374" s="32">
        <v>143.82175000000001</v>
      </c>
      <c r="AS374" s="32" t="s">
        <v>91</v>
      </c>
      <c r="AT374" s="32">
        <v>3.73</v>
      </c>
      <c r="AU374" s="32">
        <v>71.03</v>
      </c>
      <c r="AV374" s="32">
        <v>25.06</v>
      </c>
      <c r="AW374" s="1"/>
    </row>
    <row r="375" spans="2:49" x14ac:dyDescent="0.25">
      <c r="B375" s="1"/>
      <c r="C375" s="1"/>
      <c r="D375" s="1"/>
      <c r="E375" s="11">
        <f t="shared" si="64"/>
        <v>3</v>
      </c>
      <c r="F375" s="11">
        <f t="shared" si="64"/>
        <v>2015</v>
      </c>
      <c r="G375" s="11" t="str">
        <f t="shared" si="64"/>
        <v>3-2015</v>
      </c>
      <c r="H375" s="42">
        <f t="shared" ref="H375:L390" si="65">SUMIFS($O375:$AV375,$O$5:$AV$5,H$6,$O375:$AV375,"&lt;&gt;#N/A")</f>
        <v>270.52215999999999</v>
      </c>
      <c r="I375" s="42">
        <f t="shared" si="65"/>
        <v>1022.8569066666666</v>
      </c>
      <c r="J375" s="42">
        <f t="shared" si="65"/>
        <v>375.13333333333333</v>
      </c>
      <c r="K375" s="42">
        <f t="shared" si="65"/>
        <v>738.73500000000001</v>
      </c>
      <c r="L375" s="42">
        <f t="shared" si="65"/>
        <v>560.6655484800001</v>
      </c>
      <c r="M375" s="42">
        <f t="shared" si="62"/>
        <v>2967.9129484800005</v>
      </c>
      <c r="N375" s="1"/>
      <c r="O375" s="32">
        <v>37.9</v>
      </c>
      <c r="P375" s="32">
        <v>23.67</v>
      </c>
      <c r="Q375" s="32">
        <v>29.04</v>
      </c>
      <c r="R375" s="32">
        <v>90.833333333333329</v>
      </c>
      <c r="S375" s="32">
        <v>85.015000000000001</v>
      </c>
      <c r="T375" s="32" t="s">
        <v>91</v>
      </c>
      <c r="U375" s="32">
        <v>43.22</v>
      </c>
      <c r="V375" s="32">
        <v>380.16666666666669</v>
      </c>
      <c r="W375" s="32">
        <v>563.5</v>
      </c>
      <c r="X375" s="32">
        <v>227</v>
      </c>
      <c r="Y375" s="32">
        <v>36.6</v>
      </c>
      <c r="Z375" s="32">
        <v>3.34</v>
      </c>
      <c r="AA375" s="32">
        <v>14.08</v>
      </c>
      <c r="AB375" s="32">
        <v>13.2</v>
      </c>
      <c r="AC375" s="32">
        <v>19.100000000000001</v>
      </c>
      <c r="AD375" s="32">
        <v>306.20554848000006</v>
      </c>
      <c r="AE375" s="32" t="s">
        <v>91</v>
      </c>
      <c r="AF375" s="32">
        <v>27.677159999999997</v>
      </c>
      <c r="AG375" s="32">
        <v>13.98</v>
      </c>
      <c r="AH375" s="32">
        <v>7.7</v>
      </c>
      <c r="AI375" s="32">
        <v>84.6</v>
      </c>
      <c r="AJ375" s="32">
        <v>135.5</v>
      </c>
      <c r="AK375" s="32">
        <v>37.340000000000003</v>
      </c>
      <c r="AL375" s="32">
        <v>11.37</v>
      </c>
      <c r="AM375" s="32">
        <v>206</v>
      </c>
      <c r="AN375" s="32">
        <v>13.24</v>
      </c>
      <c r="AO375" s="32">
        <v>0</v>
      </c>
      <c r="AP375" s="32">
        <v>99.6</v>
      </c>
      <c r="AQ375" s="32">
        <v>169.86</v>
      </c>
      <c r="AR375" s="32">
        <v>157.84024000000002</v>
      </c>
      <c r="AS375" s="32" t="s">
        <v>91</v>
      </c>
      <c r="AT375" s="32">
        <v>3.63</v>
      </c>
      <c r="AU375" s="32">
        <v>90.694999999999993</v>
      </c>
      <c r="AV375" s="32">
        <v>36.01</v>
      </c>
      <c r="AW375" s="1"/>
    </row>
    <row r="376" spans="2:49" x14ac:dyDescent="0.25">
      <c r="B376" s="1"/>
      <c r="C376" s="1"/>
      <c r="D376" s="1"/>
      <c r="E376" s="11">
        <f t="shared" ref="E376:G390" si="66">E322</f>
        <v>4</v>
      </c>
      <c r="F376" s="11">
        <f t="shared" si="66"/>
        <v>2015</v>
      </c>
      <c r="G376" s="11" t="str">
        <f t="shared" si="66"/>
        <v>4-2015</v>
      </c>
      <c r="H376" s="42">
        <f t="shared" si="65"/>
        <v>187.53048000000001</v>
      </c>
      <c r="I376" s="42">
        <f t="shared" si="65"/>
        <v>973.57651999999996</v>
      </c>
      <c r="J376" s="42">
        <f t="shared" si="65"/>
        <v>266.59000000000003</v>
      </c>
      <c r="K376" s="42">
        <f t="shared" si="65"/>
        <v>618.83500000000004</v>
      </c>
      <c r="L376" s="42">
        <f t="shared" si="65"/>
        <v>1017.231763</v>
      </c>
      <c r="M376" s="42">
        <f t="shared" si="62"/>
        <v>3063.7637629999999</v>
      </c>
      <c r="N376" s="1"/>
      <c r="O376" s="32">
        <v>26.8</v>
      </c>
      <c r="P376" s="32">
        <v>18.5</v>
      </c>
      <c r="Q376" s="32">
        <v>15.48</v>
      </c>
      <c r="R376" s="32">
        <v>81</v>
      </c>
      <c r="S376" s="32">
        <v>84.594999999999999</v>
      </c>
      <c r="T376" s="32" t="s">
        <v>91</v>
      </c>
      <c r="U376" s="32">
        <v>18.3</v>
      </c>
      <c r="V376" s="32">
        <v>291.73333333333335</v>
      </c>
      <c r="W376" s="32">
        <v>453</v>
      </c>
      <c r="X376" s="32">
        <v>153.5</v>
      </c>
      <c r="Y376" s="32">
        <v>0</v>
      </c>
      <c r="Z376" s="32">
        <v>5.45</v>
      </c>
      <c r="AA376" s="32">
        <v>13.79</v>
      </c>
      <c r="AB376" s="32">
        <v>3</v>
      </c>
      <c r="AC376" s="32">
        <v>0.2</v>
      </c>
      <c r="AD376" s="32">
        <v>292.78176300000007</v>
      </c>
      <c r="AE376" s="32" t="s">
        <v>91</v>
      </c>
      <c r="AF376" s="32">
        <v>30.300479999999997</v>
      </c>
      <c r="AG376" s="32">
        <v>13.08</v>
      </c>
      <c r="AH376" s="32">
        <v>8.6999999999999993</v>
      </c>
      <c r="AI376" s="32">
        <v>448.45</v>
      </c>
      <c r="AJ376" s="32">
        <v>182.5</v>
      </c>
      <c r="AK376" s="32">
        <v>33.99</v>
      </c>
      <c r="AL376" s="32">
        <v>1.53</v>
      </c>
      <c r="AM376" s="32">
        <v>190</v>
      </c>
      <c r="AN376" s="32">
        <v>16.739999999999998</v>
      </c>
      <c r="AO376" s="32">
        <v>0</v>
      </c>
      <c r="AP376" s="32">
        <v>128.30000000000001</v>
      </c>
      <c r="AQ376" s="32">
        <v>276</v>
      </c>
      <c r="AR376" s="32">
        <v>158.58318666666665</v>
      </c>
      <c r="AS376" s="32" t="s">
        <v>91</v>
      </c>
      <c r="AT376" s="32">
        <v>4.08</v>
      </c>
      <c r="AU376" s="32">
        <v>86.95</v>
      </c>
      <c r="AV376" s="32">
        <v>26.43</v>
      </c>
      <c r="AW376" s="1"/>
    </row>
    <row r="377" spans="2:49" x14ac:dyDescent="0.25">
      <c r="B377" s="1"/>
      <c r="C377" s="1"/>
      <c r="D377" s="1"/>
      <c r="E377" s="11">
        <f t="shared" si="66"/>
        <v>5</v>
      </c>
      <c r="F377" s="11">
        <f t="shared" si="66"/>
        <v>2015</v>
      </c>
      <c r="G377" s="11" t="str">
        <f t="shared" si="66"/>
        <v>5-2015</v>
      </c>
      <c r="H377" s="42">
        <f t="shared" si="65"/>
        <v>198.06</v>
      </c>
      <c r="I377" s="42">
        <f t="shared" si="65"/>
        <v>1116.3148733333333</v>
      </c>
      <c r="J377" s="42">
        <f t="shared" si="65"/>
        <v>260.29999999999995</v>
      </c>
      <c r="K377" s="42">
        <f t="shared" si="65"/>
        <v>562.23</v>
      </c>
      <c r="L377" s="42">
        <f t="shared" si="65"/>
        <v>872.93556710999997</v>
      </c>
      <c r="M377" s="42">
        <f t="shared" si="62"/>
        <v>3009.8404404433331</v>
      </c>
      <c r="N377" s="1"/>
      <c r="O377" s="32">
        <v>31</v>
      </c>
      <c r="P377" s="32">
        <v>29.11</v>
      </c>
      <c r="Q377" s="32">
        <v>21.560000000000002</v>
      </c>
      <c r="R377" s="32">
        <v>64.599999999999994</v>
      </c>
      <c r="S377" s="32">
        <v>106.16</v>
      </c>
      <c r="T377" s="32" t="s">
        <v>91</v>
      </c>
      <c r="U377" s="32">
        <v>14.489999999999998</v>
      </c>
      <c r="V377" s="32">
        <v>469</v>
      </c>
      <c r="W377" s="32">
        <v>358</v>
      </c>
      <c r="X377" s="32">
        <v>161.5</v>
      </c>
      <c r="Y377" s="32">
        <v>0</v>
      </c>
      <c r="Z377" s="32">
        <v>5.77</v>
      </c>
      <c r="AA377" s="32">
        <v>19.71</v>
      </c>
      <c r="AB377" s="32">
        <v>0</v>
      </c>
      <c r="AC377" s="32">
        <v>0.3</v>
      </c>
      <c r="AD377" s="32">
        <v>355.75056710999996</v>
      </c>
      <c r="AE377" s="32" t="s">
        <v>91</v>
      </c>
      <c r="AF377" s="32">
        <v>0</v>
      </c>
      <c r="AG377" s="32">
        <v>11.66</v>
      </c>
      <c r="AH377" s="32">
        <v>1.9</v>
      </c>
      <c r="AI377" s="32">
        <v>344.45</v>
      </c>
      <c r="AJ377" s="32">
        <v>134</v>
      </c>
      <c r="AK377" s="32">
        <v>35.57</v>
      </c>
      <c r="AL377" s="32">
        <v>3.214</v>
      </c>
      <c r="AM377" s="32">
        <v>206</v>
      </c>
      <c r="AN377" s="32">
        <v>18.57</v>
      </c>
      <c r="AO377" s="32">
        <v>0</v>
      </c>
      <c r="AP377" s="32">
        <v>94.6</v>
      </c>
      <c r="AQ377" s="32">
        <v>172.73500000000001</v>
      </c>
      <c r="AR377" s="32">
        <v>182.17087333333333</v>
      </c>
      <c r="AS377" s="32" t="s">
        <v>91</v>
      </c>
      <c r="AT377" s="32">
        <v>4.2300000000000004</v>
      </c>
      <c r="AU377" s="32">
        <v>124.09</v>
      </c>
      <c r="AV377" s="32">
        <v>39.700000000000003</v>
      </c>
      <c r="AW377" s="1"/>
    </row>
    <row r="378" spans="2:49" x14ac:dyDescent="0.25">
      <c r="B378" s="1"/>
      <c r="C378" s="1"/>
      <c r="D378" s="1"/>
      <c r="E378" s="11">
        <f t="shared" si="66"/>
        <v>6</v>
      </c>
      <c r="F378" s="11">
        <f t="shared" si="66"/>
        <v>2015</v>
      </c>
      <c r="G378" s="11" t="str">
        <f t="shared" si="66"/>
        <v>6-2015</v>
      </c>
      <c r="H378" s="42">
        <f t="shared" si="65"/>
        <v>225.255</v>
      </c>
      <c r="I378" s="42">
        <f t="shared" si="65"/>
        <v>1259.6699999999998</v>
      </c>
      <c r="J378" s="42">
        <f t="shared" si="65"/>
        <v>277.64499999999998</v>
      </c>
      <c r="K378" s="42">
        <f t="shared" si="65"/>
        <v>811.30417090000014</v>
      </c>
      <c r="L378" s="42">
        <f t="shared" si="65"/>
        <v>862.83410580000009</v>
      </c>
      <c r="M378" s="42">
        <f t="shared" si="62"/>
        <v>3436.7082766999997</v>
      </c>
      <c r="N378" s="1"/>
      <c r="O378" s="32">
        <v>26.7</v>
      </c>
      <c r="P378" s="32">
        <v>22.3</v>
      </c>
      <c r="Q378" s="32">
        <v>32.64</v>
      </c>
      <c r="R378" s="32">
        <v>65</v>
      </c>
      <c r="S378" s="32">
        <v>82.564999999999998</v>
      </c>
      <c r="T378" s="32" t="s">
        <v>91</v>
      </c>
      <c r="U378" s="32">
        <v>9.0350000000000001</v>
      </c>
      <c r="V378" s="32">
        <v>498.5</v>
      </c>
      <c r="W378" s="32">
        <v>632.5</v>
      </c>
      <c r="X378" s="32">
        <v>185.5</v>
      </c>
      <c r="Y378" s="32">
        <v>0</v>
      </c>
      <c r="Z378" s="32">
        <v>5.86</v>
      </c>
      <c r="AA378" s="32">
        <v>18.11</v>
      </c>
      <c r="AB378" s="32">
        <v>0</v>
      </c>
      <c r="AC378" s="32">
        <v>0</v>
      </c>
      <c r="AD378" s="32">
        <v>372.96410580000008</v>
      </c>
      <c r="AE378" s="32">
        <v>0.3389337</v>
      </c>
      <c r="AF378" s="32">
        <v>0</v>
      </c>
      <c r="AG378" s="32">
        <v>13.16</v>
      </c>
      <c r="AH378" s="32">
        <v>20</v>
      </c>
      <c r="AI378" s="32">
        <v>308.64999999999998</v>
      </c>
      <c r="AJ378" s="32">
        <v>145.5</v>
      </c>
      <c r="AK378" s="32">
        <v>37.32</v>
      </c>
      <c r="AL378" s="32">
        <v>2.91</v>
      </c>
      <c r="AM378" s="32">
        <v>254</v>
      </c>
      <c r="AN378" s="32">
        <v>18.48</v>
      </c>
      <c r="AO378" s="32">
        <v>0</v>
      </c>
      <c r="AP378" s="32">
        <v>121</v>
      </c>
      <c r="AQ378" s="32">
        <v>181.22</v>
      </c>
      <c r="AR378" s="32">
        <v>199.26</v>
      </c>
      <c r="AS378" s="32">
        <v>7.6839839999999997</v>
      </c>
      <c r="AT378" s="32">
        <v>5.541253199999999</v>
      </c>
      <c r="AU378" s="32">
        <v>143.095</v>
      </c>
      <c r="AV378" s="32">
        <v>26.875</v>
      </c>
      <c r="AW378" s="1"/>
    </row>
    <row r="379" spans="2:49" x14ac:dyDescent="0.25">
      <c r="B379" s="1"/>
      <c r="C379" s="1"/>
      <c r="D379" s="1"/>
      <c r="E379" s="11">
        <f t="shared" si="66"/>
        <v>7</v>
      </c>
      <c r="F379" s="11">
        <f t="shared" si="66"/>
        <v>2015</v>
      </c>
      <c r="G379" s="11" t="str">
        <f t="shared" si="66"/>
        <v>7-2015</v>
      </c>
      <c r="H379" s="42">
        <f t="shared" si="65"/>
        <v>202.76949347999999</v>
      </c>
      <c r="I379" s="42">
        <f t="shared" si="65"/>
        <v>1128.4659062000001</v>
      </c>
      <c r="J379" s="42">
        <f t="shared" si="65"/>
        <v>223.42715627849998</v>
      </c>
      <c r="K379" s="42">
        <f t="shared" si="65"/>
        <v>666.7840147500001</v>
      </c>
      <c r="L379" s="42">
        <f t="shared" si="65"/>
        <v>697.42671332075918</v>
      </c>
      <c r="M379" s="42">
        <f t="shared" si="62"/>
        <v>2918.8732840292591</v>
      </c>
      <c r="N379" s="17"/>
      <c r="O379" s="32">
        <v>38.86243056</v>
      </c>
      <c r="P379" s="32">
        <v>17.7838092</v>
      </c>
      <c r="Q379" s="32">
        <v>27.288948600000001</v>
      </c>
      <c r="R379" s="32">
        <v>38.9125019385</v>
      </c>
      <c r="S379" s="32">
        <v>82.552003200000001</v>
      </c>
      <c r="T379" s="32" t="s">
        <v>91</v>
      </c>
      <c r="U379" s="32">
        <v>14.1138639</v>
      </c>
      <c r="V379" s="32">
        <v>446.34612500000003</v>
      </c>
      <c r="W379" s="32">
        <v>472.03938000000005</v>
      </c>
      <c r="X379" s="32">
        <v>154.61605097999998</v>
      </c>
      <c r="Y379" s="32">
        <v>0</v>
      </c>
      <c r="Z379" s="32">
        <v>8.1272538000000001</v>
      </c>
      <c r="AA379" s="32">
        <v>15.784739460000001</v>
      </c>
      <c r="AB379" s="32">
        <v>0</v>
      </c>
      <c r="AC379" s="32">
        <v>0</v>
      </c>
      <c r="AD379" s="32">
        <v>316.57886937000001</v>
      </c>
      <c r="AE379" s="32" t="s">
        <v>91</v>
      </c>
      <c r="AF379" s="32">
        <v>0</v>
      </c>
      <c r="AG379" s="32">
        <v>16.121261520000001</v>
      </c>
      <c r="AH379" s="32">
        <v>9.0281789999999997</v>
      </c>
      <c r="AI379" s="32">
        <v>227.45257336691915</v>
      </c>
      <c r="AJ379" s="32">
        <v>112.51003734</v>
      </c>
      <c r="AK379" s="32">
        <v>34.749972</v>
      </c>
      <c r="AL379" s="32">
        <v>3.4500135599999999</v>
      </c>
      <c r="AM379" s="32">
        <v>221.35694310000002</v>
      </c>
      <c r="AN379" s="32">
        <v>17.079724799999997</v>
      </c>
      <c r="AO379" s="32">
        <v>0</v>
      </c>
      <c r="AP379" s="32">
        <v>114.00678450000001</v>
      </c>
      <c r="AQ379" s="32">
        <v>153.39527058383999</v>
      </c>
      <c r="AR379" s="35">
        <v>195.3798003</v>
      </c>
      <c r="AS379" s="32" t="s">
        <v>91</v>
      </c>
      <c r="AT379" s="32">
        <v>4.5699241500000003</v>
      </c>
      <c r="AU379" s="32">
        <v>120.9738132</v>
      </c>
      <c r="AV379" s="32">
        <v>55.793010599999995</v>
      </c>
      <c r="AW379" s="1"/>
    </row>
    <row r="380" spans="2:49" x14ac:dyDescent="0.25">
      <c r="B380" s="1"/>
      <c r="C380" s="1"/>
      <c r="D380" s="1"/>
      <c r="E380" s="11">
        <f t="shared" si="66"/>
        <v>8</v>
      </c>
      <c r="F380" s="11">
        <f t="shared" si="66"/>
        <v>2015</v>
      </c>
      <c r="G380" s="11" t="str">
        <f t="shared" si="66"/>
        <v>8-2015</v>
      </c>
      <c r="H380" s="42">
        <f t="shared" si="65"/>
        <v>191.07177469200002</v>
      </c>
      <c r="I380" s="42">
        <f t="shared" si="65"/>
        <v>1017.8598673700001</v>
      </c>
      <c r="J380" s="42">
        <f t="shared" si="65"/>
        <v>231.73321660200003</v>
      </c>
      <c r="K380" s="42">
        <f t="shared" si="65"/>
        <v>337.85925254999995</v>
      </c>
      <c r="L380" s="42">
        <f t="shared" si="65"/>
        <v>849.13145960478744</v>
      </c>
      <c r="M380" s="42">
        <f t="shared" si="62"/>
        <v>2627.6555708187875</v>
      </c>
      <c r="N380" s="17"/>
      <c r="O380" s="32">
        <v>14.9731497</v>
      </c>
      <c r="P380" s="32">
        <v>23.159077200000002</v>
      </c>
      <c r="Q380" s="32">
        <v>29.2308588</v>
      </c>
      <c r="R380" s="32">
        <v>28.150051392000002</v>
      </c>
      <c r="S380" s="32">
        <v>94.207249800000014</v>
      </c>
      <c r="T380" s="32" t="s">
        <v>91</v>
      </c>
      <c r="U380" s="32">
        <v>16.561125000000001</v>
      </c>
      <c r="V380" s="32">
        <v>379.06775000000005</v>
      </c>
      <c r="W380" s="32">
        <v>158.04044999999999</v>
      </c>
      <c r="X380" s="32">
        <v>167.75624691000002</v>
      </c>
      <c r="Y380" s="32">
        <v>0</v>
      </c>
      <c r="Z380" s="32">
        <v>10.720252799999999</v>
      </c>
      <c r="AA380" s="32">
        <v>19.265793300000002</v>
      </c>
      <c r="AB380" s="32">
        <v>0</v>
      </c>
      <c r="AC380" s="32">
        <v>0</v>
      </c>
      <c r="AD380" s="32">
        <v>359.93816586000003</v>
      </c>
      <c r="AE380" s="32">
        <v>0.35790957000000007</v>
      </c>
      <c r="AF380" s="32">
        <v>0</v>
      </c>
      <c r="AG380" s="32">
        <v>16.048127591999997</v>
      </c>
      <c r="AH380" s="32">
        <v>8.1613224000000013</v>
      </c>
      <c r="AI380" s="32">
        <v>339.14723000478739</v>
      </c>
      <c r="AJ380" s="32">
        <v>134.94629241000001</v>
      </c>
      <c r="AK380" s="32">
        <v>29.711604600000001</v>
      </c>
      <c r="AL380" s="32">
        <v>3.0313483200000002</v>
      </c>
      <c r="AM380" s="32">
        <v>166.349403</v>
      </c>
      <c r="AN380" s="32">
        <v>17.204643000000001</v>
      </c>
      <c r="AO380" s="32">
        <v>0</v>
      </c>
      <c r="AP380" s="32">
        <v>103.01436144</v>
      </c>
      <c r="AQ380" s="32">
        <v>150.04606374000002</v>
      </c>
      <c r="AR380" s="32">
        <v>191.49960060000001</v>
      </c>
      <c r="AS380" s="32" t="s">
        <v>91</v>
      </c>
      <c r="AT380" s="32">
        <v>5.2340725800000012</v>
      </c>
      <c r="AU380" s="32">
        <v>128.73009780000001</v>
      </c>
      <c r="AV380" s="32">
        <v>33.103323000000003</v>
      </c>
      <c r="AW380" s="1"/>
    </row>
    <row r="381" spans="2:49" x14ac:dyDescent="0.25">
      <c r="B381" s="1"/>
      <c r="C381" s="1"/>
      <c r="D381" s="1"/>
      <c r="E381" s="11">
        <f t="shared" si="66"/>
        <v>9</v>
      </c>
      <c r="F381" s="11">
        <f t="shared" si="66"/>
        <v>2015</v>
      </c>
      <c r="G381" s="11" t="str">
        <f t="shared" si="66"/>
        <v>9-2015</v>
      </c>
      <c r="H381" s="42">
        <f t="shared" si="65"/>
        <v>150.97817222400005</v>
      </c>
      <c r="I381" s="42">
        <f t="shared" si="65"/>
        <v>1192.7287676199999</v>
      </c>
      <c r="J381" s="42">
        <f t="shared" si="65"/>
        <v>207.70944048000001</v>
      </c>
      <c r="K381" s="42">
        <f t="shared" si="65"/>
        <v>499.13489466000004</v>
      </c>
      <c r="L381" s="42">
        <f t="shared" si="65"/>
        <v>1194.3417848111158</v>
      </c>
      <c r="M381" s="42">
        <f t="shared" si="62"/>
        <v>3244.8930597951157</v>
      </c>
      <c r="N381" s="17"/>
      <c r="O381" s="32">
        <v>24.682700699999998</v>
      </c>
      <c r="P381" s="32">
        <v>27.49592586</v>
      </c>
      <c r="Q381" s="32">
        <v>31.797360000000001</v>
      </c>
      <c r="R381" s="32">
        <v>36.53573445</v>
      </c>
      <c r="S381" s="32">
        <v>88.672995000000014</v>
      </c>
      <c r="T381" s="32" t="s">
        <v>91</v>
      </c>
      <c r="U381" s="32">
        <v>0.50667578999999996</v>
      </c>
      <c r="V381" s="32">
        <v>371.78162499999996</v>
      </c>
      <c r="W381" s="32">
        <v>311.91696000000002</v>
      </c>
      <c r="X381" s="32">
        <v>155.18928672000001</v>
      </c>
      <c r="Y381" s="32">
        <v>0</v>
      </c>
      <c r="Z381" s="32">
        <v>9.9026063999999998</v>
      </c>
      <c r="AA381" s="32">
        <v>15.477743520000001</v>
      </c>
      <c r="AB381" s="32">
        <v>0</v>
      </c>
      <c r="AC381" s="32">
        <v>0</v>
      </c>
      <c r="AD381" s="32">
        <v>426.84359670000003</v>
      </c>
      <c r="AE381" s="32" t="s">
        <v>91</v>
      </c>
      <c r="AF381" s="32">
        <v>0</v>
      </c>
      <c r="AG381" s="32">
        <v>19.281540564000057</v>
      </c>
      <c r="AH381" s="32">
        <v>8.1613224000000013</v>
      </c>
      <c r="AI381" s="32">
        <v>556.18711517367558</v>
      </c>
      <c r="AJ381" s="32">
        <v>116.74097892</v>
      </c>
      <c r="AK381" s="32">
        <v>35.431344000000003</v>
      </c>
      <c r="AL381" s="32">
        <v>27.2264895</v>
      </c>
      <c r="AM381" s="32">
        <v>286.19769059999999</v>
      </c>
      <c r="AN381" s="32">
        <v>16.519485600000003</v>
      </c>
      <c r="AO381" s="32">
        <v>0</v>
      </c>
      <c r="AP381" s="32">
        <v>133.91988119999999</v>
      </c>
      <c r="AQ381" s="32">
        <v>211.31107293744003</v>
      </c>
      <c r="AR381" s="32">
        <v>215.16213600000003</v>
      </c>
      <c r="AS381" s="32">
        <v>6.8727722400000006</v>
      </c>
      <c r="AT381" s="32">
        <v>4.0541634000000002</v>
      </c>
      <c r="AU381" s="32">
        <v>71.356682699999993</v>
      </c>
      <c r="AV381" s="32">
        <v>35.667174419999995</v>
      </c>
      <c r="AW381" s="1"/>
    </row>
    <row r="382" spans="2:49" x14ac:dyDescent="0.25">
      <c r="B382" s="1"/>
      <c r="C382" s="1"/>
      <c r="D382" s="1"/>
      <c r="E382" s="11">
        <f t="shared" si="66"/>
        <v>10</v>
      </c>
      <c r="F382" s="11">
        <f t="shared" si="66"/>
        <v>2015</v>
      </c>
      <c r="G382" s="11" t="str">
        <f t="shared" si="66"/>
        <v>10-2015</v>
      </c>
      <c r="H382" s="42">
        <f t="shared" si="65"/>
        <v>158.03787845160002</v>
      </c>
      <c r="I382" s="42">
        <f t="shared" si="65"/>
        <v>1177.6152852300002</v>
      </c>
      <c r="J382" s="42">
        <f t="shared" si="65"/>
        <v>305.61628788000002</v>
      </c>
      <c r="K382" s="42">
        <f t="shared" si="65"/>
        <v>782.66612426400002</v>
      </c>
      <c r="L382" s="42">
        <f t="shared" si="65"/>
        <v>935.61219691932661</v>
      </c>
      <c r="M382" s="42">
        <f t="shared" si="62"/>
        <v>3359.547772744927</v>
      </c>
      <c r="N382" s="17"/>
      <c r="O382" s="32">
        <v>11.652596820000001</v>
      </c>
      <c r="P382" s="32">
        <v>33.618768299999999</v>
      </c>
      <c r="Q382" s="32">
        <v>27.1148202</v>
      </c>
      <c r="R382" s="32">
        <v>59.349393899999995</v>
      </c>
      <c r="S382" s="32">
        <v>72.603971999999999</v>
      </c>
      <c r="T382" s="32">
        <v>0.1504847916</v>
      </c>
      <c r="U382" s="32">
        <v>18.851292000000001</v>
      </c>
      <c r="V382" s="32">
        <v>481.22490000000005</v>
      </c>
      <c r="W382" s="32">
        <v>618.53435999999999</v>
      </c>
      <c r="X382" s="32">
        <v>204.71228694000001</v>
      </c>
      <c r="Y382" s="32">
        <v>0</v>
      </c>
      <c r="Z382" s="32">
        <v>15.262732800000004</v>
      </c>
      <c r="AA382" s="32">
        <v>22.70331504</v>
      </c>
      <c r="AB382" s="32">
        <v>0</v>
      </c>
      <c r="AC382" s="32">
        <v>0</v>
      </c>
      <c r="AD382" s="32">
        <v>427.87057572000003</v>
      </c>
      <c r="AE382" s="32" t="s">
        <v>91</v>
      </c>
      <c r="AF382" s="32">
        <v>10.272818520000003</v>
      </c>
      <c r="AG382" s="32">
        <v>14.75851752</v>
      </c>
      <c r="AH382" s="32">
        <v>6.7910076000000004</v>
      </c>
      <c r="AI382" s="32">
        <v>365.49702707983027</v>
      </c>
      <c r="AJ382" s="32">
        <v>125.54392662000001</v>
      </c>
      <c r="AK382" s="32">
        <v>30.707164800000001</v>
      </c>
      <c r="AL382" s="32">
        <v>13.13003844</v>
      </c>
      <c r="AM382" s="32">
        <v>159.85176390000001</v>
      </c>
      <c r="AN382" s="32">
        <v>15.0583212</v>
      </c>
      <c r="AO382" s="32">
        <v>0</v>
      </c>
      <c r="AP382" s="32">
        <v>147.65728707</v>
      </c>
      <c r="AQ382" s="32">
        <v>142.24459411949627</v>
      </c>
      <c r="AR382" s="32">
        <v>207.82981620000001</v>
      </c>
      <c r="AS382" s="32" t="s">
        <v>91</v>
      </c>
      <c r="AT382" s="32">
        <v>4.0623398640000001</v>
      </c>
      <c r="AU382" s="32">
        <v>80.793684900000002</v>
      </c>
      <c r="AV382" s="32">
        <v>41.699966400000001</v>
      </c>
      <c r="AW382" s="1"/>
    </row>
    <row r="383" spans="2:49" x14ac:dyDescent="0.25">
      <c r="B383" s="1"/>
      <c r="C383" s="1"/>
      <c r="D383" s="1"/>
      <c r="E383" s="11">
        <f t="shared" si="66"/>
        <v>11</v>
      </c>
      <c r="F383" s="11">
        <f t="shared" si="66"/>
        <v>2015</v>
      </c>
      <c r="G383" s="11" t="str">
        <f t="shared" si="66"/>
        <v>11-2015</v>
      </c>
      <c r="H383" s="42">
        <f t="shared" si="65"/>
        <v>255.13611141599998</v>
      </c>
      <c r="I383" s="42">
        <f t="shared" si="65"/>
        <v>1089.3942659100001</v>
      </c>
      <c r="J383" s="42">
        <f t="shared" si="65"/>
        <v>305.89912035000003</v>
      </c>
      <c r="K383" s="42">
        <f t="shared" si="65"/>
        <v>836.96026788000006</v>
      </c>
      <c r="L383" s="42">
        <f t="shared" si="65"/>
        <v>987.60998278093689</v>
      </c>
      <c r="M383" s="42">
        <f t="shared" si="62"/>
        <v>3474.999748336937</v>
      </c>
      <c r="N383" s="17"/>
      <c r="O383" s="32">
        <v>28.853832960000002</v>
      </c>
      <c r="P383" s="32">
        <v>25.540093800000001</v>
      </c>
      <c r="Q383" s="32">
        <v>7.8251788800000011</v>
      </c>
      <c r="R383" s="32">
        <v>68.062438350000008</v>
      </c>
      <c r="S383" s="32">
        <v>75.772351799999996</v>
      </c>
      <c r="T383" s="32" t="s">
        <v>91</v>
      </c>
      <c r="U383" s="32">
        <v>30.521680200000006</v>
      </c>
      <c r="V383" s="32">
        <v>474.07125000000008</v>
      </c>
      <c r="W383" s="32">
        <v>685.72521000000006</v>
      </c>
      <c r="X383" s="32">
        <v>194.30117514</v>
      </c>
      <c r="Y383" s="32">
        <v>40.882320000000007</v>
      </c>
      <c r="Z383" s="32">
        <v>9.1341701999999998</v>
      </c>
      <c r="AA383" s="32">
        <v>13.013826659999999</v>
      </c>
      <c r="AB383" s="32">
        <v>34.885110779999998</v>
      </c>
      <c r="AC383" s="32">
        <v>0.164892024</v>
      </c>
      <c r="AD383" s="32">
        <v>405.82440612000005</v>
      </c>
      <c r="AE383" s="32" t="s">
        <v>91</v>
      </c>
      <c r="AF383" s="32">
        <v>24.060002400000002</v>
      </c>
      <c r="AG383" s="32">
        <v>16.636378751999967</v>
      </c>
      <c r="AH383" s="32">
        <v>8.1840348000000009</v>
      </c>
      <c r="AI383" s="32">
        <v>360.86846524357679</v>
      </c>
      <c r="AJ383" s="32">
        <v>105.77448584999999</v>
      </c>
      <c r="AK383" s="32">
        <v>32.736139200000004</v>
      </c>
      <c r="AL383" s="32">
        <v>24.109212600000003</v>
      </c>
      <c r="AM383" s="32">
        <v>141.96820941000001</v>
      </c>
      <c r="AN383" s="32">
        <v>14.7649527</v>
      </c>
      <c r="AO383" s="32">
        <v>0</v>
      </c>
      <c r="AP383" s="32">
        <v>125.10576657</v>
      </c>
      <c r="AQ383" s="32">
        <v>220.91711141735999</v>
      </c>
      <c r="AR383" s="32">
        <v>201.4059924</v>
      </c>
      <c r="AS383" s="32" t="s">
        <v>91</v>
      </c>
      <c r="AT383" s="32">
        <v>3.9640708800000004</v>
      </c>
      <c r="AU383" s="32">
        <v>75.92944589999999</v>
      </c>
      <c r="AV383" s="32">
        <v>23.997543300000004</v>
      </c>
      <c r="AW383" s="1"/>
    </row>
    <row r="384" spans="2:49" x14ac:dyDescent="0.25">
      <c r="B384" s="1"/>
      <c r="C384" s="1"/>
      <c r="D384" s="1"/>
      <c r="E384" s="11">
        <f t="shared" si="66"/>
        <v>12</v>
      </c>
      <c r="F384" s="11">
        <f t="shared" si="66"/>
        <v>2015</v>
      </c>
      <c r="G384" s="11" t="str">
        <f t="shared" si="66"/>
        <v>12-2015</v>
      </c>
      <c r="H384" s="42">
        <f t="shared" si="65"/>
        <v>226.51981230600001</v>
      </c>
      <c r="I384" s="42">
        <f t="shared" si="65"/>
        <v>1227.80319693</v>
      </c>
      <c r="J384" s="42">
        <f t="shared" si="65"/>
        <v>273.59319186000005</v>
      </c>
      <c r="K384" s="42">
        <f t="shared" si="65"/>
        <v>722.196100548</v>
      </c>
      <c r="L384" s="42">
        <f t="shared" si="65"/>
        <v>820.27541611119932</v>
      </c>
      <c r="M384" s="42">
        <f t="shared" si="62"/>
        <v>3270.387717755199</v>
      </c>
      <c r="N384" s="17"/>
      <c r="O384" s="32">
        <v>42.788647439999998</v>
      </c>
      <c r="P384" s="32">
        <v>2.3424055200000002</v>
      </c>
      <c r="Q384" s="32">
        <v>24.529392000000001</v>
      </c>
      <c r="R384" s="32">
        <v>32.702827679999999</v>
      </c>
      <c r="S384" s="32">
        <v>127.1780838</v>
      </c>
      <c r="T384" s="32" t="s">
        <v>91</v>
      </c>
      <c r="U384" s="32">
        <v>2.9412558000000004</v>
      </c>
      <c r="V384" s="32">
        <v>381.471225</v>
      </c>
      <c r="W384" s="32">
        <v>501.75477000000001</v>
      </c>
      <c r="X384" s="32">
        <v>227.37762180000004</v>
      </c>
      <c r="Y384" s="32">
        <v>41.639400000000002</v>
      </c>
      <c r="Z384" s="32">
        <v>6.81372</v>
      </c>
      <c r="AA384" s="32">
        <v>10.57148658</v>
      </c>
      <c r="AB384" s="32">
        <v>13.691981070000001</v>
      </c>
      <c r="AC384" s="32">
        <v>0.35393490000000005</v>
      </c>
      <c r="AD384" s="32">
        <v>433.47826728000007</v>
      </c>
      <c r="AE384" s="32" t="s">
        <v>91</v>
      </c>
      <c r="AF384" s="32">
        <v>33.319090799999998</v>
      </c>
      <c r="AG384" s="32">
        <v>17.014767336000013</v>
      </c>
      <c r="AH384" s="32">
        <v>8.9396006399999983</v>
      </c>
      <c r="AI384" s="32">
        <v>149.58770761119925</v>
      </c>
      <c r="AJ384" s="32">
        <v>101.90088603000001</v>
      </c>
      <c r="AK384" s="32">
        <v>34.500135600000007</v>
      </c>
      <c r="AL384" s="32">
        <v>1.3366247400000002</v>
      </c>
      <c r="AM384" s="32">
        <v>404.85988620000001</v>
      </c>
      <c r="AN384" s="32">
        <v>14.308812000000001</v>
      </c>
      <c r="AO384" s="32">
        <v>0</v>
      </c>
      <c r="AP384" s="32">
        <v>89.454301560000005</v>
      </c>
      <c r="AQ384" s="32">
        <v>237.20944122000003</v>
      </c>
      <c r="AR384" s="32">
        <v>217.43716140000001</v>
      </c>
      <c r="AS384" s="32" t="s">
        <v>91</v>
      </c>
      <c r="AT384" s="32">
        <v>2.697551748</v>
      </c>
      <c r="AU384" s="32">
        <v>66.429984600000012</v>
      </c>
      <c r="AV384" s="32">
        <v>41.756747400000002</v>
      </c>
      <c r="AW384" s="1"/>
    </row>
    <row r="385" spans="2:49" x14ac:dyDescent="0.25">
      <c r="B385" s="1"/>
      <c r="C385" s="1"/>
      <c r="D385" s="1"/>
      <c r="E385" s="11">
        <f t="shared" si="66"/>
        <v>1</v>
      </c>
      <c r="F385" s="11">
        <f t="shared" si="66"/>
        <v>2016</v>
      </c>
      <c r="G385" s="11" t="str">
        <f t="shared" si="66"/>
        <v>1-2016</v>
      </c>
      <c r="H385" s="42">
        <f t="shared" si="65"/>
        <v>381.87508124520002</v>
      </c>
      <c r="I385" s="42">
        <f t="shared" si="65"/>
        <v>783.17640441899994</v>
      </c>
      <c r="J385" s="42">
        <f t="shared" si="65"/>
        <v>239.70837303000002</v>
      </c>
      <c r="K385" s="42">
        <f t="shared" si="65"/>
        <v>664.58980764000012</v>
      </c>
      <c r="L385" s="42">
        <f t="shared" si="65"/>
        <v>636.39775877316538</v>
      </c>
      <c r="M385" s="42">
        <f t="shared" si="62"/>
        <v>2705.7474251073654</v>
      </c>
      <c r="N385" s="17"/>
      <c r="O385" s="32">
        <v>45.076543200000003</v>
      </c>
      <c r="P385" s="32">
        <v>2.2973592599999999</v>
      </c>
      <c r="Q385" s="32">
        <v>27.436579199999997</v>
      </c>
      <c r="R385" s="32">
        <v>38.924321849999998</v>
      </c>
      <c r="S385" s="32">
        <v>24.667937639999998</v>
      </c>
      <c r="T385" s="32" t="s">
        <v>91</v>
      </c>
      <c r="U385" s="32">
        <v>6.4764408600000012</v>
      </c>
      <c r="V385" s="32">
        <v>287.37234000000001</v>
      </c>
      <c r="W385" s="32">
        <v>505.54016999999999</v>
      </c>
      <c r="X385" s="32">
        <v>187.92542592000001</v>
      </c>
      <c r="Y385" s="32">
        <v>31.040279999999999</v>
      </c>
      <c r="Z385" s="32">
        <v>0.86231412000000007</v>
      </c>
      <c r="AA385" s="32">
        <v>6.3821843999999999</v>
      </c>
      <c r="AB385" s="32">
        <v>48.903582599999993</v>
      </c>
      <c r="AC385" s="32">
        <v>76.086540000000014</v>
      </c>
      <c r="AD385" s="32">
        <v>378.36643941</v>
      </c>
      <c r="AE385" s="32" t="s">
        <v>91</v>
      </c>
      <c r="AF385" s="32">
        <v>23.084883359999999</v>
      </c>
      <c r="AG385" s="32">
        <v>12.565022065200003</v>
      </c>
      <c r="AH385" s="32">
        <v>9.1636963199999997</v>
      </c>
      <c r="AI385" s="32">
        <v>92.813105906999994</v>
      </c>
      <c r="AJ385" s="32">
        <v>90.166524569999993</v>
      </c>
      <c r="AK385" s="32">
        <v>51.663139200000003</v>
      </c>
      <c r="AL385" s="32">
        <v>29.380760640000002</v>
      </c>
      <c r="AM385" s="32">
        <v>71.14659300000001</v>
      </c>
      <c r="AN385" s="32">
        <v>14.959900800000002</v>
      </c>
      <c r="AO385" s="32">
        <v>0</v>
      </c>
      <c r="AP385" s="32">
        <v>90.702101889000005</v>
      </c>
      <c r="AQ385" s="32">
        <v>165.2182134561653</v>
      </c>
      <c r="AR385" s="32">
        <v>186.10919100000001</v>
      </c>
      <c r="AS385" s="32" t="s">
        <v>91</v>
      </c>
      <c r="AT385" s="32">
        <v>4.1529623400000002</v>
      </c>
      <c r="AU385" s="32">
        <v>133.65717444000001</v>
      </c>
      <c r="AV385" s="32">
        <v>63.605697660000004</v>
      </c>
      <c r="AW385" s="1"/>
    </row>
    <row r="386" spans="2:49" x14ac:dyDescent="0.25">
      <c r="B386" s="1"/>
      <c r="C386" s="1"/>
      <c r="D386" s="1"/>
      <c r="E386" s="11">
        <f t="shared" si="66"/>
        <v>2</v>
      </c>
      <c r="F386" s="11">
        <f t="shared" si="66"/>
        <v>2016</v>
      </c>
      <c r="G386" s="11" t="str">
        <f t="shared" si="66"/>
        <v>2-2016</v>
      </c>
      <c r="H386" s="42">
        <f t="shared" si="65"/>
        <v>247.74714636827582</v>
      </c>
      <c r="I386" s="42">
        <f t="shared" si="65"/>
        <v>976.65848776999997</v>
      </c>
      <c r="J386" s="42">
        <f t="shared" si="65"/>
        <v>236.22940115999998</v>
      </c>
      <c r="K386" s="42">
        <f t="shared" si="65"/>
        <v>914.9913678600002</v>
      </c>
      <c r="L386" s="42">
        <f t="shared" si="65"/>
        <v>809.19882724111017</v>
      </c>
      <c r="M386" s="42">
        <f t="shared" si="62"/>
        <v>3184.8252303993859</v>
      </c>
      <c r="N386" s="17"/>
      <c r="O386" s="32">
        <v>26.429284260000003</v>
      </c>
      <c r="P386" s="32">
        <v>5.8325443200000002</v>
      </c>
      <c r="Q386" s="32">
        <v>17.632393200000003</v>
      </c>
      <c r="R386" s="32">
        <v>28.128550319999999</v>
      </c>
      <c r="S386" s="32">
        <v>66.297495600000005</v>
      </c>
      <c r="T386" s="32" t="s">
        <v>91</v>
      </c>
      <c r="U386" s="32">
        <v>8.6488819200000009</v>
      </c>
      <c r="V386" s="32">
        <v>389.34402499999999</v>
      </c>
      <c r="W386" s="32">
        <v>761.62248000000011</v>
      </c>
      <c r="X386" s="32">
        <v>191.45947536</v>
      </c>
      <c r="Y386" s="32">
        <v>48.225996000000009</v>
      </c>
      <c r="Z386" s="32">
        <v>2.9639682000000001</v>
      </c>
      <c r="AA386" s="32">
        <v>7.9924935599999989</v>
      </c>
      <c r="AB386" s="32">
        <v>45.627508169999999</v>
      </c>
      <c r="AC386" s="32">
        <v>0.63628788599999997</v>
      </c>
      <c r="AD386" s="32">
        <v>400.69083591000003</v>
      </c>
      <c r="AE386" s="32" t="s">
        <v>91</v>
      </c>
      <c r="AF386" s="32">
        <v>14.823626400000002</v>
      </c>
      <c r="AG386" s="32">
        <v>11.69559896399997</v>
      </c>
      <c r="AH386" s="32">
        <v>7.0616637000000004</v>
      </c>
      <c r="AI386" s="32">
        <v>249.79513914</v>
      </c>
      <c r="AJ386" s="32">
        <v>129.38024025000001</v>
      </c>
      <c r="AK386" s="32">
        <v>28.106595000000002</v>
      </c>
      <c r="AL386" s="32">
        <v>5.1163466400000006</v>
      </c>
      <c r="AM386" s="32">
        <v>89.524709999999999</v>
      </c>
      <c r="AN386" s="32">
        <v>6.643377000000001</v>
      </c>
      <c r="AO386" s="32">
        <v>2.790126968275862</v>
      </c>
      <c r="AP386" s="32">
        <v>104.91690348</v>
      </c>
      <c r="AQ386" s="32">
        <v>158.71285219111016</v>
      </c>
      <c r="AR386" s="32">
        <v>237.779901</v>
      </c>
      <c r="AS386" s="32" t="s">
        <v>91</v>
      </c>
      <c r="AT386" s="32">
        <v>3.3387228000000002</v>
      </c>
      <c r="AU386" s="32">
        <v>84.62450969999999</v>
      </c>
      <c r="AV386" s="32">
        <v>48.982697460000011</v>
      </c>
      <c r="AW386" s="1"/>
    </row>
    <row r="387" spans="2:49" x14ac:dyDescent="0.25">
      <c r="B387" s="1"/>
      <c r="C387" s="1"/>
      <c r="D387" s="1"/>
      <c r="E387" s="11">
        <f t="shared" si="66"/>
        <v>3</v>
      </c>
      <c r="F387" s="11">
        <f t="shared" si="66"/>
        <v>2016</v>
      </c>
      <c r="G387" s="11" t="str">
        <f t="shared" si="66"/>
        <v>3-2016</v>
      </c>
      <c r="H387" s="42">
        <f t="shared" si="65"/>
        <v>320.76963076064516</v>
      </c>
      <c r="I387" s="42">
        <f t="shared" si="65"/>
        <v>1163.72222253</v>
      </c>
      <c r="J387" s="42">
        <f t="shared" si="65"/>
        <v>354.16076219999997</v>
      </c>
      <c r="K387" s="42">
        <f t="shared" si="65"/>
        <v>764.34683238000002</v>
      </c>
      <c r="L387" s="42">
        <f t="shared" si="65"/>
        <v>1039.3462216036799</v>
      </c>
      <c r="M387" s="42">
        <f t="shared" si="62"/>
        <v>3642.3456694743245</v>
      </c>
      <c r="N387" s="17"/>
      <c r="O387" s="32">
        <v>35.726605199999995</v>
      </c>
      <c r="P387" s="32">
        <v>7.7449284000000009</v>
      </c>
      <c r="Q387" s="32">
        <v>27.936252</v>
      </c>
      <c r="R387" s="32">
        <v>58.630167900000004</v>
      </c>
      <c r="S387" s="32">
        <v>60.875288640000008</v>
      </c>
      <c r="T387" s="32" t="s">
        <v>91</v>
      </c>
      <c r="U387" s="32">
        <v>11.514429719999999</v>
      </c>
      <c r="V387" s="32">
        <v>469.41570000000002</v>
      </c>
      <c r="W387" s="32">
        <v>593.73999000000003</v>
      </c>
      <c r="X387" s="32">
        <v>275.73749477999996</v>
      </c>
      <c r="Y387" s="32">
        <v>47.241792000000004</v>
      </c>
      <c r="Z387" s="32">
        <v>5.0800068000000005</v>
      </c>
      <c r="AA387" s="32">
        <v>8.2786698000000012</v>
      </c>
      <c r="AB387" s="32">
        <v>44.08817526</v>
      </c>
      <c r="AC387" s="32">
        <v>2.3677676999999999</v>
      </c>
      <c r="AD387" s="32">
        <v>413.14574826</v>
      </c>
      <c r="AE387" s="32" t="s">
        <v>91</v>
      </c>
      <c r="AF387" s="32">
        <v>86.912783999999988</v>
      </c>
      <c r="AG387" s="32">
        <v>3.3413725800000003</v>
      </c>
      <c r="AH387" s="32">
        <v>6.753532139999999</v>
      </c>
      <c r="AI387" s="32">
        <v>443.39224880699993</v>
      </c>
      <c r="AJ387" s="32">
        <v>119.34590193</v>
      </c>
      <c r="AK387" s="32">
        <v>37.096920000000004</v>
      </c>
      <c r="AL387" s="32">
        <v>2.1803903999999998</v>
      </c>
      <c r="AM387" s="32">
        <v>271.2011976</v>
      </c>
      <c r="AN387" s="32">
        <v>12.556171800000001</v>
      </c>
      <c r="AO387" s="32">
        <v>25.897191340645168</v>
      </c>
      <c r="AP387" s="32">
        <v>69.874698600000002</v>
      </c>
      <c r="AQ387" s="32">
        <v>182.80822453668</v>
      </c>
      <c r="AR387" s="32">
        <v>198.68807520000001</v>
      </c>
      <c r="AS387" s="32" t="s">
        <v>91</v>
      </c>
      <c r="AT387" s="32">
        <v>6.2375821199999999</v>
      </c>
      <c r="AU387" s="32">
        <v>60.695482140000003</v>
      </c>
      <c r="AV387" s="32">
        <v>53.840879820000005</v>
      </c>
      <c r="AW387" s="1"/>
    </row>
    <row r="388" spans="2:49" x14ac:dyDescent="0.25">
      <c r="B388" s="1"/>
      <c r="C388" s="1"/>
      <c r="D388" s="1"/>
      <c r="E388" s="11">
        <f t="shared" si="66"/>
        <v>4</v>
      </c>
      <c r="F388" s="11">
        <f t="shared" si="66"/>
        <v>2016</v>
      </c>
      <c r="G388" s="11" t="str">
        <f t="shared" si="66"/>
        <v>4-2016</v>
      </c>
      <c r="H388" s="42">
        <f t="shared" si="65"/>
        <v>259.59012699653999</v>
      </c>
      <c r="I388" s="42">
        <f t="shared" si="65"/>
        <v>1380.8491340799999</v>
      </c>
      <c r="J388" s="42">
        <f t="shared" si="65"/>
        <v>313.89407442000004</v>
      </c>
      <c r="K388" s="42">
        <f t="shared" si="65"/>
        <v>666.47361195000008</v>
      </c>
      <c r="L388" s="42">
        <f t="shared" si="65"/>
        <v>826.63246642499996</v>
      </c>
      <c r="M388" s="42">
        <f t="shared" si="62"/>
        <v>3447.4394138715402</v>
      </c>
      <c r="N388" s="17"/>
      <c r="O388" s="32">
        <v>25.50640374</v>
      </c>
      <c r="P388" s="32">
        <v>2.8572199200000004</v>
      </c>
      <c r="Q388" s="32">
        <v>33.602995799999995</v>
      </c>
      <c r="R388" s="32">
        <v>57.040299900000008</v>
      </c>
      <c r="S388" s="32">
        <v>83.239053299999995</v>
      </c>
      <c r="T388" s="32">
        <v>0.20096726454000002</v>
      </c>
      <c r="U388" s="32">
        <v>23.866946999999996</v>
      </c>
      <c r="V388" s="32">
        <v>441.10390000000007</v>
      </c>
      <c r="W388" s="32">
        <v>490.62569400000007</v>
      </c>
      <c r="X388" s="32">
        <v>218.70489186000003</v>
      </c>
      <c r="Y388" s="32">
        <v>40.882320000000007</v>
      </c>
      <c r="Z388" s="32">
        <v>0.52806330000000001</v>
      </c>
      <c r="AA388" s="32">
        <v>14.281935659999998</v>
      </c>
      <c r="AB388" s="32">
        <v>40.307696279999995</v>
      </c>
      <c r="AC388" s="32">
        <v>0.37948635000000003</v>
      </c>
      <c r="AD388" s="32">
        <v>398.92172921999997</v>
      </c>
      <c r="AE388" s="32" t="s">
        <v>91</v>
      </c>
      <c r="AF388" s="32">
        <v>40.527628019999995</v>
      </c>
      <c r="AG388" s="32">
        <v>14.484946661999963</v>
      </c>
      <c r="AH388" s="32">
        <v>5.0512377600000002</v>
      </c>
      <c r="AI388" s="32">
        <v>228.97875136500002</v>
      </c>
      <c r="AJ388" s="32">
        <v>118.76692499999999</v>
      </c>
      <c r="AK388" s="32">
        <v>32.9784048</v>
      </c>
      <c r="AL388" s="32">
        <v>0.62004851999999999</v>
      </c>
      <c r="AM388" s="32">
        <v>401.290254</v>
      </c>
      <c r="AN388" s="32">
        <v>13.911345000000001</v>
      </c>
      <c r="AO388" s="32">
        <v>0</v>
      </c>
      <c r="AP388" s="32">
        <v>145.14699906000001</v>
      </c>
      <c r="AQ388" s="32">
        <v>198.73198583999999</v>
      </c>
      <c r="AR388" s="32">
        <v>239.78994840000001</v>
      </c>
      <c r="AS388" s="32" t="s">
        <v>91</v>
      </c>
      <c r="AT388" s="32">
        <v>3.9216744000000001</v>
      </c>
      <c r="AU388" s="32">
        <v>89.392221000000006</v>
      </c>
      <c r="AV388" s="32">
        <v>41.797440449999996</v>
      </c>
      <c r="AW388" s="1"/>
    </row>
    <row r="389" spans="2:49" x14ac:dyDescent="0.25">
      <c r="B389" s="1"/>
      <c r="C389" s="1"/>
      <c r="D389" s="1"/>
      <c r="E389" s="11">
        <f t="shared" si="66"/>
        <v>5</v>
      </c>
      <c r="F389" s="11">
        <f t="shared" si="66"/>
        <v>2016</v>
      </c>
      <c r="G389" s="11" t="str">
        <f t="shared" si="66"/>
        <v>5-2016</v>
      </c>
      <c r="H389" s="42">
        <f t="shared" si="65"/>
        <v>129.62477709000012</v>
      </c>
      <c r="I389" s="42">
        <f t="shared" si="65"/>
        <v>1214.5468591199999</v>
      </c>
      <c r="J389" s="42">
        <f t="shared" si="65"/>
        <v>262.65792834000001</v>
      </c>
      <c r="K389" s="42">
        <f t="shared" si="65"/>
        <v>502.24437363600003</v>
      </c>
      <c r="L389" s="42">
        <f t="shared" si="65"/>
        <v>822.10227004800004</v>
      </c>
      <c r="M389" s="42">
        <f t="shared" si="62"/>
        <v>2931.1762082340001</v>
      </c>
      <c r="N389" s="17"/>
      <c r="O389" s="32">
        <v>12.366901800000001</v>
      </c>
      <c r="P389" s="32">
        <v>1.7261423999999999</v>
      </c>
      <c r="Q389" s="32">
        <v>6.5124021599999997</v>
      </c>
      <c r="R389" s="32">
        <v>70.732470239999998</v>
      </c>
      <c r="S389" s="32">
        <v>54.914797800000002</v>
      </c>
      <c r="T389" s="32" t="s">
        <v>91</v>
      </c>
      <c r="U389" s="32">
        <v>4.6742119200000003</v>
      </c>
      <c r="V389" s="32">
        <v>446.47859999999997</v>
      </c>
      <c r="W389" s="32">
        <v>327.05856</v>
      </c>
      <c r="X389" s="32">
        <v>174.17117502000002</v>
      </c>
      <c r="Y389" s="32">
        <v>0</v>
      </c>
      <c r="Z389" s="32">
        <v>6.1626312000000008</v>
      </c>
      <c r="AA389" s="32">
        <v>13.080071160000001</v>
      </c>
      <c r="AB389" s="32">
        <v>0</v>
      </c>
      <c r="AC389" s="32">
        <v>2.1781191600000005</v>
      </c>
      <c r="AD389" s="32">
        <v>442.46026440000003</v>
      </c>
      <c r="AE389" s="32" t="s">
        <v>91</v>
      </c>
      <c r="AF389" s="32">
        <v>0</v>
      </c>
      <c r="AG389" s="32">
        <v>40.270788630000105</v>
      </c>
      <c r="AH389" s="32">
        <v>5.9847174000000001</v>
      </c>
      <c r="AI389" s="32">
        <v>232.208624988</v>
      </c>
      <c r="AJ389" s="32">
        <v>133.54039484999998</v>
      </c>
      <c r="AK389" s="32">
        <v>32.910267599999997</v>
      </c>
      <c r="AL389" s="32">
        <v>0.75102336000000003</v>
      </c>
      <c r="AM389" s="32">
        <v>327.4068168</v>
      </c>
      <c r="AN389" s="32">
        <v>15.546637800000001</v>
      </c>
      <c r="AO389" s="32">
        <v>0</v>
      </c>
      <c r="AP389" s="32">
        <v>102.37898205</v>
      </c>
      <c r="AQ389" s="32">
        <v>147.43338065999998</v>
      </c>
      <c r="AR389" s="32">
        <v>191.3160087</v>
      </c>
      <c r="AS389" s="32" t="s">
        <v>91</v>
      </c>
      <c r="AT389" s="32">
        <v>4.7084319360000002</v>
      </c>
      <c r="AU389" s="32">
        <v>67.0981077</v>
      </c>
      <c r="AV389" s="32">
        <v>67.105678499999996</v>
      </c>
      <c r="AW389" s="1"/>
    </row>
    <row r="390" spans="2:49" x14ac:dyDescent="0.25">
      <c r="B390" s="1"/>
      <c r="C390" s="1"/>
      <c r="D390" s="1"/>
      <c r="E390" s="11">
        <f t="shared" si="66"/>
        <v>6</v>
      </c>
      <c r="F390" s="11">
        <f t="shared" si="66"/>
        <v>2016</v>
      </c>
      <c r="G390" s="11" t="str">
        <f t="shared" si="66"/>
        <v>6-2016</v>
      </c>
      <c r="H390" s="42">
        <f t="shared" si="65"/>
        <v>161.82547145999999</v>
      </c>
      <c r="I390" s="42">
        <f t="shared" si="65"/>
        <v>1182.2492390800001</v>
      </c>
      <c r="J390" s="42">
        <f t="shared" si="65"/>
        <v>303.64529318999996</v>
      </c>
      <c r="K390" s="42">
        <f t="shared" si="65"/>
        <v>784.20494614500001</v>
      </c>
      <c r="L390" s="42">
        <f t="shared" si="65"/>
        <v>814.37486805000003</v>
      </c>
      <c r="M390" s="42">
        <f t="shared" si="62"/>
        <v>3246.2998179249998</v>
      </c>
      <c r="N390" s="17"/>
      <c r="O390" s="32">
        <v>21.968568899999998</v>
      </c>
      <c r="P390" s="32">
        <v>8.5852871999999998</v>
      </c>
      <c r="Q390" s="32">
        <v>27.773479799999997</v>
      </c>
      <c r="R390" s="32">
        <v>110.74887998999999</v>
      </c>
      <c r="S390" s="32">
        <v>80.651732399999986</v>
      </c>
      <c r="T390" s="32" t="s">
        <v>91</v>
      </c>
      <c r="U390" s="32">
        <v>4.8331987200000004</v>
      </c>
      <c r="V390" s="32">
        <v>430.54374999999999</v>
      </c>
      <c r="W390" s="32">
        <v>583.33014000000003</v>
      </c>
      <c r="X390" s="32">
        <v>172.32352127999999</v>
      </c>
      <c r="Y390" s="32">
        <v>0</v>
      </c>
      <c r="Z390" s="32">
        <v>6.4503215999999997</v>
      </c>
      <c r="AA390" s="32">
        <v>15.739693199999998</v>
      </c>
      <c r="AB390" s="32">
        <v>0</v>
      </c>
      <c r="AC390" s="32">
        <v>0</v>
      </c>
      <c r="AD390" s="32">
        <v>436.00540031999998</v>
      </c>
      <c r="AE390" s="32">
        <v>0.19447492500000002</v>
      </c>
      <c r="AF390" s="32">
        <v>0</v>
      </c>
      <c r="AG390" s="32">
        <v>16.38472535999998</v>
      </c>
      <c r="AH390" s="32">
        <v>8.8124111999999997</v>
      </c>
      <c r="AI390" s="32">
        <v>220.16548845000005</v>
      </c>
      <c r="AJ390" s="32">
        <v>144.65262582000003</v>
      </c>
      <c r="AK390" s="32">
        <v>36.718379999999996</v>
      </c>
      <c r="AL390" s="32">
        <v>1.2567528000000001</v>
      </c>
      <c r="AM390" s="32">
        <v>249.58845630000002</v>
      </c>
      <c r="AN390" s="32">
        <v>19.487239199999998</v>
      </c>
      <c r="AO390" s="32">
        <v>0</v>
      </c>
      <c r="AP390" s="32">
        <v>154.96443396000001</v>
      </c>
      <c r="AQ390" s="32">
        <v>158.20397928</v>
      </c>
      <c r="AR390" s="32">
        <v>167.01941879999998</v>
      </c>
      <c r="AS390" s="32">
        <v>7.6177389600000014</v>
      </c>
      <c r="AT390" s="32">
        <v>1.9869564599999998</v>
      </c>
      <c r="AU390" s="32">
        <v>106.07447880000001</v>
      </c>
      <c r="AV390" s="32">
        <v>54.218284200000006</v>
      </c>
      <c r="AW390" s="1"/>
    </row>
  </sheetData>
  <pageMargins left="0.7" right="0.7" top="0.75" bottom="0.75" header="0.3" footer="0.3"/>
  <pageSetup orientation="portrait" blackAndWhite="1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[1]ListsSheet!#REF!</xm:f>
          </x14:formula1>
          <xm:sqref>H16:L16 H178:L178 H232:L232 H286:L286 H70:L70 I124:L124 H340:L340 O16:AV16 O124:AV124 O70:AV70 O340:AV340 O178:AV178 O232:AV232 O286:AV286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BACWA_GARdata</vt:lpstr>
    </vt:vector>
  </TitlesOfParts>
  <Company>HDR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Falk, Mike</dc:creator>
  <cp:lastModifiedBy>Rusty</cp:lastModifiedBy>
  <dcterms:created xsi:type="dcterms:W3CDTF">2016-10-27T23:25:53Z</dcterms:created>
  <dcterms:modified xsi:type="dcterms:W3CDTF">2016-10-28T23:48:19Z</dcterms:modified>
</cp:coreProperties>
</file>