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damlanurimirzalioglu/Documents/GitHub/ETLR24-25/experiment/Analysis/"/>
    </mc:Choice>
  </mc:AlternateContent>
  <xr:revisionPtr revIDLastSave="0" documentId="13_ncr:1_{C1839468-3A4C-9743-B5F5-8167A754C14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LexTALE 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5" i="1"/>
  <c r="C9" i="1"/>
  <c r="C8" i="1"/>
  <c r="C7" i="1"/>
  <c r="C6" i="1"/>
  <c r="C4" i="1"/>
  <c r="C3" i="1"/>
  <c r="C2" i="1"/>
  <c r="D2" i="1"/>
  <c r="D3" i="1"/>
  <c r="D8" i="1"/>
  <c r="D9" i="1"/>
  <c r="D5" i="1"/>
  <c r="D4" i="1"/>
  <c r="D6" i="1"/>
  <c r="D7" i="1"/>
  <c r="D10" i="1"/>
  <c r="D11" i="1"/>
</calcChain>
</file>

<file path=xl/sharedStrings.xml><?xml version="1.0" encoding="utf-8"?>
<sst xmlns="http://schemas.openxmlformats.org/spreadsheetml/2006/main" count="213" uniqueCount="121">
  <si>
    <t>Subject</t>
  </si>
  <si>
    <t>LexTALE</t>
  </si>
  <si>
    <t>Phono_Acc</t>
  </si>
  <si>
    <t>Visuo_Acc</t>
  </si>
  <si>
    <t>Gender</t>
  </si>
  <si>
    <t>Age</t>
  </si>
  <si>
    <t>AgeOfOnset</t>
  </si>
  <si>
    <t>NativeLanguage</t>
  </si>
  <si>
    <t>sub_1</t>
  </si>
  <si>
    <t>Male</t>
  </si>
  <si>
    <t>Marathi</t>
  </si>
  <si>
    <t>sub_2</t>
  </si>
  <si>
    <t>Persian</t>
  </si>
  <si>
    <t>sub_3</t>
  </si>
  <si>
    <t>Female</t>
  </si>
  <si>
    <t>sub_4</t>
  </si>
  <si>
    <t>Hindi</t>
  </si>
  <si>
    <t>sub_5</t>
  </si>
  <si>
    <t>sub_6</t>
  </si>
  <si>
    <t>Turkish</t>
  </si>
  <si>
    <t>sub_7</t>
  </si>
  <si>
    <t>sub_8</t>
  </si>
  <si>
    <t>Farsi</t>
  </si>
  <si>
    <t>sub_9</t>
  </si>
  <si>
    <t>Portuguese</t>
  </si>
  <si>
    <t>sub_10</t>
  </si>
  <si>
    <t>sub_11</t>
  </si>
  <si>
    <t>Chinese</t>
  </si>
  <si>
    <t>sub_12</t>
  </si>
  <si>
    <t>sub_13</t>
  </si>
  <si>
    <t>sub_14</t>
  </si>
  <si>
    <t>sub_15</t>
  </si>
  <si>
    <t>German</t>
  </si>
  <si>
    <t>sub_16</t>
  </si>
  <si>
    <t>sub_17</t>
  </si>
  <si>
    <t>sub_18</t>
  </si>
  <si>
    <t>sub_19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</si>
  <si>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</si>
  <si>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</si>
  <si>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</si>
  <si>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</si>
  <si>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</si>
  <si>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</si>
  <si>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</si>
  <si>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</si>
  <si>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</si>
  <si>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</si>
  <si>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sub_30</t>
  </si>
  <si>
    <t>sub_31</t>
  </si>
  <si>
    <t>sub_32</t>
  </si>
  <si>
    <t>Nepali</t>
  </si>
  <si>
    <t>sub_33</t>
  </si>
  <si>
    <t>sub_34</t>
  </si>
  <si>
    <t>Tamil</t>
  </si>
  <si>
    <t>sub_35</t>
  </si>
  <si>
    <t>sub_36</t>
  </si>
  <si>
    <t>Urdu</t>
  </si>
  <si>
    <t>sub_37</t>
  </si>
  <si>
    <t>Malayalam</t>
  </si>
  <si>
    <t>sub_38</t>
  </si>
  <si>
    <t>Konkani</t>
  </si>
  <si>
    <t>sub_39</t>
  </si>
  <si>
    <t>sub_40</t>
  </si>
  <si>
    <t>Timestamp</t>
  </si>
  <si>
    <t>Enter your own self-generated unique ID here</t>
  </si>
  <si>
    <t>Study Name</t>
  </si>
  <si>
    <t>LexTALE Score</t>
  </si>
  <si>
    <t>Study ID</t>
  </si>
  <si>
    <t>PU0X1ER11</t>
  </si>
  <si>
    <t>VWP Comparison</t>
  </si>
  <si>
    <t>PU0X1TE21</t>
  </si>
  <si>
    <t>OR0X1MA16</t>
  </si>
  <si>
    <t>BL1X0IO21</t>
  </si>
  <si>
    <t>BL0X2HA07</t>
  </si>
  <si>
    <t>RE0X1SE06</t>
  </si>
  <si>
    <t>BL0X1WO06</t>
  </si>
  <si>
    <t>VWP comparison</t>
  </si>
  <si>
    <t>PU0B0BA17</t>
  </si>
  <si>
    <t>RE0X0HE08</t>
  </si>
  <si>
    <t>X0X0KO10</t>
  </si>
  <si>
    <t>RE0S1PU13</t>
  </si>
  <si>
    <t>VWP_COMPARISON</t>
  </si>
  <si>
    <t>BL1X0SH07</t>
  </si>
  <si>
    <t>WH0M0PU19</t>
  </si>
  <si>
    <t>73,75</t>
  </si>
  <si>
    <t>BL1K1MA27</t>
  </si>
  <si>
    <t>72,5</t>
  </si>
  <si>
    <t>BL1S0AM26</t>
  </si>
  <si>
    <t>OR1G0TA22</t>
  </si>
  <si>
    <t>BL0X0IS10</t>
  </si>
  <si>
    <t>BL0X1TE27</t>
  </si>
  <si>
    <t>GR1X0SA19</t>
  </si>
  <si>
    <t>RE1X0DE20</t>
  </si>
  <si>
    <t>WH0X0YX16</t>
  </si>
  <si>
    <t>BG0Y1NA10</t>
  </si>
  <si>
    <t>BL1S0KA05</t>
  </si>
  <si>
    <t>BL1J0PU16</t>
  </si>
  <si>
    <t>X1L0HE24</t>
  </si>
  <si>
    <t>BL1D0J12</t>
  </si>
  <si>
    <t>BL0A1SA01</t>
  </si>
  <si>
    <t>VWMP Comparison</t>
  </si>
  <si>
    <t>PU0N1TA24</t>
  </si>
  <si>
    <t>VWPCL</t>
  </si>
  <si>
    <t>GR1X0ER25</t>
  </si>
  <si>
    <t>PU1X1CQ20</t>
  </si>
  <si>
    <t>vwp_comp</t>
  </si>
  <si>
    <t>BL0R2DH11</t>
  </si>
  <si>
    <t>VWP_Comparison</t>
  </si>
  <si>
    <t>YE0D1PU24</t>
  </si>
  <si>
    <t>PI0X0MA29</t>
  </si>
  <si>
    <t>BL0L1HO28</t>
  </si>
  <si>
    <t>BL2X0HA21</t>
  </si>
  <si>
    <t>BL1X2BU15</t>
  </si>
  <si>
    <t>BL1J0PU23</t>
  </si>
  <si>
    <t>BL2H2ZH04</t>
  </si>
  <si>
    <t>WH2S0MA14</t>
  </si>
  <si>
    <t>F</t>
  </si>
  <si>
    <t xml:space="preserve">turkish </t>
  </si>
  <si>
    <t>PERSIAN</t>
  </si>
  <si>
    <t>Korean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</si>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</sst>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charset val="134"/>
      <scheme val="minor"/>
    </font>
    <font>
      <sz val="10"/>
      <color rgb="FFFFFFFF"/>
      <name val="Roboto"/>
      <charset val="134"/>
    </font>
    <font>
      <sz val="10"/>
      <color rgb="FF434343"/>
      <name val="Roboto"/>
      <charset val="134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5">
    <border>
      <left/>
      <right/>
      <top/>
      <bottom/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F8F9FA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22" fontId="2" fillId="3" borderId="4" xfId="0" applyNumberFormat="1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 wrapText="1"/>
    </xf>
    <xf numFmtId="22" fontId="2" fillId="3" borderId="7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22" fontId="2" fillId="4" borderId="10" xfId="0" applyNumberFormat="1" applyFont="1" applyFill="1" applyBorder="1" applyAlignment="1">
      <alignment horizontal="right"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22" fontId="2" fillId="4" borderId="7" xfId="0" applyNumberFormat="1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right" vertical="center" wrapText="1"/>
    </xf>
    <xf numFmtId="22" fontId="2" fillId="3" borderId="10" xfId="0" applyNumberFormat="1" applyFont="1" applyFill="1" applyBorder="1" applyAlignment="1">
      <alignment horizontal="right"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right" vertical="center" wrapText="1"/>
    </xf>
    <xf numFmtId="9" fontId="2" fillId="4" borderId="8" xfId="0" applyNumberFormat="1" applyFont="1" applyFill="1" applyBorder="1" applyAlignment="1">
      <alignment horizontal="right" vertical="center" wrapText="1"/>
    </xf>
    <xf numFmtId="22" fontId="2" fillId="4" borderId="12" xfId="0" applyNumberFormat="1" applyFont="1" applyFill="1" applyBorder="1" applyAlignment="1">
      <alignment horizontal="right"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 wrapText="1"/>
    </xf>
    <xf numFmtId="0" fontId="2" fillId="4" borderId="14" xfId="0" applyFont="1" applyFill="1" applyBorder="1" applyAlignment="1">
      <alignment horizontal="right" vertical="center" wrapText="1"/>
    </xf>
    <xf numFmtId="10" fontId="0" fillId="0" borderId="0" xfId="0" applyNumberFormat="1"/>
    <xf numFmtId="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K2" sqref="K2:T17"/>
    </sheetView>
  </sheetViews>
  <sheetFormatPr baseColWidth="10" defaultColWidth="8.83203125" defaultRowHeight="15" x14ac:dyDescent="0.2"/>
  <cols>
    <col min="2" max="2" width="7.6640625" customWidth="1"/>
    <col min="3" max="3" width="10.6640625" customWidth="1"/>
    <col min="4" max="4" width="10" customWidth="1"/>
    <col min="7" max="7" width="11.1640625" customWidth="1"/>
    <col min="8" max="8" width="15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72.5</v>
      </c>
      <c r="C2">
        <f>39/80*100</f>
        <v>48.75</v>
      </c>
      <c r="D2">
        <f>10/16*100</f>
        <v>62.5</v>
      </c>
      <c r="E2" t="s">
        <v>9</v>
      </c>
      <c r="F2">
        <v>25</v>
      </c>
      <c r="G2">
        <v>6</v>
      </c>
      <c r="H2" t="s">
        <v>10</v>
      </c>
    </row>
    <row r="3" spans="1:8" x14ac:dyDescent="0.2">
      <c r="A3" t="s">
        <v>11</v>
      </c>
      <c r="B3">
        <v>82.5</v>
      </c>
      <c r="C3">
        <f>29/80*100</f>
        <v>36.25</v>
      </c>
      <c r="D3">
        <f>15/16*100</f>
        <v>93.75</v>
      </c>
      <c r="E3" t="s">
        <v>9</v>
      </c>
      <c r="F3">
        <v>37</v>
      </c>
      <c r="G3">
        <v>28</v>
      </c>
      <c r="H3" t="s">
        <v>12</v>
      </c>
    </row>
    <row r="4" spans="1:8" x14ac:dyDescent="0.2">
      <c r="A4" t="s">
        <v>13</v>
      </c>
      <c r="B4">
        <v>73.75</v>
      </c>
      <c r="C4">
        <f>54/80*100</f>
        <v>67.5</v>
      </c>
      <c r="D4">
        <f>13/16*100</f>
        <v>81.25</v>
      </c>
      <c r="E4" t="s">
        <v>14</v>
      </c>
      <c r="F4">
        <v>24</v>
      </c>
      <c r="G4">
        <v>5</v>
      </c>
      <c r="H4" t="s">
        <v>10</v>
      </c>
    </row>
    <row r="5" spans="1:8" x14ac:dyDescent="0.2">
      <c r="A5" t="s">
        <v>15</v>
      </c>
      <c r="B5">
        <v>72.5</v>
      </c>
      <c r="C5">
        <f>39/80*100</f>
        <v>48.75</v>
      </c>
      <c r="D5">
        <f>11/16*100</f>
        <v>68.75</v>
      </c>
      <c r="E5" t="s">
        <v>9</v>
      </c>
      <c r="F5">
        <v>26</v>
      </c>
      <c r="G5">
        <v>5</v>
      </c>
      <c r="H5" t="s">
        <v>16</v>
      </c>
    </row>
    <row r="6" spans="1:8" x14ac:dyDescent="0.2">
      <c r="A6" t="s">
        <v>17</v>
      </c>
      <c r="B6">
        <v>75</v>
      </c>
      <c r="C6">
        <f>39/80*100</f>
        <v>48.75</v>
      </c>
      <c r="D6" s="29">
        <f>13/16*100</f>
        <v>81.25</v>
      </c>
      <c r="E6" t="s">
        <v>9</v>
      </c>
      <c r="F6">
        <v>31</v>
      </c>
      <c r="G6">
        <v>3</v>
      </c>
      <c r="H6" t="s">
        <v>16</v>
      </c>
    </row>
    <row r="7" spans="1:8" x14ac:dyDescent="0.2">
      <c r="A7" t="s">
        <v>18</v>
      </c>
      <c r="B7">
        <v>47.5</v>
      </c>
      <c r="C7">
        <f>42/80*100</f>
        <v>52.5</v>
      </c>
      <c r="D7">
        <f>15/16*100</f>
        <v>93.75</v>
      </c>
      <c r="E7" t="s">
        <v>14</v>
      </c>
      <c r="F7">
        <v>26</v>
      </c>
      <c r="G7">
        <v>10</v>
      </c>
      <c r="H7" t="s">
        <v>19</v>
      </c>
    </row>
    <row r="8" spans="1:8" x14ac:dyDescent="0.2">
      <c r="A8" t="s">
        <v>20</v>
      </c>
      <c r="B8">
        <v>68.75</v>
      </c>
      <c r="C8">
        <f>47/80*100</f>
        <v>58.75</v>
      </c>
      <c r="D8">
        <f>11/16*100</f>
        <v>68.75</v>
      </c>
      <c r="E8" t="s">
        <v>9</v>
      </c>
      <c r="F8">
        <v>25</v>
      </c>
      <c r="G8">
        <v>10</v>
      </c>
      <c r="H8" t="s">
        <v>19</v>
      </c>
    </row>
    <row r="9" spans="1:8" x14ac:dyDescent="0.2">
      <c r="A9" t="s">
        <v>21</v>
      </c>
      <c r="B9">
        <v>67.5</v>
      </c>
      <c r="C9">
        <f>25/80*100</f>
        <v>31.25</v>
      </c>
      <c r="D9">
        <f>5/16*100</f>
        <v>31.25</v>
      </c>
      <c r="E9" t="s">
        <v>9</v>
      </c>
      <c r="F9">
        <v>31</v>
      </c>
      <c r="G9">
        <v>10</v>
      </c>
      <c r="H9" t="s">
        <v>22</v>
      </c>
    </row>
    <row r="10" spans="1:8" x14ac:dyDescent="0.2">
      <c r="A10" t="s">
        <v>23</v>
      </c>
      <c r="B10">
        <v>67.5</v>
      </c>
      <c r="C10">
        <f>35/80*100</f>
        <v>43.75</v>
      </c>
      <c r="D10">
        <f>10/16*100</f>
        <v>62.5</v>
      </c>
      <c r="E10" t="s">
        <v>9</v>
      </c>
      <c r="F10">
        <v>26</v>
      </c>
      <c r="G10">
        <v>14</v>
      </c>
      <c r="H10" t="s">
        <v>24</v>
      </c>
    </row>
    <row r="11" spans="1:8" x14ac:dyDescent="0.2">
      <c r="A11" t="s">
        <v>25</v>
      </c>
      <c r="B11">
        <v>62.5</v>
      </c>
      <c r="C11" s="29">
        <f>46/80*100</f>
        <v>57.499999999999993</v>
      </c>
      <c r="D11">
        <f>15/16*100</f>
        <v>93.75</v>
      </c>
      <c r="E11" t="s">
        <v>14</v>
      </c>
      <c r="F11">
        <v>26</v>
      </c>
      <c r="G11">
        <v>15</v>
      </c>
      <c r="H11" t="s">
        <v>19</v>
      </c>
    </row>
    <row r="12" spans="1:8" x14ac:dyDescent="0.2">
      <c r="A12" t="s">
        <v>26</v>
      </c>
      <c r="B12">
        <v>60</v>
      </c>
      <c r="C12">
        <v>35</v>
      </c>
      <c r="E12" t="s">
        <v>14</v>
      </c>
      <c r="F12">
        <v>24</v>
      </c>
      <c r="G12">
        <v>6</v>
      </c>
      <c r="H12" t="s">
        <v>27</v>
      </c>
    </row>
    <row r="13" spans="1:8" x14ac:dyDescent="0.2">
      <c r="A13" t="s">
        <v>28</v>
      </c>
      <c r="B13">
        <v>75</v>
      </c>
      <c r="C13">
        <v>48.75</v>
      </c>
      <c r="E13" t="s">
        <v>9</v>
      </c>
      <c r="F13">
        <v>24</v>
      </c>
      <c r="G13">
        <v>4</v>
      </c>
      <c r="H13" t="s">
        <v>10</v>
      </c>
    </row>
    <row r="14" spans="1:8" x14ac:dyDescent="0.2">
      <c r="A14" t="s">
        <v>29</v>
      </c>
      <c r="B14">
        <v>81.25</v>
      </c>
      <c r="C14">
        <v>58.75</v>
      </c>
      <c r="E14" t="s">
        <v>9</v>
      </c>
      <c r="F14">
        <v>26</v>
      </c>
      <c r="G14">
        <v>4</v>
      </c>
      <c r="H14" t="s">
        <v>10</v>
      </c>
    </row>
    <row r="15" spans="1:8" x14ac:dyDescent="0.2">
      <c r="A15" t="s">
        <v>30</v>
      </c>
      <c r="B15">
        <v>73.75</v>
      </c>
      <c r="C15">
        <v>60</v>
      </c>
      <c r="E15" t="s">
        <v>9</v>
      </c>
      <c r="F15">
        <v>25</v>
      </c>
      <c r="G15">
        <v>5</v>
      </c>
      <c r="H15" t="s">
        <v>10</v>
      </c>
    </row>
    <row r="16" spans="1:8" x14ac:dyDescent="0.2">
      <c r="A16" t="s">
        <v>31</v>
      </c>
      <c r="B16">
        <v>85</v>
      </c>
      <c r="C16">
        <v>66.25</v>
      </c>
      <c r="E16" t="s">
        <v>9</v>
      </c>
      <c r="F16">
        <v>23</v>
      </c>
      <c r="G16">
        <v>6</v>
      </c>
      <c r="H16" t="s">
        <v>32</v>
      </c>
    </row>
    <row r="17" spans="1:8" x14ac:dyDescent="0.2">
      <c r="A17" t="s">
        <v>33</v>
      </c>
      <c r="B17">
        <v>86.25</v>
      </c>
      <c r="C17">
        <v>55</v>
      </c>
      <c r="E17" t="s">
        <v>9</v>
      </c>
      <c r="F17">
        <v>25</v>
      </c>
      <c r="G17">
        <v>10</v>
      </c>
      <c r="H17" t="s">
        <v>10</v>
      </c>
    </row>
    <row r="18" spans="1:8" x14ac:dyDescent="0.2">
      <c r="A18" t="s">
        <v>34</v>
      </c>
      <c r="B18">
        <v>77.5</v>
      </c>
      <c r="C18">
        <v>55</v>
      </c>
      <c r="E18" t="s">
        <v>9</v>
      </c>
      <c r="F18">
        <v>25</v>
      </c>
      <c r="G18">
        <v>5</v>
      </c>
      <c r="H18" t="s">
        <v>10</v>
      </c>
    </row>
    <row r="19" spans="1:8" x14ac:dyDescent="0.2">
      <c r="A19" t="s">
        <v>35</v>
      </c>
      <c r="B19">
        <v>62.5</v>
      </c>
      <c r="C19">
        <v>60</v>
      </c>
      <c r="E19" t="s">
        <v>14</v>
      </c>
      <c r="F19">
        <v>25</v>
      </c>
      <c r="G19">
        <v>9</v>
      </c>
      <c r="H19" t="s">
        <v>12</v>
      </c>
    </row>
    <row r="20" spans="1:8" x14ac:dyDescent="0.2">
      <c r="A20" t="s">
        <v>36</v>
      </c>
      <c r="B20">
        <v>60</v>
      </c>
      <c r="C20">
        <v>53.75</v>
      </c>
      <c r="E20" t="s">
        <v>14</v>
      </c>
      <c r="F20">
        <v>26</v>
      </c>
      <c r="G20">
        <v>13</v>
      </c>
      <c r="H20" t="s">
        <v>19</v>
      </c>
    </row>
    <row r="21" spans="1:8" x14ac:dyDescent="0.2">
      <c r="A21" t="s">
        <v>37</v>
      </c>
    </row>
    <row r="22" spans="1:8" x14ac:dyDescent="0.2">
      <c r="A22" t="s">
        <v>38</v>
      </c>
      <c r="B22">
        <v>75</v>
      </c>
      <c r="C22" s="27">
        <v>0.53749999999999998</v>
      </c>
      <c r="E22" t="s">
        <v>116</v>
      </c>
      <c r="F22">
        <v>28</v>
      </c>
      <c r="G22">
        <v>11</v>
      </c>
      <c r="H22" t="s">
        <v>117</v>
      </c>
    </row>
    <row r="23" spans="1:8" x14ac:dyDescent="0.2">
      <c r="A23" t="s">
        <v>39</v>
      </c>
      <c r="B23">
        <v>61.25</v>
      </c>
      <c r="C23" s="28">
        <v>0.4</v>
      </c>
      <c r="E23" t="s">
        <v>116</v>
      </c>
      <c r="F23">
        <v>25</v>
      </c>
      <c r="G23">
        <v>20</v>
      </c>
      <c r="H23" t="s">
        <v>118</v>
      </c>
    </row>
    <row r="24" spans="1:8" x14ac:dyDescent="0.2">
      <c r="A24" t="s">
        <v>40</v>
      </c>
      <c r="B24">
        <v>82.5</v>
      </c>
      <c r="C24" s="28">
        <v>0.5</v>
      </c>
      <c r="E24" t="s">
        <v>116</v>
      </c>
      <c r="F24">
        <v>24</v>
      </c>
      <c r="G24">
        <v>8</v>
      </c>
      <c r="H24" t="s">
        <v>12</v>
      </c>
    </row>
    <row r="25" spans="1:8" x14ac:dyDescent="0.2">
      <c r="A25" t="s">
        <v>41</v>
      </c>
      <c r="B25">
        <v>77.5</v>
      </c>
      <c r="C25" s="28">
        <v>0.8</v>
      </c>
      <c r="E25" t="s">
        <v>116</v>
      </c>
      <c r="F25">
        <v>27</v>
      </c>
      <c r="G25">
        <v>6</v>
      </c>
      <c r="H25" t="s">
        <v>22</v>
      </c>
    </row>
    <row r="26" spans="1:8" x14ac:dyDescent="0.2">
      <c r="A26" t="s">
        <v>42</v>
      </c>
      <c r="B26">
        <v>57.5</v>
      </c>
      <c r="C26" s="27">
        <v>0.48749999999999999</v>
      </c>
      <c r="E26" t="s">
        <v>116</v>
      </c>
      <c r="F26">
        <v>28</v>
      </c>
      <c r="G26">
        <v>10</v>
      </c>
      <c r="H26" t="s">
        <v>19</v>
      </c>
    </row>
    <row r="27" spans="1:8" x14ac:dyDescent="0.2">
      <c r="A27" t="s">
        <v>43</v>
      </c>
      <c r="B27">
        <v>66.25</v>
      </c>
      <c r="C27" s="27">
        <v>0.67500000000000004</v>
      </c>
      <c r="E27" t="s">
        <v>116</v>
      </c>
      <c r="F27">
        <v>29</v>
      </c>
      <c r="G27">
        <v>8</v>
      </c>
      <c r="H27" t="s">
        <v>119</v>
      </c>
    </row>
    <row r="28" spans="1:8" x14ac:dyDescent="0.2">
      <c r="A28" t="s">
        <v>44</v>
      </c>
      <c r="B28">
        <v>91.25</v>
      </c>
      <c r="C28">
        <v>68</v>
      </c>
      <c r="E28" t="s">
        <v>116</v>
      </c>
      <c r="F28">
        <v>24</v>
      </c>
      <c r="G28">
        <v>10</v>
      </c>
      <c r="H28" t="s">
        <v>32</v>
      </c>
    </row>
    <row r="29" spans="1:8" x14ac:dyDescent="0.2">
      <c r="A29" t="s">
        <v>45</v>
      </c>
      <c r="B29">
        <v>65</v>
      </c>
      <c r="C29" s="28">
        <v>0.5</v>
      </c>
      <c r="E29" t="s">
        <v>116</v>
      </c>
      <c r="F29">
        <v>25</v>
      </c>
      <c r="G29">
        <v>10</v>
      </c>
      <c r="H29" t="s">
        <v>19</v>
      </c>
    </row>
    <row r="30" spans="1:8" x14ac:dyDescent="0.2">
      <c r="A30" t="s">
        <v>46</v>
      </c>
      <c r="B30">
        <v>70</v>
      </c>
      <c r="C30" s="27">
        <v>0.58750000000000002</v>
      </c>
      <c r="E30" t="s">
        <v>116</v>
      </c>
      <c r="F30">
        <v>23</v>
      </c>
      <c r="G30">
        <v>11</v>
      </c>
      <c r="H30" t="s">
        <v>19</v>
      </c>
    </row>
    <row r="31" spans="1:8" x14ac:dyDescent="0.2">
      <c r="A31" t="s">
        <v>47</v>
      </c>
      <c r="B31">
        <v>81.25</v>
      </c>
      <c r="C31" s="28">
        <v>0.75</v>
      </c>
      <c r="E31" t="s">
        <v>116</v>
      </c>
      <c r="F31">
        <v>27</v>
      </c>
      <c r="G31">
        <v>3</v>
      </c>
      <c r="H31" t="s">
        <v>120</v>
      </c>
    </row>
    <row r="32" spans="1:8" x14ac:dyDescent="0.2">
      <c r="A32" t="s">
        <v>48</v>
      </c>
      <c r="B32">
        <v>80</v>
      </c>
      <c r="C32">
        <v>63.75</v>
      </c>
      <c r="D32">
        <v>56.25</v>
      </c>
      <c r="E32" t="s">
        <v>14</v>
      </c>
      <c r="F32">
        <v>28</v>
      </c>
      <c r="G32">
        <v>10</v>
      </c>
      <c r="H32" t="s">
        <v>27</v>
      </c>
    </row>
    <row r="33" spans="1:8" x14ac:dyDescent="0.2">
      <c r="A33" t="s">
        <v>49</v>
      </c>
      <c r="B33">
        <v>72.5</v>
      </c>
      <c r="C33">
        <v>38.75</v>
      </c>
      <c r="D33">
        <v>93.75</v>
      </c>
      <c r="E33" t="s">
        <v>9</v>
      </c>
      <c r="F33">
        <v>24</v>
      </c>
      <c r="G33">
        <v>7</v>
      </c>
      <c r="H33" t="s">
        <v>50</v>
      </c>
    </row>
    <row r="34" spans="1:8" x14ac:dyDescent="0.2">
      <c r="A34" t="s">
        <v>51</v>
      </c>
      <c r="B34">
        <v>85</v>
      </c>
      <c r="C34">
        <v>48.75</v>
      </c>
      <c r="D34">
        <v>68.75</v>
      </c>
      <c r="E34" t="s">
        <v>14</v>
      </c>
      <c r="F34">
        <v>25</v>
      </c>
      <c r="G34">
        <v>5</v>
      </c>
      <c r="H34" t="s">
        <v>10</v>
      </c>
    </row>
    <row r="35" spans="1:8" x14ac:dyDescent="0.2">
      <c r="A35" t="s">
        <v>52</v>
      </c>
      <c r="B35">
        <v>100</v>
      </c>
      <c r="C35">
        <v>68.75</v>
      </c>
      <c r="D35">
        <v>75</v>
      </c>
      <c r="E35" t="s">
        <v>14</v>
      </c>
      <c r="F35">
        <v>23</v>
      </c>
      <c r="G35">
        <v>4</v>
      </c>
      <c r="H35" t="s">
        <v>53</v>
      </c>
    </row>
    <row r="36" spans="1:8" x14ac:dyDescent="0.2">
      <c r="A36" t="s">
        <v>54</v>
      </c>
      <c r="B36">
        <v>92.5</v>
      </c>
      <c r="C36">
        <v>43.75</v>
      </c>
      <c r="D36">
        <v>25</v>
      </c>
      <c r="E36" t="s">
        <v>9</v>
      </c>
      <c r="F36">
        <v>23</v>
      </c>
      <c r="G36">
        <v>10</v>
      </c>
      <c r="H36" t="s">
        <v>32</v>
      </c>
    </row>
    <row r="37" spans="1:8" x14ac:dyDescent="0.2">
      <c r="A37" t="s">
        <v>55</v>
      </c>
      <c r="B37">
        <v>80</v>
      </c>
      <c r="C37">
        <v>71.25</v>
      </c>
      <c r="D37">
        <v>100</v>
      </c>
      <c r="E37" t="s">
        <v>14</v>
      </c>
      <c r="F37">
        <v>27</v>
      </c>
      <c r="G37">
        <v>5</v>
      </c>
      <c r="H37" t="s">
        <v>56</v>
      </c>
    </row>
    <row r="38" spans="1:8" x14ac:dyDescent="0.2">
      <c r="A38" t="s">
        <v>57</v>
      </c>
      <c r="B38">
        <v>87.5</v>
      </c>
      <c r="C38">
        <v>51.25</v>
      </c>
      <c r="D38">
        <v>93.75</v>
      </c>
      <c r="E38" t="s">
        <v>9</v>
      </c>
      <c r="F38">
        <v>25</v>
      </c>
      <c r="G38">
        <v>6</v>
      </c>
      <c r="H38" t="s">
        <v>58</v>
      </c>
    </row>
    <row r="39" spans="1:8" x14ac:dyDescent="0.2">
      <c r="A39" t="s">
        <v>59</v>
      </c>
      <c r="B39">
        <v>92.5</v>
      </c>
      <c r="C39">
        <v>68.75</v>
      </c>
      <c r="D39">
        <v>87.5</v>
      </c>
      <c r="E39" t="s">
        <v>9</v>
      </c>
      <c r="F39">
        <v>27</v>
      </c>
      <c r="G39">
        <v>8</v>
      </c>
      <c r="H39" t="s">
        <v>60</v>
      </c>
    </row>
    <row r="40" spans="1:8" x14ac:dyDescent="0.2">
      <c r="A40" t="s">
        <v>61</v>
      </c>
      <c r="B40">
        <v>63.75</v>
      </c>
      <c r="C40">
        <v>36.25</v>
      </c>
      <c r="D40">
        <v>93.75</v>
      </c>
      <c r="E40" t="s">
        <v>14</v>
      </c>
      <c r="F40">
        <v>27</v>
      </c>
      <c r="G40">
        <v>5</v>
      </c>
      <c r="H40" t="s">
        <v>27</v>
      </c>
    </row>
    <row r="41" spans="1:8" x14ac:dyDescent="0.2">
      <c r="A41" t="s">
        <v>62</v>
      </c>
      <c r="B41">
        <v>77.5</v>
      </c>
      <c r="C41">
        <v>58.75</v>
      </c>
      <c r="D41">
        <v>93.75</v>
      </c>
      <c r="E41" t="s">
        <v>9</v>
      </c>
      <c r="F41">
        <v>26</v>
      </c>
      <c r="G41">
        <v>7</v>
      </c>
      <c r="H41" t="s">
        <v>58</v>
      </c>
    </row>
  </sheetData>
  <pageMargins left="0.7" right="0.7" top="0.75" bottom="0.75" header="0.3" footer="0.3"/>
  <ignoredErrors>
    <ignoredError sqref="D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topLeftCell="A26" zoomScale="106" zoomScaleNormal="106" workbookViewId="0">
      <selection activeCell="E31" sqref="E31"/>
    </sheetView>
  </sheetViews>
  <sheetFormatPr baseColWidth="10" defaultColWidth="8.83203125" defaultRowHeight="15" x14ac:dyDescent="0.2"/>
  <cols>
    <col min="1" max="1" width="14.33203125" customWidth="1"/>
  </cols>
  <sheetData>
    <row r="1" spans="1:5" ht="65" x14ac:dyDescent="0.2">
      <c r="A1" s="1" t="s">
        <v>63</v>
      </c>
      <c r="B1" s="2" t="s">
        <v>64</v>
      </c>
      <c r="C1" s="2" t="s">
        <v>65</v>
      </c>
      <c r="D1" s="2" t="s">
        <v>66</v>
      </c>
      <c r="E1" s="3" t="s">
        <v>67</v>
      </c>
    </row>
    <row r="2" spans="1:5" ht="39" x14ac:dyDescent="0.2">
      <c r="A2" s="4">
        <v>45677.755439814799</v>
      </c>
      <c r="B2" s="5" t="s">
        <v>68</v>
      </c>
      <c r="C2" s="5" t="s">
        <v>69</v>
      </c>
      <c r="D2" s="6">
        <v>75</v>
      </c>
      <c r="E2" s="7">
        <v>21</v>
      </c>
    </row>
    <row r="3" spans="1:5" ht="39" x14ac:dyDescent="0.2">
      <c r="A3" s="8">
        <v>45678.654305555603</v>
      </c>
      <c r="B3" s="9" t="s">
        <v>70</v>
      </c>
      <c r="C3" s="9" t="s">
        <v>69</v>
      </c>
      <c r="D3" s="10">
        <v>61.25</v>
      </c>
      <c r="E3" s="11">
        <v>22</v>
      </c>
    </row>
    <row r="4" spans="1:5" ht="39" x14ac:dyDescent="0.2">
      <c r="A4" s="12">
        <v>45680.740162037</v>
      </c>
      <c r="B4" s="13" t="s">
        <v>70</v>
      </c>
      <c r="C4" s="13" t="s">
        <v>69</v>
      </c>
      <c r="D4" s="14">
        <v>61.25</v>
      </c>
      <c r="E4" s="15">
        <v>22</v>
      </c>
    </row>
    <row r="5" spans="1:5" ht="39" x14ac:dyDescent="0.2">
      <c r="A5" s="8">
        <v>45680.740995370397</v>
      </c>
      <c r="B5" s="9" t="s">
        <v>71</v>
      </c>
      <c r="C5" s="9" t="s">
        <v>69</v>
      </c>
      <c r="D5" s="10">
        <v>82.5</v>
      </c>
      <c r="E5" s="11">
        <v>23</v>
      </c>
    </row>
    <row r="6" spans="1:5" ht="39" x14ac:dyDescent="0.2">
      <c r="A6" s="12">
        <v>45680.742083333302</v>
      </c>
      <c r="B6" s="13" t="s">
        <v>72</v>
      </c>
      <c r="C6" s="13" t="s">
        <v>69</v>
      </c>
      <c r="D6" s="14">
        <v>77.5</v>
      </c>
      <c r="E6" s="15">
        <v>24</v>
      </c>
    </row>
    <row r="7" spans="1:5" ht="39" x14ac:dyDescent="0.2">
      <c r="A7" s="8">
        <v>45680.743252314802</v>
      </c>
      <c r="B7" s="9" t="s">
        <v>73</v>
      </c>
      <c r="C7" s="9" t="s">
        <v>69</v>
      </c>
      <c r="D7" s="10">
        <v>57.5</v>
      </c>
      <c r="E7" s="11">
        <v>25</v>
      </c>
    </row>
    <row r="8" spans="1:5" ht="39" x14ac:dyDescent="0.2">
      <c r="A8" s="12">
        <v>45681.411643518499</v>
      </c>
      <c r="B8" s="13" t="s">
        <v>74</v>
      </c>
      <c r="C8" s="13" t="s">
        <v>69</v>
      </c>
      <c r="D8" s="14">
        <v>66.25</v>
      </c>
      <c r="E8" s="15">
        <v>26</v>
      </c>
    </row>
    <row r="9" spans="1:5" ht="39" x14ac:dyDescent="0.2">
      <c r="A9" s="8">
        <v>45681.472037036998</v>
      </c>
      <c r="B9" s="9" t="s">
        <v>75</v>
      </c>
      <c r="C9" s="9" t="s">
        <v>76</v>
      </c>
      <c r="D9" s="10">
        <v>91.25</v>
      </c>
      <c r="E9" s="11">
        <v>27</v>
      </c>
    </row>
    <row r="10" spans="1:5" ht="39" x14ac:dyDescent="0.2">
      <c r="A10" s="12">
        <v>45685.754340277803</v>
      </c>
      <c r="B10" s="13" t="s">
        <v>77</v>
      </c>
      <c r="C10" s="13" t="s">
        <v>69</v>
      </c>
      <c r="D10" s="14">
        <v>70</v>
      </c>
      <c r="E10" s="15">
        <v>28</v>
      </c>
    </row>
    <row r="11" spans="1:5" ht="39" x14ac:dyDescent="0.2">
      <c r="A11" s="8">
        <v>45685.753680555601</v>
      </c>
      <c r="B11" s="9" t="s">
        <v>78</v>
      </c>
      <c r="C11" s="9" t="s">
        <v>69</v>
      </c>
      <c r="D11" s="10">
        <v>65</v>
      </c>
      <c r="E11" s="11">
        <v>29</v>
      </c>
    </row>
    <row r="12" spans="1:5" ht="39" x14ac:dyDescent="0.2">
      <c r="A12" s="12">
        <v>45687.719953703701</v>
      </c>
      <c r="B12" s="13" t="s">
        <v>79</v>
      </c>
      <c r="C12" s="13" t="s">
        <v>69</v>
      </c>
      <c r="D12" s="14">
        <v>81.25</v>
      </c>
      <c r="E12" s="15">
        <v>30</v>
      </c>
    </row>
    <row r="13" spans="1:5" ht="39" x14ac:dyDescent="0.2">
      <c r="A13" s="16">
        <v>45673.629641203697</v>
      </c>
      <c r="B13" s="17" t="s">
        <v>80</v>
      </c>
      <c r="C13" s="17" t="s">
        <v>81</v>
      </c>
      <c r="D13" s="18">
        <v>72.5</v>
      </c>
      <c r="E13" s="15">
        <v>101</v>
      </c>
    </row>
    <row r="14" spans="1:5" ht="39" x14ac:dyDescent="0.2">
      <c r="A14" s="12">
        <v>45677.460659722201</v>
      </c>
      <c r="B14" s="13" t="s">
        <v>82</v>
      </c>
      <c r="C14" s="13" t="s">
        <v>69</v>
      </c>
      <c r="D14" s="14">
        <v>82.5</v>
      </c>
      <c r="E14" s="15">
        <v>102</v>
      </c>
    </row>
    <row r="15" spans="1:5" ht="39" x14ac:dyDescent="0.2">
      <c r="A15" s="8">
        <v>45677.523275462998</v>
      </c>
      <c r="B15" s="9" t="s">
        <v>83</v>
      </c>
      <c r="C15" s="9" t="s">
        <v>69</v>
      </c>
      <c r="D15" s="9" t="s">
        <v>84</v>
      </c>
      <c r="E15" s="11">
        <v>103</v>
      </c>
    </row>
    <row r="16" spans="1:5" ht="39" x14ac:dyDescent="0.2">
      <c r="A16" s="12">
        <v>45678.488101851799</v>
      </c>
      <c r="B16" s="13" t="s">
        <v>85</v>
      </c>
      <c r="C16" s="13" t="s">
        <v>69</v>
      </c>
      <c r="D16" s="13" t="s">
        <v>86</v>
      </c>
      <c r="E16" s="15">
        <v>104</v>
      </c>
    </row>
    <row r="17" spans="1:5" ht="39" x14ac:dyDescent="0.2">
      <c r="A17" s="8">
        <v>45684.532476851899</v>
      </c>
      <c r="B17" s="9" t="s">
        <v>87</v>
      </c>
      <c r="C17" s="9" t="s">
        <v>69</v>
      </c>
      <c r="D17" s="10">
        <v>75</v>
      </c>
      <c r="E17" s="11">
        <v>105</v>
      </c>
    </row>
    <row r="18" spans="1:5" ht="39" x14ac:dyDescent="0.2">
      <c r="A18" s="19">
        <v>45686.497326388897</v>
      </c>
      <c r="B18" s="20" t="s">
        <v>88</v>
      </c>
      <c r="C18" s="20" t="s">
        <v>69</v>
      </c>
      <c r="D18" s="21">
        <v>47.5</v>
      </c>
      <c r="E18" s="11">
        <v>106</v>
      </c>
    </row>
    <row r="19" spans="1:5" ht="39" x14ac:dyDescent="0.2">
      <c r="A19" s="16">
        <v>45686.6882638889</v>
      </c>
      <c r="B19" s="17" t="s">
        <v>89</v>
      </c>
      <c r="C19" s="17" t="s">
        <v>69</v>
      </c>
      <c r="D19" s="18">
        <v>68.75</v>
      </c>
      <c r="E19" s="15">
        <v>107</v>
      </c>
    </row>
    <row r="20" spans="1:5" ht="39" x14ac:dyDescent="0.2">
      <c r="A20" s="19">
        <v>45687.487847222197</v>
      </c>
      <c r="B20" s="20" t="s">
        <v>90</v>
      </c>
      <c r="C20" s="20" t="s">
        <v>69</v>
      </c>
      <c r="D20" s="21">
        <v>67.5</v>
      </c>
      <c r="E20" s="11">
        <v>108</v>
      </c>
    </row>
    <row r="21" spans="1:5" ht="39" x14ac:dyDescent="0.2">
      <c r="A21" s="16">
        <v>45687.5243402778</v>
      </c>
      <c r="B21" s="17" t="s">
        <v>91</v>
      </c>
      <c r="C21" s="17" t="s">
        <v>69</v>
      </c>
      <c r="D21" s="18">
        <v>67.5</v>
      </c>
      <c r="E21" s="15">
        <v>109</v>
      </c>
    </row>
    <row r="22" spans="1:5" ht="39" x14ac:dyDescent="0.2">
      <c r="A22" s="19">
        <v>45687.582777777803</v>
      </c>
      <c r="B22" s="20" t="s">
        <v>92</v>
      </c>
      <c r="C22" s="20" t="s">
        <v>69</v>
      </c>
      <c r="D22" s="21">
        <v>62.5</v>
      </c>
      <c r="E22" s="11">
        <v>110</v>
      </c>
    </row>
    <row r="23" spans="1:5" ht="39" x14ac:dyDescent="0.2">
      <c r="A23" s="16">
        <v>45671.690462963001</v>
      </c>
      <c r="B23" s="17" t="s">
        <v>93</v>
      </c>
      <c r="C23" s="17" t="s">
        <v>69</v>
      </c>
      <c r="D23" s="22">
        <v>0.6</v>
      </c>
      <c r="E23" s="15">
        <v>111</v>
      </c>
    </row>
    <row r="24" spans="1:5" ht="39" x14ac:dyDescent="0.2">
      <c r="A24" s="12">
        <v>45673.419293981497</v>
      </c>
      <c r="B24" s="13" t="s">
        <v>94</v>
      </c>
      <c r="C24" s="13" t="s">
        <v>69</v>
      </c>
      <c r="D24" s="14">
        <v>75</v>
      </c>
      <c r="E24" s="15">
        <v>112</v>
      </c>
    </row>
    <row r="25" spans="1:5" ht="39" x14ac:dyDescent="0.2">
      <c r="A25" s="8">
        <v>45673.503495370402</v>
      </c>
      <c r="B25" s="9" t="s">
        <v>95</v>
      </c>
      <c r="C25" s="9" t="s">
        <v>69</v>
      </c>
      <c r="D25" s="10">
        <v>81.25</v>
      </c>
      <c r="E25" s="11">
        <v>113</v>
      </c>
    </row>
    <row r="26" spans="1:5" ht="39" x14ac:dyDescent="0.2">
      <c r="A26" s="19">
        <v>45674.459953703699</v>
      </c>
      <c r="B26" s="20" t="s">
        <v>96</v>
      </c>
      <c r="C26" s="20" t="s">
        <v>69</v>
      </c>
      <c r="D26" s="21">
        <v>73.75</v>
      </c>
      <c r="E26" s="11">
        <v>114</v>
      </c>
    </row>
    <row r="27" spans="1:5" ht="39" x14ac:dyDescent="0.2">
      <c r="A27" s="16">
        <v>45674.526574074102</v>
      </c>
      <c r="B27" s="17" t="s">
        <v>97</v>
      </c>
      <c r="C27" s="17" t="s">
        <v>69</v>
      </c>
      <c r="D27" s="18">
        <v>85</v>
      </c>
      <c r="E27" s="15">
        <v>115</v>
      </c>
    </row>
    <row r="28" spans="1:5" ht="39" x14ac:dyDescent="0.2">
      <c r="A28" s="12">
        <v>45679.499490740702</v>
      </c>
      <c r="B28" s="13" t="s">
        <v>98</v>
      </c>
      <c r="C28" s="13" t="s">
        <v>69</v>
      </c>
      <c r="D28" s="14">
        <v>86.25</v>
      </c>
      <c r="E28" s="15">
        <v>116</v>
      </c>
    </row>
    <row r="29" spans="1:5" ht="39" x14ac:dyDescent="0.2">
      <c r="A29" s="8">
        <v>45679.591782407399</v>
      </c>
      <c r="B29" s="9" t="s">
        <v>99</v>
      </c>
      <c r="C29" s="9" t="s">
        <v>100</v>
      </c>
      <c r="D29" s="10">
        <v>77.5</v>
      </c>
      <c r="E29" s="11">
        <v>117</v>
      </c>
    </row>
    <row r="30" spans="1:5" ht="26" x14ac:dyDescent="0.2">
      <c r="A30" s="19">
        <v>45691.465347222198</v>
      </c>
      <c r="B30" s="20" t="s">
        <v>101</v>
      </c>
      <c r="C30" s="20" t="s">
        <v>102</v>
      </c>
      <c r="D30" s="21">
        <v>62.5</v>
      </c>
      <c r="E30" s="11">
        <v>118</v>
      </c>
    </row>
    <row r="31" spans="1:5" ht="39" x14ac:dyDescent="0.2">
      <c r="A31" s="16">
        <v>45693.4525810185</v>
      </c>
      <c r="B31" s="17" t="s">
        <v>103</v>
      </c>
      <c r="C31" s="17" t="s">
        <v>69</v>
      </c>
      <c r="D31" s="18">
        <v>60</v>
      </c>
      <c r="E31" s="15">
        <v>119</v>
      </c>
    </row>
    <row r="32" spans="1:5" ht="26" x14ac:dyDescent="0.2">
      <c r="A32" s="19">
        <v>45670.670335648101</v>
      </c>
      <c r="B32" s="20" t="s">
        <v>104</v>
      </c>
      <c r="C32" s="20" t="s">
        <v>105</v>
      </c>
      <c r="D32" s="21">
        <v>80</v>
      </c>
      <c r="E32" s="11">
        <v>131</v>
      </c>
    </row>
    <row r="33" spans="1:5" ht="26" x14ac:dyDescent="0.2">
      <c r="A33" s="8">
        <v>45672.732951388898</v>
      </c>
      <c r="B33" s="9" t="s">
        <v>106</v>
      </c>
      <c r="C33" s="9" t="s">
        <v>107</v>
      </c>
      <c r="D33" s="10">
        <v>72.5</v>
      </c>
      <c r="E33" s="11">
        <v>132</v>
      </c>
    </row>
    <row r="34" spans="1:5" ht="26" x14ac:dyDescent="0.2">
      <c r="A34" s="19">
        <v>45674.7663888889</v>
      </c>
      <c r="B34" s="20" t="s">
        <v>108</v>
      </c>
      <c r="C34" s="20" t="s">
        <v>107</v>
      </c>
      <c r="D34" s="21">
        <v>85</v>
      </c>
      <c r="E34" s="11">
        <v>133</v>
      </c>
    </row>
    <row r="35" spans="1:5" ht="26" x14ac:dyDescent="0.2">
      <c r="A35" s="16">
        <v>45677.606435185196</v>
      </c>
      <c r="B35" s="17" t="s">
        <v>109</v>
      </c>
      <c r="C35" s="17" t="s">
        <v>107</v>
      </c>
      <c r="D35" s="18">
        <v>100</v>
      </c>
      <c r="E35" s="15">
        <v>134</v>
      </c>
    </row>
    <row r="36" spans="1:5" ht="26" x14ac:dyDescent="0.2">
      <c r="A36" s="12">
        <v>45679.677326388897</v>
      </c>
      <c r="B36" s="13" t="s">
        <v>110</v>
      </c>
      <c r="C36" s="13" t="s">
        <v>107</v>
      </c>
      <c r="D36" s="14">
        <v>92.5</v>
      </c>
      <c r="E36" s="15">
        <v>135</v>
      </c>
    </row>
    <row r="37" spans="1:5" ht="26" x14ac:dyDescent="0.2">
      <c r="A37" s="8">
        <v>45680.662210648101</v>
      </c>
      <c r="B37" s="9" t="s">
        <v>111</v>
      </c>
      <c r="C37" s="9" t="s">
        <v>107</v>
      </c>
      <c r="D37" s="10">
        <v>80</v>
      </c>
      <c r="E37" s="11">
        <v>136</v>
      </c>
    </row>
    <row r="38" spans="1:5" ht="26" x14ac:dyDescent="0.2">
      <c r="A38" s="12">
        <v>45684.414097222201</v>
      </c>
      <c r="B38" s="13" t="s">
        <v>112</v>
      </c>
      <c r="C38" s="13" t="s">
        <v>107</v>
      </c>
      <c r="D38" s="14">
        <v>87.5</v>
      </c>
      <c r="E38" s="15">
        <v>137</v>
      </c>
    </row>
    <row r="39" spans="1:5" ht="26" x14ac:dyDescent="0.2">
      <c r="A39" s="16">
        <v>45684.611168981501</v>
      </c>
      <c r="B39" s="17" t="s">
        <v>113</v>
      </c>
      <c r="C39" s="17" t="s">
        <v>107</v>
      </c>
      <c r="D39" s="18">
        <v>92.5</v>
      </c>
      <c r="E39" s="15">
        <v>138</v>
      </c>
    </row>
    <row r="40" spans="1:5" ht="26" x14ac:dyDescent="0.2">
      <c r="A40" s="19">
        <v>45684.748101851903</v>
      </c>
      <c r="B40" s="20" t="s">
        <v>114</v>
      </c>
      <c r="C40" s="20" t="s">
        <v>107</v>
      </c>
      <c r="D40" s="21">
        <v>63.75</v>
      </c>
      <c r="E40" s="11">
        <v>139</v>
      </c>
    </row>
    <row r="41" spans="1:5" ht="26" x14ac:dyDescent="0.2">
      <c r="A41" s="23">
        <v>45685.4040046296</v>
      </c>
      <c r="B41" s="24" t="s">
        <v>115</v>
      </c>
      <c r="C41" s="24" t="s">
        <v>107</v>
      </c>
      <c r="D41" s="25">
        <v>77.5</v>
      </c>
      <c r="E41" s="26">
        <v>140</v>
      </c>
    </row>
  </sheetData>
  <sortState xmlns:xlrd2="http://schemas.microsoft.com/office/spreadsheetml/2017/richdata2" ref="A2:E41">
    <sortCondition ref="E1:E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LexTALE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Damla Nur İmirzalıoğlu</cp:lastModifiedBy>
  <dcterms:created xsi:type="dcterms:W3CDTF">2025-02-10T09:57:00Z</dcterms:created>
  <dcterms:modified xsi:type="dcterms:W3CDTF">2025-02-25T17:22:33Z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4AB85DACD221414DB7B08778131272AF_12</vt:lpwstr>
  </property>
  <property fmtid="{D5CDD505-2E9C-101B-9397-08002B2CF9AE}" pid="3" name="KSOProductBuildVer">
    <vt:lpwstr>2052-12.1.0.19770</vt:lpwstr>
  </property>
</Properties>
</file>