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mithe\Dropbox\PC\Documents\Project_LASV_AgAb_Rodent_2\data\Original_ELISA_OD_Data\"/>
    </mc:Choice>
  </mc:AlternateContent>
  <xr:revisionPtr revIDLastSave="0" documentId="13_ncr:1_{7B1181CA-A712-44B6-B3BC-D6552EC6037C}" xr6:coauthVersionLast="47" xr6:coauthVersionMax="47" xr10:uidLastSave="{00000000-0000-0000-0000-000000000000}"/>
  <bookViews>
    <workbookView xWindow="-120" yWindow="-120" windowWidth="29040" windowHeight="15840" xr2:uid="{9486E688-B0FA-4FC3-80D8-07933FE913FC}"/>
  </bookViews>
  <sheets>
    <sheet name="Setup" sheetId="1" r:id="rId1"/>
    <sheet name="IgG" sheetId="3" r:id="rId2"/>
    <sheet name="ESRI_MAPINFO_SHEET" sheetId="2" state="veryHidden" r:id="rId3"/>
  </sheets>
  <definedNames>
    <definedName name="MethodPointer" localSheetId="0">5929824</definedName>
    <definedName name="MethodPointer">6323024</definedName>
    <definedName name="MethodPointer1" localSheetId="0">-574013392</definedName>
    <definedName name="MethodPointer1">2005720032</definedName>
    <definedName name="MethodPointer2" localSheetId="0">595</definedName>
    <definedName name="MethodPointer2">597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3" l="1"/>
  <c r="Q24" i="3"/>
  <c r="Q20" i="3"/>
  <c r="Q19" i="3"/>
  <c r="Q18" i="3"/>
  <c r="Q16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Y16" i="3"/>
  <c r="Y17" i="3" s="1"/>
  <c r="Y18" i="3" s="1"/>
  <c r="Y19" i="3" s="1"/>
  <c r="Y20" i="3" s="1"/>
  <c r="Y21" i="3" s="1"/>
  <c r="Q30" i="3"/>
  <c r="Q23" i="3"/>
  <c r="Q22" i="3"/>
  <c r="Q21" i="3"/>
  <c r="S16" i="3"/>
  <c r="S17" i="3" s="1"/>
  <c r="S18" i="3" s="1"/>
  <c r="S19" i="3" s="1"/>
  <c r="S20" i="3" s="1"/>
  <c r="S21" i="3" s="1"/>
  <c r="Q15" i="3"/>
  <c r="Y9" i="3"/>
  <c r="Y8" i="3"/>
  <c r="Y7" i="3"/>
  <c r="Y6" i="3"/>
  <c r="Y5" i="3"/>
  <c r="Y4" i="3"/>
  <c r="Y3" i="3"/>
  <c r="Y2" i="3"/>
  <c r="W9" i="3"/>
  <c r="W8" i="3"/>
  <c r="W7" i="3"/>
  <c r="W6" i="3"/>
  <c r="W5" i="3"/>
  <c r="W4" i="3"/>
  <c r="W3" i="3"/>
  <c r="W2" i="3"/>
  <c r="U9" i="3"/>
  <c r="U8" i="3"/>
  <c r="U7" i="3"/>
  <c r="U6" i="3"/>
  <c r="U5" i="3"/>
  <c r="U4" i="3"/>
  <c r="U3" i="3"/>
  <c r="U2" i="3"/>
  <c r="S9" i="3"/>
  <c r="S8" i="3"/>
  <c r="S7" i="3"/>
  <c r="S6" i="3"/>
  <c r="S5" i="3"/>
  <c r="S4" i="3"/>
  <c r="S3" i="3"/>
  <c r="S2" i="3"/>
  <c r="Q9" i="3"/>
  <c r="Q8" i="3"/>
  <c r="Q7" i="3"/>
  <c r="Q6" i="3"/>
  <c r="Q5" i="3"/>
  <c r="Q4" i="3"/>
  <c r="Q3" i="3"/>
  <c r="Q2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<sst xmlns="http://schemas.openxmlformats.org/spreadsheetml/2006/main" count="354" uniqueCount="95">
  <si>
    <t>Date</t>
  </si>
  <si>
    <t>Operator</t>
  </si>
  <si>
    <t>Allison</t>
  </si>
  <si>
    <t>Reagents</t>
  </si>
  <si>
    <t>Lot #</t>
  </si>
  <si>
    <t>Expiration</t>
  </si>
  <si>
    <t>Open</t>
  </si>
  <si>
    <t>Pan-Lassa Pf-GP Antibody ELISA Plate</t>
  </si>
  <si>
    <t>MP13-191113</t>
  </si>
  <si>
    <t>Pan-Lassa NP Antibody ELISA Plate</t>
  </si>
  <si>
    <t>MP05-24</t>
  </si>
  <si>
    <t>Sample Diluent</t>
  </si>
  <si>
    <t>SD2-191209</t>
  </si>
  <si>
    <t>5037-201204</t>
  </si>
  <si>
    <t>n/a</t>
  </si>
  <si>
    <t>TMB Substrate</t>
  </si>
  <si>
    <t>TMBUS-025</t>
  </si>
  <si>
    <t>Stop Solution</t>
  </si>
  <si>
    <t>KM-191209</t>
  </si>
  <si>
    <t>2* Antibody</t>
  </si>
  <si>
    <t>Catalog #</t>
  </si>
  <si>
    <t xml:space="preserve">Lot # </t>
  </si>
  <si>
    <t>Conc</t>
  </si>
  <si>
    <t>Dilution in Undyed Conjugate</t>
  </si>
  <si>
    <t>Protocol</t>
  </si>
  <si>
    <t xml:space="preserve">In deep well plate, prepare assay. </t>
  </si>
  <si>
    <t>Add Calibrator 1:100 in sample diluent ("straight" calibrators directly into SD, no pre-dilution of serum)</t>
  </si>
  <si>
    <t>Blank of sample diluent (Column H)</t>
  </si>
  <si>
    <t>1:100 of Samples (known negatives) in sample diluent</t>
  </si>
  <si>
    <t xml:space="preserve">**Move 100uL prepared samples to plate. </t>
  </si>
  <si>
    <t>** Incubate 30min RT</t>
  </si>
  <si>
    <t>** Wash 4x300uL PBS-T</t>
  </si>
  <si>
    <t>** Add 100uL 2* Antibody solution</t>
  </si>
  <si>
    <t xml:space="preserve">**100uL TMB Substrate 10min RT in dark  </t>
  </si>
  <si>
    <t xml:space="preserve">**100uL Stop solution, read at 450nm within 5 minutes. </t>
  </si>
  <si>
    <t>A</t>
  </si>
  <si>
    <t>B</t>
  </si>
  <si>
    <t>C</t>
  </si>
  <si>
    <t>D</t>
  </si>
  <si>
    <t>E</t>
  </si>
  <si>
    <t>F</t>
  </si>
  <si>
    <t>G</t>
  </si>
  <si>
    <t>H</t>
  </si>
  <si>
    <t>Blank</t>
  </si>
  <si>
    <t>Rat Controls</t>
  </si>
  <si>
    <t>Value</t>
  </si>
  <si>
    <t>GP Negative Control</t>
  </si>
  <si>
    <t>Thermo Injections</t>
  </si>
  <si>
    <t>1:1 each animal (2)</t>
  </si>
  <si>
    <t>NP Negative Control</t>
  </si>
  <si>
    <t xml:space="preserve">GP Calibrator </t>
  </si>
  <si>
    <t xml:space="preserve">NP Calibrator </t>
  </si>
  <si>
    <t xml:space="preserve">Donkey anti-Rat IgG (H+L) HRP </t>
  </si>
  <si>
    <t>ThermoFisher A18745</t>
  </si>
  <si>
    <t>68-50-020519</t>
  </si>
  <si>
    <t>1:500</t>
  </si>
  <si>
    <t>NP Calibrator</t>
  </si>
  <si>
    <t>1:100</t>
  </si>
  <si>
    <t>1:300</t>
  </si>
  <si>
    <t>1:900</t>
  </si>
  <si>
    <t>1:2700</t>
  </si>
  <si>
    <t>1:8100</t>
  </si>
  <si>
    <t>1:24300</t>
  </si>
  <si>
    <t>GP Neg</t>
  </si>
  <si>
    <t>1:72900</t>
  </si>
  <si>
    <t>GP</t>
  </si>
  <si>
    <t>NP</t>
  </si>
  <si>
    <t>Plate</t>
  </si>
  <si>
    <t>Rat IgG 1:500</t>
  </si>
  <si>
    <t>Dilute Calibrator 1:3 down plate (Column A-G)</t>
  </si>
  <si>
    <t>Undyed ELISA Conjugate Diluent (for IgG)</t>
  </si>
  <si>
    <t>Undyed ELISA Conjugate Diluent (for IgM)</t>
  </si>
  <si>
    <t>5037-200325</t>
  </si>
  <si>
    <t>RF1</t>
  </si>
  <si>
    <t>RF2</t>
  </si>
  <si>
    <t>RF3</t>
  </si>
  <si>
    <t>RF4</t>
  </si>
  <si>
    <t>RF5</t>
  </si>
  <si>
    <t>RF6</t>
  </si>
  <si>
    <t>RF7</t>
  </si>
  <si>
    <t>RF8</t>
  </si>
  <si>
    <t>RM2</t>
  </si>
  <si>
    <t>RM3</t>
  </si>
  <si>
    <t>RM4</t>
  </si>
  <si>
    <t>RM5</t>
  </si>
  <si>
    <t>RM6</t>
  </si>
  <si>
    <t>RM7</t>
  </si>
  <si>
    <t>RM8</t>
  </si>
  <si>
    <t>RM1</t>
  </si>
  <si>
    <t>Calculated in Prism from OD</t>
  </si>
  <si>
    <t>Sample</t>
  </si>
  <si>
    <t>Log Ab Conc (U/mL)</t>
  </si>
  <si>
    <t>Ab Conc (U/mL)</t>
  </si>
  <si>
    <t>Calibrator Ab Conc (U/mL)</t>
  </si>
  <si>
    <t xml:space="preserve">Red = Excluded from ROC curve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</si>
</sst>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7"/>
      <color rgb="FF00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sz val="10"/>
      <color rgb="FFFF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D8E9F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1" applyFont="1" applyAlignment="1">
      <alignment horizontal="left"/>
    </xf>
    <xf numFmtId="14" fontId="1" fillId="0" borderId="0" xfId="1" applyNumberFormat="1" applyAlignment="1">
      <alignment horizontal="left"/>
    </xf>
    <xf numFmtId="0" fontId="3" fillId="0" borderId="0" xfId="2"/>
    <xf numFmtId="0" fontId="1" fillId="0" borderId="0" xfId="1"/>
    <xf numFmtId="0" fontId="1" fillId="0" borderId="0" xfId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14" fontId="1" fillId="0" borderId="0" xfId="1" applyNumberFormat="1"/>
    <xf numFmtId="14" fontId="1" fillId="0" borderId="0" xfId="1" applyNumberFormat="1" applyAlignment="1">
      <alignment horizontal="center"/>
    </xf>
    <xf numFmtId="0" fontId="0" fillId="0" borderId="0" xfId="1" applyFont="1" applyAlignment="1">
      <alignment horizontal="left"/>
    </xf>
    <xf numFmtId="14" fontId="3" fillId="0" borderId="0" xfId="2" applyNumberFormat="1" applyAlignment="1">
      <alignment horizontal="center"/>
    </xf>
    <xf numFmtId="0" fontId="1" fillId="0" borderId="0" xfId="1" applyAlignment="1">
      <alignment horizontal="right"/>
    </xf>
    <xf numFmtId="14" fontId="1" fillId="0" borderId="0" xfId="1" applyNumberFormat="1" applyAlignment="1">
      <alignment horizontal="right"/>
    </xf>
    <xf numFmtId="0" fontId="4" fillId="0" borderId="0" xfId="2" applyFont="1"/>
    <xf numFmtId="0" fontId="5" fillId="0" borderId="0" xfId="1" applyFont="1"/>
    <xf numFmtId="0" fontId="3" fillId="0" borderId="0" xfId="2" applyAlignment="1">
      <alignment horizontal="right"/>
    </xf>
    <xf numFmtId="49" fontId="3" fillId="0" borderId="0" xfId="2" applyNumberFormat="1" applyAlignment="1">
      <alignment horizontal="left"/>
    </xf>
    <xf numFmtId="49" fontId="1" fillId="0" borderId="0" xfId="1" applyNumberFormat="1"/>
    <xf numFmtId="14" fontId="1" fillId="0" borderId="0" xfId="1" quotePrefix="1" applyNumberFormat="1" applyAlignment="1">
      <alignment horizontal="left"/>
    </xf>
    <xf numFmtId="0" fontId="0" fillId="0" borderId="0" xfId="1" applyFont="1"/>
    <xf numFmtId="0" fontId="7" fillId="0" borderId="0" xfId="1" applyFont="1"/>
    <xf numFmtId="0" fontId="3" fillId="0" borderId="0" xfId="1" applyFont="1"/>
    <xf numFmtId="0" fontId="3" fillId="0" borderId="1" xfId="2" applyBorder="1"/>
    <xf numFmtId="0" fontId="3" fillId="2" borderId="5" xfId="2" applyFill="1" applyBorder="1" applyAlignment="1">
      <alignment horizontal="center" vertical="center" wrapText="1"/>
    </xf>
    <xf numFmtId="0" fontId="8" fillId="2" borderId="6" xfId="2" applyFont="1" applyFill="1" applyBorder="1" applyAlignment="1">
      <alignment horizontal="center" vertical="center" wrapText="1"/>
    </xf>
    <xf numFmtId="0" fontId="8" fillId="2" borderId="5" xfId="2" applyFont="1" applyFill="1" applyBorder="1" applyAlignment="1">
      <alignment horizontal="center" vertical="center" wrapText="1"/>
    </xf>
    <xf numFmtId="49" fontId="9" fillId="0" borderId="5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8" fillId="2" borderId="8" xfId="2" applyFont="1" applyFill="1" applyBorder="1" applyAlignment="1">
      <alignment horizontal="center" vertical="center" wrapText="1"/>
    </xf>
    <xf numFmtId="0" fontId="3" fillId="0" borderId="9" xfId="2" applyBorder="1" applyAlignment="1">
      <alignment horizontal="center"/>
    </xf>
    <xf numFmtId="0" fontId="3" fillId="0" borderId="0" xfId="2" applyAlignment="1">
      <alignment horizontal="center"/>
    </xf>
    <xf numFmtId="49" fontId="9" fillId="0" borderId="10" xfId="2" applyNumberFormat="1" applyFont="1" applyBorder="1" applyAlignment="1">
      <alignment horizontal="center" vertical="center" wrapText="1"/>
    </xf>
    <xf numFmtId="49" fontId="9" fillId="0" borderId="11" xfId="2" applyNumberFormat="1" applyFont="1" applyBorder="1" applyAlignment="1">
      <alignment horizontal="center" vertical="center" wrapText="1"/>
    </xf>
    <xf numFmtId="0" fontId="10" fillId="0" borderId="0" xfId="2" applyFont="1"/>
    <xf numFmtId="0" fontId="0" fillId="2" borderId="5" xfId="0" applyFill="1" applyBorder="1" applyAlignment="1">
      <alignment horizontal="left" vertical="center" wrapText="1" indent="1"/>
    </xf>
    <xf numFmtId="0" fontId="8" fillId="2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 indent="1"/>
    </xf>
    <xf numFmtId="0" fontId="9" fillId="6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 wrapText="1"/>
    </xf>
    <xf numFmtId="49" fontId="12" fillId="0" borderId="0" xfId="2" applyNumberFormat="1" applyFont="1" applyAlignment="1">
      <alignment horizontal="center" vertical="center" wrapText="1"/>
    </xf>
    <xf numFmtId="0" fontId="13" fillId="0" borderId="0" xfId="0" applyFont="1"/>
    <xf numFmtId="49" fontId="9" fillId="0" borderId="0" xfId="2" applyNumberFormat="1" applyFont="1" applyAlignment="1">
      <alignment horizontal="center" vertical="center" wrapText="1"/>
    </xf>
    <xf numFmtId="0" fontId="14" fillId="0" borderId="0" xfId="0" applyFont="1"/>
    <xf numFmtId="49" fontId="12" fillId="0" borderId="0" xfId="2" applyNumberFormat="1" applyFont="1" applyAlignment="1">
      <alignment horizontal="left" vertical="center"/>
    </xf>
    <xf numFmtId="49" fontId="3" fillId="0" borderId="0" xfId="2" applyNumberFormat="1" applyFont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0" fontId="3" fillId="0" borderId="2" xfId="2" applyBorder="1" applyAlignment="1">
      <alignment horizontal="center"/>
    </xf>
    <xf numFmtId="0" fontId="3" fillId="0" borderId="3" xfId="2" applyBorder="1" applyAlignment="1">
      <alignment horizontal="center"/>
    </xf>
    <xf numFmtId="0" fontId="3" fillId="0" borderId="4" xfId="2" applyBorder="1" applyAlignment="1">
      <alignment horizontal="center"/>
    </xf>
  </cellXfs>
  <cellStyles count="4">
    <cellStyle name="Hyperlink 2" xfId="3" xr:uid="{3BB64BF9-D6DA-488F-8200-07B86309BA8D}"/>
    <cellStyle name="Normal" xfId="0" builtinId="0"/>
    <cellStyle name="Normal 2" xfId="2" xr:uid="{775824E0-C56D-41C6-8DA9-5936961729A7}"/>
    <cellStyle name="Normal 2 2" xfId="1" xr:uid="{B642F0C3-2BFA-4B5C-A107-70E3096142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152365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7D5646E5-AEF7-4AC4-8F70-D6BDDE43F806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0D00-E49A-46D6-9005-C9F73F622402}">
  <dimension ref="A1:N47"/>
  <sheetViews>
    <sheetView tabSelected="1" workbookViewId="0">
      <selection activeCell="F31" sqref="F31"/>
    </sheetView>
  </sheetViews>
  <sheetFormatPr defaultColWidth="8.7109375" defaultRowHeight="12.75" x14ac:dyDescent="0.2"/>
  <cols>
    <col min="1" max="1" width="26.140625" style="3" customWidth="1"/>
    <col min="2" max="2" width="12" style="3" customWidth="1"/>
    <col min="3" max="3" width="11.7109375" style="3" customWidth="1"/>
    <col min="4" max="4" width="12.140625" style="3" customWidth="1"/>
    <col min="5" max="5" width="12.28515625" style="3" customWidth="1"/>
    <col min="6" max="6" width="9.85546875" style="3" customWidth="1"/>
    <col min="7" max="7" width="10.28515625" style="3" customWidth="1"/>
    <col min="8" max="8" width="9.85546875" style="3" customWidth="1"/>
    <col min="9" max="9" width="9.28515625" style="3" customWidth="1"/>
    <col min="10" max="10" width="9.42578125" style="3" customWidth="1"/>
    <col min="11" max="11" width="9.5703125" style="3" customWidth="1"/>
    <col min="12" max="16384" width="8.7109375" style="3"/>
  </cols>
  <sheetData>
    <row r="1" spans="1:13" ht="15" x14ac:dyDescent="0.25">
      <c r="A1" s="1" t="s">
        <v>0</v>
      </c>
      <c r="B1" s="2">
        <v>44222</v>
      </c>
      <c r="D1" s="4"/>
      <c r="E1" s="4"/>
      <c r="F1" s="4"/>
      <c r="G1" s="4"/>
      <c r="H1" s="4"/>
      <c r="I1" s="4"/>
    </row>
    <row r="2" spans="1:13" ht="15" x14ac:dyDescent="0.25">
      <c r="A2" s="1" t="s">
        <v>1</v>
      </c>
      <c r="B2" s="5" t="s">
        <v>2</v>
      </c>
      <c r="C2" s="4"/>
      <c r="D2" s="4"/>
      <c r="E2" s="4"/>
      <c r="F2" s="4"/>
      <c r="G2" s="4"/>
      <c r="H2" s="4"/>
      <c r="I2" s="4"/>
    </row>
    <row r="3" spans="1:13" ht="15" x14ac:dyDescent="0.25">
      <c r="A3" s="1"/>
      <c r="B3" s="5"/>
      <c r="C3" s="4"/>
      <c r="D3" s="4"/>
      <c r="E3" s="4"/>
      <c r="F3" s="4"/>
      <c r="G3" s="4"/>
      <c r="H3" s="4"/>
      <c r="I3" s="4"/>
    </row>
    <row r="4" spans="1:13" ht="15" x14ac:dyDescent="0.25">
      <c r="A4" s="1" t="s">
        <v>3</v>
      </c>
      <c r="B4" s="1" t="s">
        <v>4</v>
      </c>
      <c r="C4" s="6" t="s">
        <v>5</v>
      </c>
      <c r="D4" s="7" t="s">
        <v>6</v>
      </c>
      <c r="E4" s="4"/>
      <c r="F4" s="4"/>
      <c r="G4" s="4"/>
      <c r="H4" s="4"/>
      <c r="I4" s="4"/>
    </row>
    <row r="5" spans="1:13" ht="15" x14ac:dyDescent="0.25">
      <c r="A5" s="5" t="s">
        <v>7</v>
      </c>
      <c r="B5" s="8" t="s">
        <v>8</v>
      </c>
      <c r="C5" s="9">
        <v>44157</v>
      </c>
      <c r="D5" s="10">
        <v>44217</v>
      </c>
      <c r="E5" s="4"/>
      <c r="F5" s="4"/>
      <c r="G5" s="4"/>
      <c r="H5" s="4"/>
      <c r="I5" s="4"/>
    </row>
    <row r="6" spans="1:13" ht="15" x14ac:dyDescent="0.25">
      <c r="A6" s="5" t="s">
        <v>9</v>
      </c>
      <c r="B6" s="8" t="s">
        <v>10</v>
      </c>
      <c r="C6" s="9">
        <v>44160</v>
      </c>
      <c r="D6" s="10">
        <v>44217</v>
      </c>
      <c r="E6" s="4"/>
      <c r="F6" s="4"/>
      <c r="G6" s="4"/>
      <c r="H6" s="4"/>
      <c r="I6" s="4"/>
    </row>
    <row r="7" spans="1:13" ht="15" x14ac:dyDescent="0.25">
      <c r="A7" s="5" t="s">
        <v>11</v>
      </c>
      <c r="B7" s="11" t="s">
        <v>12</v>
      </c>
      <c r="C7" s="9">
        <v>44176</v>
      </c>
      <c r="D7" s="12">
        <v>44214</v>
      </c>
      <c r="F7" s="4"/>
      <c r="I7" s="4"/>
    </row>
    <row r="8" spans="1:13" ht="15" x14ac:dyDescent="0.25">
      <c r="A8" s="5" t="s">
        <v>70</v>
      </c>
      <c r="B8" s="5" t="s">
        <v>13</v>
      </c>
      <c r="C8" s="13" t="s">
        <v>14</v>
      </c>
      <c r="D8" s="12">
        <v>44206</v>
      </c>
      <c r="F8" s="4"/>
      <c r="G8" s="4"/>
      <c r="I8" s="4"/>
    </row>
    <row r="9" spans="1:13" ht="15" x14ac:dyDescent="0.25">
      <c r="A9" s="5" t="s">
        <v>71</v>
      </c>
      <c r="B9" s="5" t="s">
        <v>72</v>
      </c>
      <c r="C9" s="13" t="s">
        <v>14</v>
      </c>
      <c r="D9" s="12">
        <v>44222</v>
      </c>
      <c r="F9" s="4"/>
      <c r="G9" s="4"/>
      <c r="I9" s="4"/>
    </row>
    <row r="10" spans="1:13" ht="15" x14ac:dyDescent="0.25">
      <c r="A10" s="5" t="s">
        <v>15</v>
      </c>
      <c r="B10" s="8" t="s">
        <v>16</v>
      </c>
      <c r="C10" s="9">
        <v>44641</v>
      </c>
      <c r="D10" s="12">
        <v>44221</v>
      </c>
      <c r="F10" s="4"/>
      <c r="G10" s="4"/>
      <c r="H10" s="4"/>
      <c r="I10" s="4"/>
    </row>
    <row r="11" spans="1:13" ht="15" x14ac:dyDescent="0.25">
      <c r="A11" s="5" t="s">
        <v>17</v>
      </c>
      <c r="B11" s="8" t="s">
        <v>18</v>
      </c>
      <c r="C11" s="9">
        <v>44539</v>
      </c>
      <c r="D11" s="12">
        <v>44221</v>
      </c>
      <c r="E11" s="4"/>
      <c r="F11" s="4"/>
    </row>
    <row r="12" spans="1:13" ht="15" x14ac:dyDescent="0.25">
      <c r="A12" s="5"/>
      <c r="B12" s="8"/>
      <c r="C12" s="14"/>
      <c r="D12" s="4"/>
      <c r="E12" s="4"/>
      <c r="F12" s="4"/>
      <c r="H12" s="1"/>
      <c r="I12" s="6"/>
      <c r="J12" s="1"/>
      <c r="K12" s="15"/>
      <c r="M12" s="6"/>
    </row>
    <row r="13" spans="1:13" ht="15" x14ac:dyDescent="0.25">
      <c r="A13" s="1" t="s">
        <v>44</v>
      </c>
      <c r="B13" s="6" t="s">
        <v>20</v>
      </c>
      <c r="C13" s="1" t="s">
        <v>4</v>
      </c>
      <c r="D13" s="15" t="s">
        <v>45</v>
      </c>
      <c r="F13" s="4"/>
      <c r="H13" s="4"/>
      <c r="J13" s="2"/>
      <c r="M13" s="6"/>
    </row>
    <row r="14" spans="1:13" ht="15" x14ac:dyDescent="0.25">
      <c r="A14" s="4" t="s">
        <v>46</v>
      </c>
      <c r="B14" s="3" t="s">
        <v>47</v>
      </c>
      <c r="C14" s="2">
        <v>44208</v>
      </c>
      <c r="D14" s="3" t="s">
        <v>48</v>
      </c>
      <c r="F14" s="4"/>
      <c r="H14" s="4"/>
      <c r="J14" s="2"/>
    </row>
    <row r="15" spans="1:13" ht="14.25" customHeight="1" x14ac:dyDescent="0.25">
      <c r="A15" s="4" t="s">
        <v>49</v>
      </c>
      <c r="B15" s="3" t="s">
        <v>47</v>
      </c>
      <c r="C15" s="2">
        <v>44208</v>
      </c>
      <c r="D15" s="3" t="s">
        <v>48</v>
      </c>
      <c r="H15" s="4"/>
      <c r="J15" s="2"/>
    </row>
    <row r="16" spans="1:13" ht="14.25" customHeight="1" x14ac:dyDescent="0.25">
      <c r="A16" s="4" t="s">
        <v>50</v>
      </c>
      <c r="B16" s="3" t="s">
        <v>47</v>
      </c>
      <c r="C16" s="2">
        <v>44208</v>
      </c>
      <c r="D16" s="3" t="s">
        <v>48</v>
      </c>
      <c r="H16" s="4"/>
      <c r="J16" s="2"/>
    </row>
    <row r="17" spans="1:14" ht="14.25" customHeight="1" x14ac:dyDescent="0.25">
      <c r="A17" s="4" t="s">
        <v>51</v>
      </c>
      <c r="B17" s="3" t="s">
        <v>47</v>
      </c>
      <c r="C17" s="2">
        <v>44208</v>
      </c>
      <c r="D17" s="3" t="s">
        <v>48</v>
      </c>
      <c r="I17" s="4"/>
      <c r="K17" s="2"/>
    </row>
    <row r="18" spans="1:14" ht="15" x14ac:dyDescent="0.25">
      <c r="A18" s="4"/>
      <c r="B18" s="4"/>
      <c r="C18" s="4"/>
      <c r="D18" s="15"/>
      <c r="E18" s="4"/>
      <c r="F18" s="4"/>
      <c r="G18" s="4"/>
      <c r="H18" s="4"/>
      <c r="N18" s="4"/>
    </row>
    <row r="19" spans="1:14" ht="15" x14ac:dyDescent="0.25">
      <c r="A19" s="6" t="s">
        <v>19</v>
      </c>
      <c r="B19" s="6" t="s">
        <v>20</v>
      </c>
      <c r="C19" s="15" t="s">
        <v>21</v>
      </c>
      <c r="D19" s="15" t="s">
        <v>22</v>
      </c>
      <c r="E19" s="6" t="s">
        <v>23</v>
      </c>
      <c r="G19" s="16"/>
    </row>
    <row r="20" spans="1:14" ht="15" x14ac:dyDescent="0.25">
      <c r="A20" s="35" t="s">
        <v>52</v>
      </c>
      <c r="B20" s="4" t="s">
        <v>53</v>
      </c>
      <c r="C20" s="17" t="s">
        <v>54</v>
      </c>
      <c r="D20" s="18"/>
      <c r="E20" s="19" t="s">
        <v>55</v>
      </c>
      <c r="H20" s="19"/>
      <c r="I20" s="4"/>
      <c r="K20" s="20"/>
    </row>
    <row r="21" spans="1:14" ht="15" x14ac:dyDescent="0.25">
      <c r="D21" s="4"/>
      <c r="E21" s="19"/>
      <c r="F21" s="21"/>
      <c r="G21" s="4"/>
      <c r="H21" s="4"/>
      <c r="I21" s="4"/>
    </row>
    <row r="22" spans="1:14" ht="15" x14ac:dyDescent="0.25">
      <c r="A22" s="22" t="s">
        <v>24</v>
      </c>
      <c r="B22" s="4"/>
      <c r="C22" s="4"/>
      <c r="D22" s="4"/>
      <c r="E22" s="19"/>
      <c r="F22" s="4"/>
      <c r="G22" s="4"/>
      <c r="H22" s="4"/>
      <c r="I22" s="4"/>
    </row>
    <row r="23" spans="1:14" ht="15" x14ac:dyDescent="0.25">
      <c r="A23" s="16" t="s">
        <v>25</v>
      </c>
      <c r="B23" s="4"/>
      <c r="C23" s="4"/>
      <c r="D23" s="4"/>
      <c r="E23" s="19"/>
      <c r="F23" s="4"/>
      <c r="G23" s="4"/>
      <c r="I23" s="4"/>
      <c r="L23" s="6"/>
      <c r="M23" s="6"/>
      <c r="N23" s="6"/>
    </row>
    <row r="24" spans="1:14" ht="15" x14ac:dyDescent="0.25">
      <c r="A24" s="3" t="s">
        <v>26</v>
      </c>
      <c r="G24" s="4"/>
      <c r="I24" s="4"/>
    </row>
    <row r="25" spans="1:14" ht="15" x14ac:dyDescent="0.25">
      <c r="A25" s="4" t="s">
        <v>69</v>
      </c>
      <c r="I25" s="4"/>
    </row>
    <row r="26" spans="1:14" ht="15" x14ac:dyDescent="0.25">
      <c r="A26" s="23" t="s">
        <v>27</v>
      </c>
      <c r="I26" s="4"/>
    </row>
    <row r="27" spans="1:14" ht="15" x14ac:dyDescent="0.25">
      <c r="A27" s="24" t="s">
        <v>28</v>
      </c>
      <c r="B27" s="24"/>
      <c r="G27" s="4"/>
      <c r="I27" s="4"/>
    </row>
    <row r="28" spans="1:14" ht="15" x14ac:dyDescent="0.25">
      <c r="A28" s="23" t="s">
        <v>29</v>
      </c>
      <c r="G28" s="4"/>
      <c r="I28" s="4"/>
    </row>
    <row r="29" spans="1:14" ht="15" x14ac:dyDescent="0.25">
      <c r="A29" s="21" t="s">
        <v>30</v>
      </c>
      <c r="G29" s="4"/>
    </row>
    <row r="30" spans="1:14" ht="15" x14ac:dyDescent="0.25">
      <c r="A30" s="21" t="s">
        <v>31</v>
      </c>
      <c r="D30" s="21"/>
    </row>
    <row r="31" spans="1:14" x14ac:dyDescent="0.2">
      <c r="A31" s="23" t="s">
        <v>32</v>
      </c>
    </row>
    <row r="32" spans="1:14" ht="15" x14ac:dyDescent="0.25">
      <c r="A32" s="4" t="s">
        <v>30</v>
      </c>
      <c r="C32" s="4"/>
    </row>
    <row r="33" spans="1:13" ht="15" x14ac:dyDescent="0.25">
      <c r="A33" s="21" t="s">
        <v>31</v>
      </c>
      <c r="B33" s="4"/>
    </row>
    <row r="34" spans="1:13" ht="15" x14ac:dyDescent="0.25">
      <c r="A34" s="23" t="s">
        <v>33</v>
      </c>
      <c r="B34" s="4"/>
    </row>
    <row r="35" spans="1:13" ht="15" x14ac:dyDescent="0.25">
      <c r="A35" s="23" t="s">
        <v>34</v>
      </c>
      <c r="B35" s="4"/>
    </row>
    <row r="36" spans="1:13" ht="15" x14ac:dyDescent="0.25">
      <c r="A36" s="23"/>
      <c r="B36" s="4"/>
    </row>
    <row r="37" spans="1:13" x14ac:dyDescent="0.2">
      <c r="B37" s="58" t="s">
        <v>68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60"/>
    </row>
    <row r="38" spans="1:13" ht="25.5" x14ac:dyDescent="0.2">
      <c r="A38" s="25" t="s">
        <v>67</v>
      </c>
      <c r="B38" s="26" t="s">
        <v>50</v>
      </c>
      <c r="C38" s="26" t="s">
        <v>50</v>
      </c>
      <c r="D38" s="26" t="s">
        <v>65</v>
      </c>
      <c r="E38" s="26" t="s">
        <v>65</v>
      </c>
      <c r="F38" s="26" t="s">
        <v>65</v>
      </c>
      <c r="G38" s="26" t="s">
        <v>65</v>
      </c>
      <c r="H38" s="26" t="s">
        <v>56</v>
      </c>
      <c r="I38" s="26" t="s">
        <v>56</v>
      </c>
      <c r="J38" s="26" t="s">
        <v>66</v>
      </c>
      <c r="K38" s="26" t="s">
        <v>66</v>
      </c>
      <c r="L38" s="26" t="s">
        <v>66</v>
      </c>
      <c r="M38" s="26" t="s">
        <v>66</v>
      </c>
    </row>
    <row r="39" spans="1:13" x14ac:dyDescent="0.2">
      <c r="A39" s="27" t="s">
        <v>35</v>
      </c>
      <c r="B39" s="28" t="s">
        <v>57</v>
      </c>
      <c r="C39" s="28" t="s">
        <v>57</v>
      </c>
      <c r="D39" s="28" t="s">
        <v>73</v>
      </c>
      <c r="E39" s="28" t="s">
        <v>73</v>
      </c>
      <c r="F39" s="28" t="s">
        <v>88</v>
      </c>
      <c r="G39" s="28" t="s">
        <v>88</v>
      </c>
      <c r="H39" s="28" t="s">
        <v>57</v>
      </c>
      <c r="I39" s="28" t="s">
        <v>57</v>
      </c>
      <c r="J39" s="28" t="s">
        <v>73</v>
      </c>
      <c r="K39" s="28" t="s">
        <v>73</v>
      </c>
      <c r="L39" s="28" t="s">
        <v>88</v>
      </c>
      <c r="M39" s="28" t="s">
        <v>88</v>
      </c>
    </row>
    <row r="40" spans="1:13" x14ac:dyDescent="0.2">
      <c r="A40" s="27" t="s">
        <v>36</v>
      </c>
      <c r="B40" s="28" t="s">
        <v>58</v>
      </c>
      <c r="C40" s="28" t="s">
        <v>58</v>
      </c>
      <c r="D40" s="28" t="s">
        <v>74</v>
      </c>
      <c r="E40" s="28" t="s">
        <v>74</v>
      </c>
      <c r="F40" s="28" t="s">
        <v>81</v>
      </c>
      <c r="G40" s="28" t="s">
        <v>81</v>
      </c>
      <c r="H40" s="28" t="s">
        <v>58</v>
      </c>
      <c r="I40" s="28" t="s">
        <v>58</v>
      </c>
      <c r="J40" s="28" t="s">
        <v>74</v>
      </c>
      <c r="K40" s="28" t="s">
        <v>74</v>
      </c>
      <c r="L40" s="28" t="s">
        <v>81</v>
      </c>
      <c r="M40" s="28" t="s">
        <v>81</v>
      </c>
    </row>
    <row r="41" spans="1:13" x14ac:dyDescent="0.2">
      <c r="A41" s="27" t="s">
        <v>37</v>
      </c>
      <c r="B41" s="28" t="s">
        <v>59</v>
      </c>
      <c r="C41" s="28" t="s">
        <v>59</v>
      </c>
      <c r="D41" s="28" t="s">
        <v>75</v>
      </c>
      <c r="E41" s="28" t="s">
        <v>75</v>
      </c>
      <c r="F41" s="28" t="s">
        <v>82</v>
      </c>
      <c r="G41" s="28" t="s">
        <v>82</v>
      </c>
      <c r="H41" s="28" t="s">
        <v>59</v>
      </c>
      <c r="I41" s="28" t="s">
        <v>59</v>
      </c>
      <c r="J41" s="28" t="s">
        <v>75</v>
      </c>
      <c r="K41" s="28" t="s">
        <v>75</v>
      </c>
      <c r="L41" s="28" t="s">
        <v>82</v>
      </c>
      <c r="M41" s="28" t="s">
        <v>82</v>
      </c>
    </row>
    <row r="42" spans="1:13" x14ac:dyDescent="0.2">
      <c r="A42" s="27" t="s">
        <v>38</v>
      </c>
      <c r="B42" s="28" t="s">
        <v>60</v>
      </c>
      <c r="C42" s="28" t="s">
        <v>60</v>
      </c>
      <c r="D42" s="28" t="s">
        <v>76</v>
      </c>
      <c r="E42" s="28" t="s">
        <v>76</v>
      </c>
      <c r="F42" s="28" t="s">
        <v>83</v>
      </c>
      <c r="G42" s="28" t="s">
        <v>83</v>
      </c>
      <c r="H42" s="28" t="s">
        <v>60</v>
      </c>
      <c r="I42" s="28" t="s">
        <v>60</v>
      </c>
      <c r="J42" s="28" t="s">
        <v>76</v>
      </c>
      <c r="K42" s="28" t="s">
        <v>76</v>
      </c>
      <c r="L42" s="28" t="s">
        <v>83</v>
      </c>
      <c r="M42" s="28" t="s">
        <v>83</v>
      </c>
    </row>
    <row r="43" spans="1:13" x14ac:dyDescent="0.2">
      <c r="A43" s="27" t="s">
        <v>39</v>
      </c>
      <c r="B43" s="28" t="s">
        <v>61</v>
      </c>
      <c r="C43" s="28" t="s">
        <v>61</v>
      </c>
      <c r="D43" s="29" t="s">
        <v>77</v>
      </c>
      <c r="E43" s="29" t="s">
        <v>77</v>
      </c>
      <c r="F43" s="28" t="s">
        <v>84</v>
      </c>
      <c r="G43" s="28" t="s">
        <v>84</v>
      </c>
      <c r="H43" s="28" t="s">
        <v>61</v>
      </c>
      <c r="I43" s="28" t="s">
        <v>61</v>
      </c>
      <c r="J43" s="29" t="s">
        <v>77</v>
      </c>
      <c r="K43" s="29" t="s">
        <v>77</v>
      </c>
      <c r="L43" s="28" t="s">
        <v>84</v>
      </c>
      <c r="M43" s="28" t="s">
        <v>84</v>
      </c>
    </row>
    <row r="44" spans="1:13" x14ac:dyDescent="0.2">
      <c r="A44" s="30" t="s">
        <v>40</v>
      </c>
      <c r="B44" s="28" t="s">
        <v>62</v>
      </c>
      <c r="C44" s="28" t="s">
        <v>62</v>
      </c>
      <c r="D44" s="31" t="s">
        <v>78</v>
      </c>
      <c r="E44" s="31" t="s">
        <v>78</v>
      </c>
      <c r="F44" s="28" t="s">
        <v>85</v>
      </c>
      <c r="G44" s="28" t="s">
        <v>85</v>
      </c>
      <c r="H44" s="28" t="s">
        <v>62</v>
      </c>
      <c r="I44" s="28" t="s">
        <v>62</v>
      </c>
      <c r="J44" s="31" t="s">
        <v>78</v>
      </c>
      <c r="K44" s="31" t="s">
        <v>78</v>
      </c>
      <c r="L44" s="28" t="s">
        <v>85</v>
      </c>
      <c r="M44" s="28" t="s">
        <v>85</v>
      </c>
    </row>
    <row r="45" spans="1:13" x14ac:dyDescent="0.2">
      <c r="A45" s="27" t="s">
        <v>41</v>
      </c>
      <c r="B45" s="28" t="s">
        <v>64</v>
      </c>
      <c r="C45" s="28" t="s">
        <v>64</v>
      </c>
      <c r="D45" s="33" t="s">
        <v>79</v>
      </c>
      <c r="E45" s="33" t="s">
        <v>79</v>
      </c>
      <c r="F45" s="28" t="s">
        <v>86</v>
      </c>
      <c r="G45" s="28" t="s">
        <v>86</v>
      </c>
      <c r="H45" s="28" t="s">
        <v>63</v>
      </c>
      <c r="I45" s="28" t="s">
        <v>63</v>
      </c>
      <c r="J45" s="33" t="s">
        <v>79</v>
      </c>
      <c r="K45" s="33" t="s">
        <v>79</v>
      </c>
      <c r="L45" s="28" t="s">
        <v>86</v>
      </c>
      <c r="M45" s="28" t="s">
        <v>86</v>
      </c>
    </row>
    <row r="46" spans="1:13" x14ac:dyDescent="0.2">
      <c r="A46" s="27" t="s">
        <v>42</v>
      </c>
      <c r="B46" s="34" t="s">
        <v>43</v>
      </c>
      <c r="C46" s="34" t="s">
        <v>43</v>
      </c>
      <c r="D46" s="34" t="s">
        <v>80</v>
      </c>
      <c r="E46" s="34" t="s">
        <v>80</v>
      </c>
      <c r="F46" s="34" t="s">
        <v>87</v>
      </c>
      <c r="G46" s="34" t="s">
        <v>87</v>
      </c>
      <c r="H46" s="34" t="s">
        <v>43</v>
      </c>
      <c r="I46" s="34" t="s">
        <v>43</v>
      </c>
      <c r="J46" s="34" t="s">
        <v>80</v>
      </c>
      <c r="K46" s="34" t="s">
        <v>80</v>
      </c>
      <c r="L46" s="34" t="s">
        <v>87</v>
      </c>
      <c r="M46" s="34" t="s">
        <v>87</v>
      </c>
    </row>
    <row r="47" spans="1:13" x14ac:dyDescent="0.2">
      <c r="A47" s="32"/>
    </row>
  </sheetData>
  <mergeCells count="1">
    <mergeCell ref="B37:M37"/>
  </mergeCells>
  <conditionalFormatting sqref="F45">
    <cfRule type="colorScale" priority="111">
      <colorScale>
        <cfvo type="min"/>
        <cfvo type="max"/>
        <color rgb="FFFCFCFF"/>
        <color rgb="FF63BE7B"/>
      </colorScale>
    </cfRule>
  </conditionalFormatting>
  <conditionalFormatting sqref="F39:F44">
    <cfRule type="colorScale" priority="110">
      <colorScale>
        <cfvo type="min"/>
        <cfvo type="max"/>
        <color rgb="FFFCFCFF"/>
        <color rgb="FF63BE7B"/>
      </colorScale>
    </cfRule>
  </conditionalFormatting>
  <conditionalFormatting sqref="D45">
    <cfRule type="colorScale" priority="103">
      <colorScale>
        <cfvo type="min"/>
        <cfvo type="max"/>
        <color rgb="FFFCFCFF"/>
        <color rgb="FF63BE7B"/>
      </colorScale>
    </cfRule>
  </conditionalFormatting>
  <conditionalFormatting sqref="D39:D43">
    <cfRule type="colorScale" priority="102">
      <colorScale>
        <cfvo type="min"/>
        <cfvo type="max"/>
        <color rgb="FFFCFCFF"/>
        <color rgb="FF63BE7B"/>
      </colorScale>
    </cfRule>
  </conditionalFormatting>
  <conditionalFormatting sqref="B45">
    <cfRule type="colorScale" priority="43">
      <colorScale>
        <cfvo type="min"/>
        <cfvo type="max"/>
        <color rgb="FFFCFCFF"/>
        <color rgb="FF63BE7B"/>
      </colorScale>
    </cfRule>
  </conditionalFormatting>
  <conditionalFormatting sqref="B39:B44">
    <cfRule type="colorScale" priority="42">
      <colorScale>
        <cfvo type="min"/>
        <cfvo type="max"/>
        <color rgb="FFFCFCFF"/>
        <color rgb="FF63BE7B"/>
      </colorScale>
    </cfRule>
  </conditionalFormatting>
  <conditionalFormatting sqref="H45">
    <cfRule type="colorScale" priority="41">
      <colorScale>
        <cfvo type="min"/>
        <cfvo type="max"/>
        <color rgb="FFFCFCFF"/>
        <color rgb="FF63BE7B"/>
      </colorScale>
    </cfRule>
  </conditionalFormatting>
  <conditionalFormatting sqref="H39:H44">
    <cfRule type="colorScale" priority="40">
      <colorScale>
        <cfvo type="min"/>
        <cfvo type="max"/>
        <color rgb="FFFCFCFF"/>
        <color rgb="FF63BE7B"/>
      </colorScale>
    </cfRule>
  </conditionalFormatting>
  <conditionalFormatting sqref="C45">
    <cfRule type="colorScale" priority="37">
      <colorScale>
        <cfvo type="min"/>
        <cfvo type="max"/>
        <color rgb="FFFCFCFF"/>
        <color rgb="FF63BE7B"/>
      </colorScale>
    </cfRule>
  </conditionalFormatting>
  <conditionalFormatting sqref="C39:C44">
    <cfRule type="colorScale" priority="36">
      <colorScale>
        <cfvo type="min"/>
        <cfvo type="max"/>
        <color rgb="FFFCFCFF"/>
        <color rgb="FF63BE7B"/>
      </colorScale>
    </cfRule>
  </conditionalFormatting>
  <conditionalFormatting sqref="I45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9:I44">
    <cfRule type="colorScale" priority="34">
      <colorScale>
        <cfvo type="min"/>
        <cfvo type="max"/>
        <color rgb="FFFCFCFF"/>
        <color rgb="FF63BE7B"/>
      </colorScale>
    </cfRule>
  </conditionalFormatting>
  <conditionalFormatting sqref="E45">
    <cfRule type="colorScale" priority="25">
      <colorScale>
        <cfvo type="min"/>
        <cfvo type="max"/>
        <color rgb="FFFCFCFF"/>
        <color rgb="FF63BE7B"/>
      </colorScale>
    </cfRule>
  </conditionalFormatting>
  <conditionalFormatting sqref="E39:E43">
    <cfRule type="colorScale" priority="24">
      <colorScale>
        <cfvo type="min"/>
        <cfvo type="max"/>
        <color rgb="FFFCFCFF"/>
        <color rgb="FF63BE7B"/>
      </colorScale>
    </cfRule>
  </conditionalFormatting>
  <conditionalFormatting sqref="G45">
    <cfRule type="colorScale" priority="23">
      <colorScale>
        <cfvo type="min"/>
        <cfvo type="max"/>
        <color rgb="FFFCFCFF"/>
        <color rgb="FF63BE7B"/>
      </colorScale>
    </cfRule>
  </conditionalFormatting>
  <conditionalFormatting sqref="G40:G44">
    <cfRule type="colorScale" priority="22">
      <colorScale>
        <cfvo type="min"/>
        <cfvo type="max"/>
        <color rgb="FFFCFCFF"/>
        <color rgb="FF63BE7B"/>
      </colorScale>
    </cfRule>
  </conditionalFormatting>
  <conditionalFormatting sqref="G39">
    <cfRule type="colorScale" priority="21">
      <colorScale>
        <cfvo type="min"/>
        <cfvo type="max"/>
        <color rgb="FFFCFCFF"/>
        <color rgb="FF63BE7B"/>
      </colorScale>
    </cfRule>
  </conditionalFormatting>
  <conditionalFormatting sqref="L45">
    <cfRule type="colorScale" priority="20">
      <colorScale>
        <cfvo type="min"/>
        <cfvo type="max"/>
        <color rgb="FFFCFCFF"/>
        <color rgb="FF63BE7B"/>
      </colorScale>
    </cfRule>
  </conditionalFormatting>
  <conditionalFormatting sqref="L39:L44">
    <cfRule type="colorScale" priority="19">
      <colorScale>
        <cfvo type="min"/>
        <cfvo type="max"/>
        <color rgb="FFFCFCFF"/>
        <color rgb="FF63BE7B"/>
      </colorScale>
    </cfRule>
  </conditionalFormatting>
  <conditionalFormatting sqref="J45">
    <cfRule type="colorScale" priority="18">
      <colorScale>
        <cfvo type="min"/>
        <cfvo type="max"/>
        <color rgb="FFFCFCFF"/>
        <color rgb="FF63BE7B"/>
      </colorScale>
    </cfRule>
  </conditionalFormatting>
  <conditionalFormatting sqref="J39:J43">
    <cfRule type="colorScale" priority="17">
      <colorScale>
        <cfvo type="min"/>
        <cfvo type="max"/>
        <color rgb="FFFCFCFF"/>
        <color rgb="FF63BE7B"/>
      </colorScale>
    </cfRule>
  </conditionalFormatting>
  <conditionalFormatting sqref="K45">
    <cfRule type="colorScale" priority="16">
      <colorScale>
        <cfvo type="min"/>
        <cfvo type="max"/>
        <color rgb="FFFCFCFF"/>
        <color rgb="FF63BE7B"/>
      </colorScale>
    </cfRule>
  </conditionalFormatting>
  <conditionalFormatting sqref="K39:K43">
    <cfRule type="colorScale" priority="15">
      <colorScale>
        <cfvo type="min"/>
        <cfvo type="max"/>
        <color rgb="FFFCFCFF"/>
        <color rgb="FF63BE7B"/>
      </colorScale>
    </cfRule>
  </conditionalFormatting>
  <conditionalFormatting sqref="M45">
    <cfRule type="colorScale" priority="14">
      <colorScale>
        <cfvo type="min"/>
        <cfvo type="max"/>
        <color rgb="FFFCFCFF"/>
        <color rgb="FF63BE7B"/>
      </colorScale>
    </cfRule>
  </conditionalFormatting>
  <conditionalFormatting sqref="M40:M44">
    <cfRule type="colorScale" priority="13">
      <colorScale>
        <cfvo type="min"/>
        <cfvo type="max"/>
        <color rgb="FFFCFCFF"/>
        <color rgb="FF63BE7B"/>
      </colorScale>
    </cfRule>
  </conditionalFormatting>
  <conditionalFormatting sqref="M39">
    <cfRule type="colorScale" priority="1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BE99-21A6-4F27-8DC8-68F03C54D080}">
  <dimension ref="A1:Y31"/>
  <sheetViews>
    <sheetView workbookViewId="0">
      <selection activeCell="K39" sqref="K39"/>
    </sheetView>
  </sheetViews>
  <sheetFormatPr defaultRowHeight="15" x14ac:dyDescent="0.25"/>
  <sheetData>
    <row r="1" spans="1:25" x14ac:dyDescent="0.25">
      <c r="A1" s="36"/>
      <c r="B1" s="37">
        <v>1</v>
      </c>
      <c r="C1" s="37">
        <v>2</v>
      </c>
      <c r="D1" s="37">
        <v>3</v>
      </c>
      <c r="E1" s="37">
        <v>4</v>
      </c>
      <c r="F1" s="37">
        <v>5</v>
      </c>
      <c r="G1" s="37">
        <v>6</v>
      </c>
      <c r="H1" s="37">
        <v>7</v>
      </c>
      <c r="I1" s="37">
        <v>8</v>
      </c>
      <c r="J1" s="37">
        <v>9</v>
      </c>
      <c r="K1" s="37">
        <v>10</v>
      </c>
      <c r="L1" s="37">
        <v>11</v>
      </c>
      <c r="M1" s="37">
        <v>12</v>
      </c>
      <c r="O1" t="s">
        <v>65</v>
      </c>
      <c r="U1" t="s">
        <v>66</v>
      </c>
    </row>
    <row r="2" spans="1:25" x14ac:dyDescent="0.25">
      <c r="A2" s="37" t="s">
        <v>35</v>
      </c>
      <c r="B2" s="38">
        <v>3.0449999999999999</v>
      </c>
      <c r="C2" s="39">
        <v>2.9049999999999998</v>
      </c>
      <c r="D2" s="40">
        <v>5.2999999999999999E-2</v>
      </c>
      <c r="E2" s="40">
        <v>5.2999999999999999E-2</v>
      </c>
      <c r="F2" s="40">
        <v>6.7000000000000004E-2</v>
      </c>
      <c r="G2" s="40">
        <v>7.0999999999999994E-2</v>
      </c>
      <c r="H2" s="38">
        <v>3.173</v>
      </c>
      <c r="I2" s="38">
        <v>3.194</v>
      </c>
      <c r="J2" s="40">
        <v>0.05</v>
      </c>
      <c r="K2" s="40">
        <v>5.1999999999999998E-2</v>
      </c>
      <c r="L2" s="40">
        <v>5.0999999999999997E-2</v>
      </c>
      <c r="M2" s="40">
        <v>5.2999999999999999E-2</v>
      </c>
      <c r="N2" s="41">
        <v>450</v>
      </c>
      <c r="O2">
        <f>AVERAGE(B2:C2)</f>
        <v>2.9749999999999996</v>
      </c>
      <c r="Q2">
        <f t="shared" ref="Q2:Q9" si="0">AVERAGE(D2:E2)</f>
        <v>5.2999999999999999E-2</v>
      </c>
      <c r="S2">
        <f t="shared" ref="S2:S9" si="1">AVERAGE(F2:G2)</f>
        <v>6.9000000000000006E-2</v>
      </c>
      <c r="U2">
        <f t="shared" ref="U2:U9" si="2">AVERAGE(H2:I2)</f>
        <v>3.1835</v>
      </c>
      <c r="W2">
        <f t="shared" ref="W2:W9" si="3">AVERAGE(J2:K2)</f>
        <v>5.1000000000000004E-2</v>
      </c>
      <c r="Y2">
        <f t="shared" ref="Y2:Y9" si="4">AVERAGE(L2:M2)</f>
        <v>5.1999999999999998E-2</v>
      </c>
    </row>
    <row r="3" spans="1:25" x14ac:dyDescent="0.25">
      <c r="A3" s="37" t="s">
        <v>36</v>
      </c>
      <c r="B3" s="42">
        <v>2.2559999999999998</v>
      </c>
      <c r="C3" s="42">
        <v>2.1110000000000002</v>
      </c>
      <c r="D3" s="40">
        <v>5.8999999999999997E-2</v>
      </c>
      <c r="E3" s="40">
        <v>6.3E-2</v>
      </c>
      <c r="F3" s="40">
        <v>5.7000000000000002E-2</v>
      </c>
      <c r="G3" s="40">
        <v>5.5E-2</v>
      </c>
      <c r="H3" s="43">
        <v>2.52</v>
      </c>
      <c r="I3" s="43">
        <v>2.6339999999999999</v>
      </c>
      <c r="J3" s="40">
        <v>5.0999999999999997E-2</v>
      </c>
      <c r="K3" s="40">
        <v>5.0999999999999997E-2</v>
      </c>
      <c r="L3" s="40">
        <v>5.0999999999999997E-2</v>
      </c>
      <c r="M3" s="40">
        <v>0.05</v>
      </c>
      <c r="N3" s="41">
        <v>450</v>
      </c>
      <c r="O3">
        <f t="shared" ref="O3:O9" si="5">AVERAGE(B3:C3)</f>
        <v>2.1835</v>
      </c>
      <c r="Q3">
        <f t="shared" si="0"/>
        <v>6.0999999999999999E-2</v>
      </c>
      <c r="S3">
        <f t="shared" si="1"/>
        <v>5.6000000000000001E-2</v>
      </c>
      <c r="U3">
        <f t="shared" si="2"/>
        <v>2.577</v>
      </c>
      <c r="W3">
        <f t="shared" si="3"/>
        <v>5.0999999999999997E-2</v>
      </c>
      <c r="Y3">
        <f t="shared" si="4"/>
        <v>5.0500000000000003E-2</v>
      </c>
    </row>
    <row r="4" spans="1:25" x14ac:dyDescent="0.25">
      <c r="A4" s="37" t="s">
        <v>37</v>
      </c>
      <c r="B4" s="44">
        <v>1.4</v>
      </c>
      <c r="C4" s="45">
        <v>1.369</v>
      </c>
      <c r="D4" s="40">
        <v>4.9000000000000002E-2</v>
      </c>
      <c r="E4" s="40">
        <v>4.9000000000000002E-2</v>
      </c>
      <c r="F4" s="40">
        <v>5.1999999999999998E-2</v>
      </c>
      <c r="G4" s="40">
        <v>0.05</v>
      </c>
      <c r="H4" s="46">
        <v>2.0190000000000001</v>
      </c>
      <c r="I4" s="46">
        <v>2.0539999999999998</v>
      </c>
      <c r="J4" s="40">
        <v>5.1999999999999998E-2</v>
      </c>
      <c r="K4" s="40">
        <v>5.2999999999999999E-2</v>
      </c>
      <c r="L4" s="40">
        <v>5.8000000000000003E-2</v>
      </c>
      <c r="M4" s="40">
        <v>5.6000000000000001E-2</v>
      </c>
      <c r="N4" s="41">
        <v>450</v>
      </c>
      <c r="O4">
        <f t="shared" si="5"/>
        <v>1.3845000000000001</v>
      </c>
      <c r="Q4">
        <f t="shared" si="0"/>
        <v>4.9000000000000002E-2</v>
      </c>
      <c r="S4">
        <f t="shared" si="1"/>
        <v>5.1000000000000004E-2</v>
      </c>
      <c r="U4">
        <f t="shared" si="2"/>
        <v>2.0365000000000002</v>
      </c>
      <c r="W4">
        <f t="shared" si="3"/>
        <v>5.2499999999999998E-2</v>
      </c>
      <c r="Y4">
        <f t="shared" si="4"/>
        <v>5.7000000000000002E-2</v>
      </c>
    </row>
    <row r="5" spans="1:25" x14ac:dyDescent="0.25">
      <c r="A5" s="37" t="s">
        <v>38</v>
      </c>
      <c r="B5" s="47">
        <v>0.60699999999999998</v>
      </c>
      <c r="C5" s="47">
        <v>0.629</v>
      </c>
      <c r="D5" s="40">
        <v>5.3999999999999999E-2</v>
      </c>
      <c r="E5" s="40">
        <v>6.5000000000000002E-2</v>
      </c>
      <c r="F5" s="40">
        <v>4.9000000000000002E-2</v>
      </c>
      <c r="G5" s="40">
        <v>4.9000000000000002E-2</v>
      </c>
      <c r="H5" s="48">
        <v>1.1200000000000001</v>
      </c>
      <c r="I5" s="45">
        <v>1.2110000000000001</v>
      </c>
      <c r="J5" s="40">
        <v>5.0999999999999997E-2</v>
      </c>
      <c r="K5" s="40">
        <v>5.2999999999999999E-2</v>
      </c>
      <c r="L5" s="40">
        <v>0.05</v>
      </c>
      <c r="M5" s="40">
        <v>5.3999999999999999E-2</v>
      </c>
      <c r="N5" s="41">
        <v>450</v>
      </c>
      <c r="O5">
        <f t="shared" si="5"/>
        <v>0.61799999999999999</v>
      </c>
      <c r="Q5">
        <f t="shared" si="0"/>
        <v>5.9499999999999997E-2</v>
      </c>
      <c r="S5">
        <f t="shared" si="1"/>
        <v>4.9000000000000002E-2</v>
      </c>
      <c r="U5">
        <f t="shared" si="2"/>
        <v>1.1655000000000002</v>
      </c>
      <c r="W5">
        <f t="shared" si="3"/>
        <v>5.1999999999999998E-2</v>
      </c>
      <c r="Y5">
        <f t="shared" si="4"/>
        <v>5.2000000000000005E-2</v>
      </c>
    </row>
    <row r="6" spans="1:25" x14ac:dyDescent="0.25">
      <c r="A6" s="37" t="s">
        <v>39</v>
      </c>
      <c r="B6" s="49">
        <v>0.314</v>
      </c>
      <c r="C6" s="49">
        <v>0.29399999999999998</v>
      </c>
      <c r="D6" s="40">
        <v>5.6000000000000001E-2</v>
      </c>
      <c r="E6" s="40">
        <v>5.0999999999999997E-2</v>
      </c>
      <c r="F6" s="40">
        <v>5.1999999999999998E-2</v>
      </c>
      <c r="G6" s="40">
        <v>5.1999999999999998E-2</v>
      </c>
      <c r="H6" s="47">
        <v>0.57399999999999995</v>
      </c>
      <c r="I6" s="47">
        <v>0.57499999999999996</v>
      </c>
      <c r="J6" s="40">
        <v>0.05</v>
      </c>
      <c r="K6" s="40">
        <v>5.1999999999999998E-2</v>
      </c>
      <c r="L6" s="40">
        <v>0.05</v>
      </c>
      <c r="M6" s="40">
        <v>4.9000000000000002E-2</v>
      </c>
      <c r="N6" s="41">
        <v>450</v>
      </c>
      <c r="O6">
        <f t="shared" si="5"/>
        <v>0.30399999999999999</v>
      </c>
      <c r="Q6">
        <f t="shared" si="0"/>
        <v>5.3499999999999999E-2</v>
      </c>
      <c r="S6">
        <f t="shared" si="1"/>
        <v>5.1999999999999998E-2</v>
      </c>
      <c r="U6">
        <f t="shared" si="2"/>
        <v>0.57450000000000001</v>
      </c>
      <c r="W6">
        <f t="shared" si="3"/>
        <v>5.1000000000000004E-2</v>
      </c>
      <c r="Y6">
        <f t="shared" si="4"/>
        <v>4.9500000000000002E-2</v>
      </c>
    </row>
    <row r="7" spans="1:25" x14ac:dyDescent="0.25">
      <c r="A7" s="37" t="s">
        <v>40</v>
      </c>
      <c r="B7" s="40">
        <v>0.187</v>
      </c>
      <c r="C7" s="40">
        <v>0.14399999999999999</v>
      </c>
      <c r="D7" s="40">
        <v>7.0000000000000007E-2</v>
      </c>
      <c r="E7" s="40">
        <v>7.3999999999999996E-2</v>
      </c>
      <c r="F7" s="40">
        <v>5.2999999999999999E-2</v>
      </c>
      <c r="G7" s="40">
        <v>4.9000000000000002E-2</v>
      </c>
      <c r="H7" s="49">
        <v>0.28899999999999998</v>
      </c>
      <c r="I7" s="49">
        <v>0.28799999999999998</v>
      </c>
      <c r="J7" s="40">
        <v>5.1999999999999998E-2</v>
      </c>
      <c r="K7" s="40">
        <v>5.6000000000000001E-2</v>
      </c>
      <c r="L7" s="40">
        <v>5.8000000000000003E-2</v>
      </c>
      <c r="M7" s="40">
        <v>0.05</v>
      </c>
      <c r="N7" s="41">
        <v>450</v>
      </c>
      <c r="O7">
        <f t="shared" si="5"/>
        <v>0.16549999999999998</v>
      </c>
      <c r="Q7">
        <f t="shared" si="0"/>
        <v>7.2000000000000008E-2</v>
      </c>
      <c r="S7">
        <f t="shared" si="1"/>
        <v>5.1000000000000004E-2</v>
      </c>
      <c r="U7">
        <f t="shared" si="2"/>
        <v>0.28849999999999998</v>
      </c>
      <c r="W7">
        <f t="shared" si="3"/>
        <v>5.3999999999999999E-2</v>
      </c>
      <c r="Y7">
        <f t="shared" si="4"/>
        <v>5.4000000000000006E-2</v>
      </c>
    </row>
    <row r="8" spans="1:25" x14ac:dyDescent="0.25">
      <c r="A8" s="37" t="s">
        <v>41</v>
      </c>
      <c r="B8" s="40">
        <v>8.4000000000000005E-2</v>
      </c>
      <c r="C8" s="40">
        <v>8.4000000000000005E-2</v>
      </c>
      <c r="D8" s="40">
        <v>9.0999999999999998E-2</v>
      </c>
      <c r="E8" s="40">
        <v>9.9000000000000005E-2</v>
      </c>
      <c r="F8" s="40">
        <v>6.3E-2</v>
      </c>
      <c r="G8" s="40">
        <v>6.3E-2</v>
      </c>
      <c r="H8" s="40">
        <v>0.14099999999999999</v>
      </c>
      <c r="I8" s="40">
        <v>0.14000000000000001</v>
      </c>
      <c r="J8" s="40">
        <v>5.6000000000000001E-2</v>
      </c>
      <c r="K8" s="40">
        <v>5.3999999999999999E-2</v>
      </c>
      <c r="L8" s="40">
        <v>7.9000000000000001E-2</v>
      </c>
      <c r="M8" s="40">
        <v>8.1000000000000003E-2</v>
      </c>
      <c r="N8" s="41">
        <v>450</v>
      </c>
      <c r="O8">
        <f t="shared" si="5"/>
        <v>8.4000000000000005E-2</v>
      </c>
      <c r="Q8">
        <f t="shared" si="0"/>
        <v>9.5000000000000001E-2</v>
      </c>
      <c r="S8">
        <f t="shared" si="1"/>
        <v>6.3E-2</v>
      </c>
      <c r="U8">
        <f t="shared" si="2"/>
        <v>0.14050000000000001</v>
      </c>
      <c r="W8">
        <f t="shared" si="3"/>
        <v>5.5E-2</v>
      </c>
      <c r="Y8">
        <f t="shared" si="4"/>
        <v>0.08</v>
      </c>
    </row>
    <row r="9" spans="1:25" x14ac:dyDescent="0.25">
      <c r="A9" s="37" t="s">
        <v>42</v>
      </c>
      <c r="B9" s="40">
        <v>4.8000000000000001E-2</v>
      </c>
      <c r="C9" s="40">
        <v>4.9000000000000002E-2</v>
      </c>
      <c r="D9" s="40">
        <v>5.3999999999999999E-2</v>
      </c>
      <c r="E9" s="40">
        <v>5.7000000000000002E-2</v>
      </c>
      <c r="F9" s="40">
        <v>5.8999999999999997E-2</v>
      </c>
      <c r="G9" s="40">
        <v>5.8999999999999997E-2</v>
      </c>
      <c r="H9" s="40">
        <v>4.9000000000000002E-2</v>
      </c>
      <c r="I9" s="40">
        <v>4.9000000000000002E-2</v>
      </c>
      <c r="J9" s="40">
        <v>6.2E-2</v>
      </c>
      <c r="K9" s="40">
        <v>5.2999999999999999E-2</v>
      </c>
      <c r="L9" s="40">
        <v>5.3999999999999999E-2</v>
      </c>
      <c r="M9" s="40">
        <v>5.5E-2</v>
      </c>
      <c r="N9" s="41">
        <v>450</v>
      </c>
      <c r="O9">
        <f t="shared" si="5"/>
        <v>4.8500000000000001E-2</v>
      </c>
      <c r="Q9">
        <f t="shared" si="0"/>
        <v>5.5500000000000001E-2</v>
      </c>
      <c r="S9">
        <f t="shared" si="1"/>
        <v>5.8999999999999997E-2</v>
      </c>
      <c r="U9">
        <f t="shared" si="2"/>
        <v>4.9000000000000002E-2</v>
      </c>
      <c r="W9">
        <f t="shared" si="3"/>
        <v>5.7499999999999996E-2</v>
      </c>
      <c r="Y9">
        <f t="shared" si="4"/>
        <v>5.45E-2</v>
      </c>
    </row>
    <row r="11" spans="1:25" x14ac:dyDescent="0.25">
      <c r="A11" s="3"/>
      <c r="B11" s="58" t="s">
        <v>68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60"/>
    </row>
    <row r="12" spans="1:25" ht="25.5" x14ac:dyDescent="0.25">
      <c r="A12" s="25" t="s">
        <v>67</v>
      </c>
      <c r="B12" s="26" t="s">
        <v>50</v>
      </c>
      <c r="C12" s="26" t="s">
        <v>50</v>
      </c>
      <c r="D12" s="26" t="s">
        <v>65</v>
      </c>
      <c r="E12" s="26" t="s">
        <v>65</v>
      </c>
      <c r="F12" s="26" t="s">
        <v>65</v>
      </c>
      <c r="G12" s="26" t="s">
        <v>65</v>
      </c>
      <c r="H12" s="26" t="s">
        <v>56</v>
      </c>
      <c r="I12" s="26" t="s">
        <v>56</v>
      </c>
      <c r="J12" s="26" t="s">
        <v>66</v>
      </c>
      <c r="K12" s="26" t="s">
        <v>66</v>
      </c>
      <c r="L12" s="26" t="s">
        <v>66</v>
      </c>
      <c r="M12" s="26" t="s">
        <v>66</v>
      </c>
    </row>
    <row r="13" spans="1:25" x14ac:dyDescent="0.25">
      <c r="A13" s="27" t="s">
        <v>35</v>
      </c>
      <c r="B13" s="28" t="s">
        <v>57</v>
      </c>
      <c r="C13" s="28" t="s">
        <v>57</v>
      </c>
      <c r="D13" s="28" t="s">
        <v>73</v>
      </c>
      <c r="E13" s="28" t="s">
        <v>73</v>
      </c>
      <c r="F13" s="28" t="s">
        <v>88</v>
      </c>
      <c r="G13" s="28" t="s">
        <v>88</v>
      </c>
      <c r="H13" s="28" t="s">
        <v>57</v>
      </c>
      <c r="I13" s="28" t="s">
        <v>57</v>
      </c>
      <c r="J13" s="28" t="s">
        <v>73</v>
      </c>
      <c r="K13" s="28" t="s">
        <v>73</v>
      </c>
      <c r="L13" s="28" t="s">
        <v>88</v>
      </c>
      <c r="M13" s="28" t="s">
        <v>88</v>
      </c>
      <c r="O13" t="s">
        <v>65</v>
      </c>
      <c r="P13" t="s">
        <v>89</v>
      </c>
      <c r="U13" t="s">
        <v>66</v>
      </c>
      <c r="V13" t="s">
        <v>89</v>
      </c>
    </row>
    <row r="14" spans="1:25" x14ac:dyDescent="0.25">
      <c r="A14" s="27" t="s">
        <v>36</v>
      </c>
      <c r="B14" s="28" t="s">
        <v>58</v>
      </c>
      <c r="C14" s="28" t="s">
        <v>58</v>
      </c>
      <c r="D14" s="28" t="s">
        <v>74</v>
      </c>
      <c r="E14" s="28" t="s">
        <v>74</v>
      </c>
      <c r="F14" s="28" t="s">
        <v>81</v>
      </c>
      <c r="G14" s="28" t="s">
        <v>81</v>
      </c>
      <c r="H14" s="28" t="s">
        <v>58</v>
      </c>
      <c r="I14" s="28" t="s">
        <v>58</v>
      </c>
      <c r="J14" s="28" t="s">
        <v>74</v>
      </c>
      <c r="K14" s="28" t="s">
        <v>74</v>
      </c>
      <c r="L14" s="28" t="s">
        <v>81</v>
      </c>
      <c r="M14" s="28" t="s">
        <v>81</v>
      </c>
      <c r="O14" t="s">
        <v>90</v>
      </c>
      <c r="P14" t="s">
        <v>91</v>
      </c>
      <c r="Q14" t="s">
        <v>92</v>
      </c>
      <c r="S14" t="s">
        <v>93</v>
      </c>
      <c r="U14" t="s">
        <v>90</v>
      </c>
      <c r="V14" t="s">
        <v>91</v>
      </c>
      <c r="W14" t="s">
        <v>92</v>
      </c>
      <c r="Y14" t="s">
        <v>93</v>
      </c>
    </row>
    <row r="15" spans="1:25" x14ac:dyDescent="0.25">
      <c r="A15" s="27" t="s">
        <v>37</v>
      </c>
      <c r="B15" s="28" t="s">
        <v>59</v>
      </c>
      <c r="C15" s="28" t="s">
        <v>59</v>
      </c>
      <c r="D15" s="28" t="s">
        <v>75</v>
      </c>
      <c r="E15" s="28" t="s">
        <v>75</v>
      </c>
      <c r="F15" s="28" t="s">
        <v>82</v>
      </c>
      <c r="G15" s="28" t="s">
        <v>82</v>
      </c>
      <c r="H15" s="28" t="s">
        <v>59</v>
      </c>
      <c r="I15" s="28" t="s">
        <v>59</v>
      </c>
      <c r="J15" s="28" t="s">
        <v>75</v>
      </c>
      <c r="K15" s="28" t="s">
        <v>75</v>
      </c>
      <c r="L15" s="28" t="s">
        <v>82</v>
      </c>
      <c r="M15" s="28" t="s">
        <v>82</v>
      </c>
      <c r="O15" s="55" t="s">
        <v>73</v>
      </c>
      <c r="P15" s="56">
        <v>-2.12880966328364</v>
      </c>
      <c r="Q15" s="53">
        <f>10^P15</f>
        <v>7.4334484965216455E-3</v>
      </c>
      <c r="S15">
        <v>100</v>
      </c>
      <c r="U15" s="55" t="s">
        <v>73</v>
      </c>
      <c r="V15" s="53">
        <v>-1.45551672473704</v>
      </c>
      <c r="W15" s="53">
        <f>10^V15</f>
        <v>3.5033479660316086E-2</v>
      </c>
      <c r="Y15">
        <v>100</v>
      </c>
    </row>
    <row r="16" spans="1:25" x14ac:dyDescent="0.25">
      <c r="A16" s="27" t="s">
        <v>38</v>
      </c>
      <c r="B16" s="28" t="s">
        <v>60</v>
      </c>
      <c r="C16" s="28" t="s">
        <v>60</v>
      </c>
      <c r="D16" s="28" t="s">
        <v>76</v>
      </c>
      <c r="E16" s="28" t="s">
        <v>76</v>
      </c>
      <c r="F16" s="28" t="s">
        <v>83</v>
      </c>
      <c r="G16" s="28" t="s">
        <v>83</v>
      </c>
      <c r="H16" s="28" t="s">
        <v>60</v>
      </c>
      <c r="I16" s="28" t="s">
        <v>60</v>
      </c>
      <c r="J16" s="28" t="s">
        <v>76</v>
      </c>
      <c r="K16" s="28" t="s">
        <v>76</v>
      </c>
      <c r="L16" s="28" t="s">
        <v>83</v>
      </c>
      <c r="M16" s="28" t="s">
        <v>83</v>
      </c>
      <c r="O16" s="52" t="s">
        <v>74</v>
      </c>
      <c r="P16" s="56">
        <v>-1.4683661778613599</v>
      </c>
      <c r="Q16" s="53">
        <f>10^P16</f>
        <v>3.4012129356669994E-2</v>
      </c>
      <c r="S16">
        <f t="shared" ref="S16:S21" si="6">S15/3</f>
        <v>33.333333333333336</v>
      </c>
      <c r="U16" s="52" t="s">
        <v>74</v>
      </c>
      <c r="V16">
        <v>-1.45551672473704</v>
      </c>
      <c r="W16" s="53">
        <f t="shared" ref="W16:W30" si="7">10^V16</f>
        <v>3.5033479660316086E-2</v>
      </c>
      <c r="Y16">
        <f t="shared" ref="Y16:Y21" si="8">Y15/3</f>
        <v>33.333333333333336</v>
      </c>
    </row>
    <row r="17" spans="1:25" x14ac:dyDescent="0.25">
      <c r="A17" s="27" t="s">
        <v>39</v>
      </c>
      <c r="B17" s="28" t="s">
        <v>61</v>
      </c>
      <c r="C17" s="28" t="s">
        <v>61</v>
      </c>
      <c r="D17" s="29" t="s">
        <v>77</v>
      </c>
      <c r="E17" s="29" t="s">
        <v>77</v>
      </c>
      <c r="F17" s="28" t="s">
        <v>84</v>
      </c>
      <c r="G17" s="28" t="s">
        <v>84</v>
      </c>
      <c r="H17" s="28" t="s">
        <v>61</v>
      </c>
      <c r="I17" s="28" t="s">
        <v>61</v>
      </c>
      <c r="J17" s="29" t="s">
        <v>77</v>
      </c>
      <c r="K17" s="29" t="s">
        <v>77</v>
      </c>
      <c r="L17" s="28" t="s">
        <v>84</v>
      </c>
      <c r="M17" s="28" t="s">
        <v>84</v>
      </c>
      <c r="O17" s="52" t="s">
        <v>75</v>
      </c>
      <c r="P17" s="56">
        <v>0</v>
      </c>
      <c r="Q17">
        <v>0</v>
      </c>
      <c r="S17">
        <f t="shared" si="6"/>
        <v>11.111111111111112</v>
      </c>
      <c r="U17" s="52" t="s">
        <v>75</v>
      </c>
      <c r="V17">
        <v>-1.43527021702897</v>
      </c>
      <c r="W17" s="53">
        <f t="shared" si="7"/>
        <v>3.6705384937269575E-2</v>
      </c>
      <c r="Y17">
        <f t="shared" si="8"/>
        <v>11.111111111111112</v>
      </c>
    </row>
    <row r="18" spans="1:25" x14ac:dyDescent="0.25">
      <c r="A18" s="30" t="s">
        <v>40</v>
      </c>
      <c r="B18" s="28" t="s">
        <v>62</v>
      </c>
      <c r="C18" s="28" t="s">
        <v>62</v>
      </c>
      <c r="D18" s="31" t="s">
        <v>78</v>
      </c>
      <c r="E18" s="31" t="s">
        <v>78</v>
      </c>
      <c r="F18" s="28" t="s">
        <v>85</v>
      </c>
      <c r="G18" s="28" t="s">
        <v>85</v>
      </c>
      <c r="H18" s="28" t="s">
        <v>62</v>
      </c>
      <c r="I18" s="28" t="s">
        <v>62</v>
      </c>
      <c r="J18" s="31" t="s">
        <v>78</v>
      </c>
      <c r="K18" s="31" t="s">
        <v>78</v>
      </c>
      <c r="L18" s="28" t="s">
        <v>85</v>
      </c>
      <c r="M18" s="28" t="s">
        <v>85</v>
      </c>
      <c r="O18" s="52" t="s">
        <v>76</v>
      </c>
      <c r="P18" s="56">
        <v>-1.5411694393004201</v>
      </c>
      <c r="Q18" s="53">
        <f>10^P18</f>
        <v>2.876276021291194E-2</v>
      </c>
      <c r="S18">
        <f t="shared" si="6"/>
        <v>3.7037037037037042</v>
      </c>
      <c r="U18" s="52" t="s">
        <v>76</v>
      </c>
      <c r="V18">
        <v>-1.44193631277611</v>
      </c>
      <c r="W18" s="53">
        <f t="shared" si="7"/>
        <v>3.6146286556633808E-2</v>
      </c>
      <c r="Y18">
        <f t="shared" si="8"/>
        <v>3.7037037037037042</v>
      </c>
    </row>
    <row r="19" spans="1:25" x14ac:dyDescent="0.25">
      <c r="A19" s="27" t="s">
        <v>41</v>
      </c>
      <c r="B19" s="28" t="s">
        <v>64</v>
      </c>
      <c r="C19" s="28" t="s">
        <v>64</v>
      </c>
      <c r="D19" s="33" t="s">
        <v>79</v>
      </c>
      <c r="E19" s="33" t="s">
        <v>79</v>
      </c>
      <c r="F19" s="28" t="s">
        <v>86</v>
      </c>
      <c r="G19" s="28" t="s">
        <v>86</v>
      </c>
      <c r="H19" s="28" t="s">
        <v>64</v>
      </c>
      <c r="I19" s="28" t="s">
        <v>64</v>
      </c>
      <c r="J19" s="33" t="s">
        <v>79</v>
      </c>
      <c r="K19" s="33" t="s">
        <v>79</v>
      </c>
      <c r="L19" s="28" t="s">
        <v>86</v>
      </c>
      <c r="M19" s="28" t="s">
        <v>86</v>
      </c>
      <c r="O19" s="52" t="s">
        <v>77</v>
      </c>
      <c r="P19" s="56">
        <v>-2.0478186019844999</v>
      </c>
      <c r="Q19" s="53">
        <f>10^P19</f>
        <v>8.9573882352802572E-3</v>
      </c>
      <c r="S19">
        <f t="shared" si="6"/>
        <v>1.2345679012345681</v>
      </c>
      <c r="U19" s="52" t="s">
        <v>77</v>
      </c>
      <c r="V19">
        <v>-1.45551672473704</v>
      </c>
      <c r="W19" s="53">
        <f t="shared" si="7"/>
        <v>3.5033479660316086E-2</v>
      </c>
      <c r="Y19">
        <f t="shared" si="8"/>
        <v>1.2345679012345681</v>
      </c>
    </row>
    <row r="20" spans="1:25" x14ac:dyDescent="0.25">
      <c r="A20" s="27" t="s">
        <v>42</v>
      </c>
      <c r="B20" s="34" t="s">
        <v>43</v>
      </c>
      <c r="C20" s="34" t="s">
        <v>43</v>
      </c>
      <c r="D20" s="34" t="s">
        <v>80</v>
      </c>
      <c r="E20" s="34" t="s">
        <v>80</v>
      </c>
      <c r="F20" s="34" t="s">
        <v>87</v>
      </c>
      <c r="G20" s="34" t="s">
        <v>87</v>
      </c>
      <c r="H20" s="34" t="s">
        <v>43</v>
      </c>
      <c r="I20" s="34" t="s">
        <v>43</v>
      </c>
      <c r="J20" s="34" t="s">
        <v>80</v>
      </c>
      <c r="K20" s="34" t="s">
        <v>80</v>
      </c>
      <c r="L20" s="34" t="s">
        <v>87</v>
      </c>
      <c r="M20" s="34" t="s">
        <v>87</v>
      </c>
      <c r="O20" s="52" t="s">
        <v>78</v>
      </c>
      <c r="P20" s="56">
        <v>-1.1265794915624201</v>
      </c>
      <c r="Q20" s="53">
        <f>10^P20</f>
        <v>7.4717186226083712E-2</v>
      </c>
      <c r="S20">
        <f t="shared" si="6"/>
        <v>0.41152263374485604</v>
      </c>
      <c r="U20" s="52" t="s">
        <v>78</v>
      </c>
      <c r="V20">
        <v>-1.4157446479415901</v>
      </c>
      <c r="W20" s="53">
        <f t="shared" si="7"/>
        <v>3.8393292011966632E-2</v>
      </c>
      <c r="Y20">
        <f t="shared" si="8"/>
        <v>0.41152263374485604</v>
      </c>
    </row>
    <row r="21" spans="1:25" x14ac:dyDescent="0.25">
      <c r="O21" s="52" t="s">
        <v>79</v>
      </c>
      <c r="P21" s="57">
        <v>-0.775227975667097</v>
      </c>
      <c r="Q21" s="51">
        <f t="shared" ref="Q21:Q23" si="9">10^P21</f>
        <v>0.16779229891283456</v>
      </c>
      <c r="S21">
        <f t="shared" si="6"/>
        <v>0.13717421124828535</v>
      </c>
      <c r="U21" s="52" t="s">
        <v>79</v>
      </c>
      <c r="V21">
        <v>-1.40310314800449</v>
      </c>
      <c r="W21" s="53">
        <f t="shared" si="7"/>
        <v>3.9527272885591151E-2</v>
      </c>
      <c r="Y21">
        <f t="shared" si="8"/>
        <v>0.13717421124828535</v>
      </c>
    </row>
    <row r="22" spans="1:25" x14ac:dyDescent="0.25">
      <c r="O22" s="52" t="s">
        <v>80</v>
      </c>
      <c r="P22" s="56">
        <v>-1.8154785032473999</v>
      </c>
      <c r="Q22">
        <f t="shared" si="9"/>
        <v>1.5294014470141983E-2</v>
      </c>
      <c r="U22" s="55" t="s">
        <v>80</v>
      </c>
      <c r="V22" s="53">
        <v>-1.37271637651989</v>
      </c>
      <c r="W22" s="53">
        <f t="shared" si="7"/>
        <v>4.2391972373489184E-2</v>
      </c>
    </row>
    <row r="23" spans="1:25" x14ac:dyDescent="0.25">
      <c r="O23" s="55" t="s">
        <v>88</v>
      </c>
      <c r="P23" s="56">
        <v>-1.19864061151154</v>
      </c>
      <c r="Q23" s="53">
        <f t="shared" si="9"/>
        <v>6.329354030561804E-2</v>
      </c>
      <c r="U23" s="55" t="s">
        <v>88</v>
      </c>
      <c r="V23" s="53">
        <v>-1.44193631277611</v>
      </c>
      <c r="W23" s="53">
        <f t="shared" si="7"/>
        <v>3.6146286556633808E-2</v>
      </c>
    </row>
    <row r="24" spans="1:25" x14ac:dyDescent="0.25">
      <c r="O24" s="52" t="s">
        <v>81</v>
      </c>
      <c r="P24" s="56">
        <v>-1.7714206569682101</v>
      </c>
      <c r="Q24" s="53">
        <f>10^P24</f>
        <v>1.6926974619987649E-2</v>
      </c>
      <c r="U24" s="52" t="s">
        <v>81</v>
      </c>
      <c r="V24">
        <v>-1.4624352590029099</v>
      </c>
      <c r="W24" s="53">
        <f t="shared" si="7"/>
        <v>3.4479800235101124E-2</v>
      </c>
    </row>
    <row r="25" spans="1:25" x14ac:dyDescent="0.25">
      <c r="O25" s="52" t="s">
        <v>82</v>
      </c>
      <c r="P25" s="56">
        <v>0</v>
      </c>
      <c r="Q25">
        <v>0</v>
      </c>
      <c r="U25" s="52" t="s">
        <v>82</v>
      </c>
      <c r="V25">
        <v>-1.37866082698258</v>
      </c>
      <c r="W25" s="53">
        <f t="shared" si="7"/>
        <v>4.1815680906105789E-2</v>
      </c>
    </row>
    <row r="26" spans="1:25" x14ac:dyDescent="0.25">
      <c r="O26" s="52" t="s">
        <v>83</v>
      </c>
      <c r="P26" s="56">
        <v>0</v>
      </c>
      <c r="Q26">
        <v>0</v>
      </c>
      <c r="U26" s="52" t="s">
        <v>83</v>
      </c>
      <c r="V26">
        <v>-1.44193631277611</v>
      </c>
      <c r="W26" s="53">
        <f t="shared" si="7"/>
        <v>3.6146286556633808E-2</v>
      </c>
    </row>
    <row r="27" spans="1:25" x14ac:dyDescent="0.25">
      <c r="O27" s="52" t="s">
        <v>84</v>
      </c>
      <c r="P27" s="56">
        <v>0</v>
      </c>
      <c r="Q27">
        <v>0</v>
      </c>
      <c r="U27" s="52" t="s">
        <v>84</v>
      </c>
      <c r="V27">
        <v>-1.4765401487015599</v>
      </c>
      <c r="W27" s="53">
        <f t="shared" si="7"/>
        <v>3.3377964721258438E-2</v>
      </c>
    </row>
    <row r="28" spans="1:25" x14ac:dyDescent="0.25">
      <c r="O28" s="52" t="s">
        <v>85</v>
      </c>
      <c r="P28" s="56">
        <v>0</v>
      </c>
      <c r="Q28">
        <v>0</v>
      </c>
      <c r="U28" s="52" t="s">
        <v>85</v>
      </c>
      <c r="V28">
        <v>-1.4157446479415901</v>
      </c>
      <c r="W28" s="53">
        <f t="shared" si="7"/>
        <v>3.8393292011966632E-2</v>
      </c>
    </row>
    <row r="29" spans="1:25" x14ac:dyDescent="0.25">
      <c r="O29" s="52" t="s">
        <v>86</v>
      </c>
      <c r="P29" s="56">
        <v>-1.38568239414622</v>
      </c>
      <c r="Q29" s="53">
        <f>10^P29</f>
        <v>4.1145051083156942E-2</v>
      </c>
      <c r="U29" s="50" t="s">
        <v>86</v>
      </c>
      <c r="V29" s="51">
        <v>-1.15555294195877</v>
      </c>
      <c r="W29" s="51">
        <f t="shared" si="7"/>
        <v>6.9895152702524901E-2</v>
      </c>
    </row>
    <row r="30" spans="1:25" x14ac:dyDescent="0.25">
      <c r="O30" s="52" t="s">
        <v>87</v>
      </c>
      <c r="P30" s="56">
        <v>-1.5680859805928</v>
      </c>
      <c r="Q30">
        <f>10^P30</f>
        <v>2.7034230938243888E-2</v>
      </c>
      <c r="U30" s="52" t="s">
        <v>87</v>
      </c>
      <c r="V30">
        <v>-1.40938751522015</v>
      </c>
      <c r="W30" s="53">
        <f t="shared" si="7"/>
        <v>3.8959420178606916E-2</v>
      </c>
    </row>
    <row r="31" spans="1:25" x14ac:dyDescent="0.25">
      <c r="O31" s="54" t="s">
        <v>94</v>
      </c>
      <c r="U31" s="54" t="s">
        <v>94</v>
      </c>
    </row>
  </sheetData>
  <sortState xmlns:xlrd2="http://schemas.microsoft.com/office/spreadsheetml/2017/richdata2" ref="U13:U28">
    <sortCondition ref="U13:U28"/>
  </sortState>
  <mergeCells count="1">
    <mergeCell ref="B11:M11"/>
  </mergeCells>
  <conditionalFormatting sqref="F19">
    <cfRule type="colorScale" priority="28">
      <colorScale>
        <cfvo type="min"/>
        <cfvo type="max"/>
        <color rgb="FFFCFCFF"/>
        <color rgb="FF63BE7B"/>
      </colorScale>
    </cfRule>
  </conditionalFormatting>
  <conditionalFormatting sqref="F13:F18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9">
    <cfRule type="colorScale" priority="26">
      <colorScale>
        <cfvo type="min"/>
        <cfvo type="max"/>
        <color rgb="FFFCFCFF"/>
        <color rgb="FF63BE7B"/>
      </colorScale>
    </cfRule>
  </conditionalFormatting>
  <conditionalFormatting sqref="D13:D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19">
    <cfRule type="colorScale" priority="24">
      <colorScale>
        <cfvo type="min"/>
        <cfvo type="max"/>
        <color rgb="FFFCFCFF"/>
        <color rgb="FF63BE7B"/>
      </colorScale>
    </cfRule>
  </conditionalFormatting>
  <conditionalFormatting sqref="B13:B18">
    <cfRule type="colorScale" priority="23">
      <colorScale>
        <cfvo type="min"/>
        <cfvo type="max"/>
        <color rgb="FFFCFCFF"/>
        <color rgb="FF63BE7B"/>
      </colorScale>
    </cfRule>
  </conditionalFormatting>
  <conditionalFormatting sqref="H13:H18">
    <cfRule type="colorScale" priority="21">
      <colorScale>
        <cfvo type="min"/>
        <cfvo type="max"/>
        <color rgb="FFFCFCFF"/>
        <color rgb="FF63BE7B"/>
      </colorScale>
    </cfRule>
  </conditionalFormatting>
  <conditionalFormatting sqref="C19">
    <cfRule type="colorScale" priority="20">
      <colorScale>
        <cfvo type="min"/>
        <cfvo type="max"/>
        <color rgb="FFFCFCFF"/>
        <color rgb="FF63BE7B"/>
      </colorScale>
    </cfRule>
  </conditionalFormatting>
  <conditionalFormatting sqref="C13:C18">
    <cfRule type="colorScale" priority="19">
      <colorScale>
        <cfvo type="min"/>
        <cfvo type="max"/>
        <color rgb="FFFCFCFF"/>
        <color rgb="FF63BE7B"/>
      </colorScale>
    </cfRule>
  </conditionalFormatting>
  <conditionalFormatting sqref="I13:I18">
    <cfRule type="colorScale" priority="17">
      <colorScale>
        <cfvo type="min"/>
        <cfvo type="max"/>
        <color rgb="FFFCFCFF"/>
        <color rgb="FF63BE7B"/>
      </colorScale>
    </cfRule>
  </conditionalFormatting>
  <conditionalFormatting sqref="E19">
    <cfRule type="colorScale" priority="16">
      <colorScale>
        <cfvo type="min"/>
        <cfvo type="max"/>
        <color rgb="FFFCFCFF"/>
        <color rgb="FF63BE7B"/>
      </colorScale>
    </cfRule>
  </conditionalFormatting>
  <conditionalFormatting sqref="E13:E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19">
    <cfRule type="colorScale" priority="14">
      <colorScale>
        <cfvo type="min"/>
        <cfvo type="max"/>
        <color rgb="FFFCFCFF"/>
        <color rgb="FF63BE7B"/>
      </colorScale>
    </cfRule>
  </conditionalFormatting>
  <conditionalFormatting sqref="G14:G18">
    <cfRule type="colorScale" priority="13">
      <colorScale>
        <cfvo type="min"/>
        <cfvo type="max"/>
        <color rgb="FFFCFCFF"/>
        <color rgb="FF63BE7B"/>
      </colorScale>
    </cfRule>
  </conditionalFormatting>
  <conditionalFormatting sqref="G13">
    <cfRule type="colorScale" priority="12">
      <colorScale>
        <cfvo type="min"/>
        <cfvo type="max"/>
        <color rgb="FFFCFCFF"/>
        <color rgb="FF63BE7B"/>
      </colorScale>
    </cfRule>
  </conditionalFormatting>
  <conditionalFormatting sqref="L19">
    <cfRule type="colorScale" priority="11">
      <colorScale>
        <cfvo type="min"/>
        <cfvo type="max"/>
        <color rgb="FFFCFCFF"/>
        <color rgb="FF63BE7B"/>
      </colorScale>
    </cfRule>
  </conditionalFormatting>
  <conditionalFormatting sqref="L13:L18">
    <cfRule type="colorScale" priority="10">
      <colorScale>
        <cfvo type="min"/>
        <cfvo type="max"/>
        <color rgb="FFFCFCFF"/>
        <color rgb="FF63BE7B"/>
      </colorScale>
    </cfRule>
  </conditionalFormatting>
  <conditionalFormatting sqref="J19">
    <cfRule type="colorScale" priority="9">
      <colorScale>
        <cfvo type="min"/>
        <cfvo type="max"/>
        <color rgb="FFFCFCFF"/>
        <color rgb="FF63BE7B"/>
      </colorScale>
    </cfRule>
  </conditionalFormatting>
  <conditionalFormatting sqref="J13:J17">
    <cfRule type="colorScale" priority="8">
      <colorScale>
        <cfvo type="min"/>
        <cfvo type="max"/>
        <color rgb="FFFCFCFF"/>
        <color rgb="FF63BE7B"/>
      </colorScale>
    </cfRule>
  </conditionalFormatting>
  <conditionalFormatting sqref="K19">
    <cfRule type="colorScale" priority="7">
      <colorScale>
        <cfvo type="min"/>
        <cfvo type="max"/>
        <color rgb="FFFCFCFF"/>
        <color rgb="FF63BE7B"/>
      </colorScale>
    </cfRule>
  </conditionalFormatting>
  <conditionalFormatting sqref="K13:K17">
    <cfRule type="colorScale" priority="6">
      <colorScale>
        <cfvo type="min"/>
        <cfvo type="max"/>
        <color rgb="FFFCFCFF"/>
        <color rgb="FF63BE7B"/>
      </colorScale>
    </cfRule>
  </conditionalFormatting>
  <conditionalFormatting sqref="M19">
    <cfRule type="colorScale" priority="5">
      <colorScale>
        <cfvo type="min"/>
        <cfvo type="max"/>
        <color rgb="FFFCFCFF"/>
        <color rgb="FF63BE7B"/>
      </colorScale>
    </cfRule>
  </conditionalFormatting>
  <conditionalFormatting sqref="M14:M18">
    <cfRule type="colorScale" priority="4">
      <colorScale>
        <cfvo type="min"/>
        <cfvo type="max"/>
        <color rgb="FFFCFCFF"/>
        <color rgb="FF63BE7B"/>
      </colorScale>
    </cfRule>
  </conditionalFormatting>
  <conditionalFormatting sqref="M13">
    <cfRule type="colorScale" priority="3">
      <colorScale>
        <cfvo type="min"/>
        <cfvo type="max"/>
        <color rgb="FFFCFCFF"/>
        <color rgb="FF63BE7B"/>
      </colorScale>
    </cfRule>
  </conditionalFormatting>
  <conditionalFormatting sqref="H19">
    <cfRule type="colorScale" priority="2">
      <colorScale>
        <cfvo type="min"/>
        <cfvo type="max"/>
        <color rgb="FFFCFCFF"/>
        <color rgb="FF63BE7B"/>
      </colorScale>
    </cfRule>
  </conditionalFormatting>
  <conditionalFormatting sqref="I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CF3F0-3FCC-485D-95E5-76ACCE3C8917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IgG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asmit</dc:creator>
  <cp:lastModifiedBy>Smither, Allison R.</cp:lastModifiedBy>
  <dcterms:created xsi:type="dcterms:W3CDTF">2021-01-25T22:49:41Z</dcterms:created>
  <dcterms:modified xsi:type="dcterms:W3CDTF">2023-02-07T19:09:47Z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623f818762d54b02a8806a7830ab1283</vt:lpwstr>
  </property>
</Properties>
</file>