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Usuario\Dropbox\Recerca\Coronavirus\Informes\Data\"/>
    </mc:Choice>
  </mc:AlternateContent>
  <xr:revisionPtr revIDLastSave="0" documentId="13_ncr:1_{A0DB56A3-06AF-4111-B674-94E327EB5EC7}" xr6:coauthVersionLast="36" xr6:coauthVersionMax="36" xr10:uidLastSave="{00000000-0000-0000-0000-000000000000}"/>
  <bookViews>
    <workbookView xWindow="0" yWindow="0" windowWidth="19440" windowHeight="8496" activeTab="2" xr2:uid="{00000000-000D-0000-FFFF-FFFF00000000}"/>
  </bookViews>
  <sheets>
    <sheet name="Cases" sheetId="7" r:id="rId1"/>
    <sheet name="Sheet1" sheetId="6" r:id="rId2"/>
    <sheet name="Deaths" sheetId="2" r:id="rId3"/>
    <sheet name="ICU" sheetId="3" r:id="rId4"/>
    <sheet name="Recovered" sheetId="4" r:id="rId5"/>
    <sheet name="Cases (2)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2" i="6"/>
  <c r="T12" i="5" l="1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S5" i="5"/>
  <c r="Q5" i="5"/>
  <c r="P5" i="5"/>
  <c r="O5" i="5"/>
  <c r="N5" i="5"/>
  <c r="M5" i="5"/>
  <c r="L5" i="5"/>
  <c r="K5" i="5"/>
  <c r="J5" i="5"/>
  <c r="I5" i="5"/>
  <c r="H5" i="5"/>
  <c r="G5" i="5"/>
  <c r="F5" i="5"/>
  <c r="E5" i="5"/>
  <c r="C5" i="5"/>
  <c r="B5" i="5"/>
  <c r="T4" i="5"/>
  <c r="S4" i="5"/>
  <c r="R4" i="5"/>
  <c r="Q4" i="5"/>
  <c r="P4" i="5"/>
  <c r="O4" i="5"/>
  <c r="N4" i="5"/>
  <c r="M4" i="5"/>
  <c r="K4" i="5"/>
  <c r="J4" i="5"/>
  <c r="I4" i="5"/>
  <c r="H4" i="5"/>
  <c r="G4" i="5"/>
  <c r="E4" i="5"/>
  <c r="D4" i="5"/>
  <c r="C4" i="5"/>
  <c r="B4" i="5"/>
  <c r="V4" i="5" s="1"/>
  <c r="V12" i="5" l="1"/>
  <c r="V5" i="5"/>
  <c r="V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sos_CAA" description="Connection to the 'Casos_CAA' query in the workbook." type="5" refreshedVersion="6" background="1">
    <dbPr connection="Provider=Microsoft.Mashup.OleDb.1;Data Source=$Workbook$;Location=Casos_CAA;Extended Properties=&quot;&quot;" command="SELECT * FROM [Casos_CAA]"/>
  </connection>
</connections>
</file>

<file path=xl/sharedStrings.xml><?xml version="1.0" encoding="utf-8"?>
<sst xmlns="http://schemas.openxmlformats.org/spreadsheetml/2006/main" count="138" uniqueCount="39">
  <si>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</si>
  <si>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</si>
  <si>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</si>
  <si>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</si>
  <si>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</si>
  <si>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</si>
  <si>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</si>
  <si>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</si>
  <si>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</si>
  <si>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</si>
  <si>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</si>
  <si>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</si>
  <si>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</si>
  <si>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</si>
  <si>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</si>
  <si>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Asturias</t>
  </si>
  <si>
    <t>Baleares</t>
  </si>
  <si>
    <t>Canarias</t>
  </si>
  <si>
    <t>Cantabria</t>
  </si>
  <si>
    <t>Castilla-La Mancha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</si>
  <si>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</si>
  <si>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</si>
  <si>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</si>
  <si>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</si>
  <si>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</si>
  <si>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</si>
  <si>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</si>
  <si>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</si>
  <si>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La Rioja</t>
  </si>
  <si>
    <t>Total</t>
  </si>
  <si>
    <t>Andalucia</t>
  </si>
  <si>
    <t>Aragon</t>
  </si>
  <si>
    <t>Castilla y Leon</t>
  </si>
  <si>
    <t>Catalunya</t>
  </si>
  <si>
    <t>Euskadi</t>
  </si>
  <si>
    <t>Spain-WHO</t>
  </si>
  <si>
    <t>WHO-Spain</t>
  </si>
  <si>
    <t>Comunitat Valenciana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</si>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</sst>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0" fontId="1" fillId="0" borderId="0" xfId="0" applyFon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opLeftCell="Q10" workbookViewId="0">
      <selection activeCell="U26" sqref="U26"/>
    </sheetView>
  </sheetViews>
  <sheetFormatPr defaultColWidth="11.5546875" defaultRowHeight="14.4" x14ac:dyDescent="0.3"/>
  <sheetData>
    <row r="1" spans="1:21" x14ac:dyDescent="0.3">
      <c r="A1" t="s">
        <v>38</v>
      </c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37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</row>
    <row r="2" spans="1:21" x14ac:dyDescent="0.3">
      <c r="A2" t="s">
        <v>0</v>
      </c>
      <c r="B2" s="2">
        <v>1</v>
      </c>
      <c r="C2" s="2">
        <v>0</v>
      </c>
      <c r="D2" s="2">
        <v>0</v>
      </c>
      <c r="E2" s="2">
        <v>1</v>
      </c>
      <c r="F2" s="2">
        <v>6</v>
      </c>
      <c r="G2" s="2">
        <v>0</v>
      </c>
      <c r="H2" s="2">
        <v>0</v>
      </c>
      <c r="I2" s="2">
        <v>0</v>
      </c>
      <c r="J2" s="2">
        <v>2</v>
      </c>
      <c r="K2" s="2">
        <v>0</v>
      </c>
      <c r="L2" s="2">
        <v>2</v>
      </c>
      <c r="M2" s="2">
        <v>0</v>
      </c>
      <c r="N2" s="2">
        <v>0</v>
      </c>
      <c r="O2" s="2">
        <v>4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16</v>
      </c>
    </row>
    <row r="3" spans="1:21" x14ac:dyDescent="0.3">
      <c r="A3" t="s">
        <v>1</v>
      </c>
      <c r="B3" s="2">
        <v>6</v>
      </c>
      <c r="C3" s="2">
        <v>0</v>
      </c>
      <c r="D3" s="2">
        <v>0</v>
      </c>
      <c r="E3" s="2">
        <v>1</v>
      </c>
      <c r="F3" s="2">
        <v>6</v>
      </c>
      <c r="G3" s="2">
        <v>0</v>
      </c>
      <c r="H3" s="2">
        <v>0</v>
      </c>
      <c r="I3" s="2">
        <v>2</v>
      </c>
      <c r="J3" s="2">
        <v>3</v>
      </c>
      <c r="K3" s="2">
        <v>0</v>
      </c>
      <c r="L3" s="2">
        <v>8</v>
      </c>
      <c r="M3" s="2">
        <v>0</v>
      </c>
      <c r="N3" s="2">
        <v>0</v>
      </c>
      <c r="O3" s="2">
        <v>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32</v>
      </c>
    </row>
    <row r="4" spans="1:21" x14ac:dyDescent="0.3">
      <c r="A4" s="3">
        <v>43890</v>
      </c>
      <c r="B4" s="6">
        <v>7</v>
      </c>
      <c r="C4" s="6">
        <v>0</v>
      </c>
      <c r="D4" s="6">
        <v>0</v>
      </c>
      <c r="E4" s="6">
        <v>1</v>
      </c>
      <c r="F4" s="6">
        <v>7</v>
      </c>
      <c r="G4" s="6">
        <v>2</v>
      </c>
      <c r="H4" s="6">
        <v>0</v>
      </c>
      <c r="I4" s="6">
        <v>2</v>
      </c>
      <c r="J4" s="6">
        <v>5</v>
      </c>
      <c r="K4" s="6">
        <v>0</v>
      </c>
      <c r="L4" s="6">
        <v>10</v>
      </c>
      <c r="M4" s="6">
        <v>1</v>
      </c>
      <c r="N4" s="6">
        <v>0</v>
      </c>
      <c r="O4" s="6">
        <v>9</v>
      </c>
      <c r="P4" s="6">
        <v>0</v>
      </c>
      <c r="Q4" s="6">
        <v>0</v>
      </c>
      <c r="R4" s="6">
        <v>0</v>
      </c>
      <c r="S4" s="6">
        <v>1</v>
      </c>
      <c r="T4" s="6">
        <v>0</v>
      </c>
      <c r="U4" s="5">
        <v>45</v>
      </c>
    </row>
    <row r="5" spans="1:21" x14ac:dyDescent="0.3">
      <c r="A5" s="3">
        <v>43891</v>
      </c>
      <c r="B5" s="6">
        <v>9</v>
      </c>
      <c r="C5" s="6">
        <v>0</v>
      </c>
      <c r="D5" s="6">
        <v>0</v>
      </c>
      <c r="E5" s="6">
        <v>2</v>
      </c>
      <c r="F5" s="6">
        <v>7</v>
      </c>
      <c r="G5" s="6">
        <v>5</v>
      </c>
      <c r="H5" s="6">
        <v>2</v>
      </c>
      <c r="I5" s="6">
        <v>3</v>
      </c>
      <c r="J5" s="6">
        <v>9</v>
      </c>
      <c r="K5" s="6">
        <v>0</v>
      </c>
      <c r="L5" s="6">
        <v>12</v>
      </c>
      <c r="M5" s="6">
        <v>3</v>
      </c>
      <c r="N5" s="6">
        <v>0</v>
      </c>
      <c r="O5" s="6">
        <v>18</v>
      </c>
      <c r="P5" s="6">
        <v>0</v>
      </c>
      <c r="Q5" s="6">
        <v>0</v>
      </c>
      <c r="R5" s="6">
        <v>0</v>
      </c>
      <c r="S5" s="6">
        <v>5</v>
      </c>
      <c r="T5" s="6">
        <v>0</v>
      </c>
      <c r="U5" s="6">
        <v>75</v>
      </c>
    </row>
    <row r="6" spans="1:21" x14ac:dyDescent="0.3">
      <c r="A6" t="s">
        <v>2</v>
      </c>
      <c r="B6" s="2">
        <v>12</v>
      </c>
      <c r="C6" s="2">
        <v>0</v>
      </c>
      <c r="D6" s="2">
        <v>1</v>
      </c>
      <c r="E6" s="2">
        <v>2</v>
      </c>
      <c r="F6" s="2">
        <v>7</v>
      </c>
      <c r="G6" s="2">
        <v>10</v>
      </c>
      <c r="H6" s="2">
        <v>3</v>
      </c>
      <c r="I6" s="2">
        <v>3</v>
      </c>
      <c r="J6" s="2">
        <v>15</v>
      </c>
      <c r="K6" s="2">
        <v>0</v>
      </c>
      <c r="L6" s="2">
        <v>15</v>
      </c>
      <c r="M6" s="2">
        <v>6</v>
      </c>
      <c r="N6" s="2">
        <v>0</v>
      </c>
      <c r="O6" s="2">
        <v>29</v>
      </c>
      <c r="P6" s="2">
        <v>0</v>
      </c>
      <c r="Q6" s="2">
        <v>0</v>
      </c>
      <c r="R6" s="2">
        <v>1</v>
      </c>
      <c r="S6" s="2">
        <v>9</v>
      </c>
      <c r="T6" s="2">
        <v>1</v>
      </c>
      <c r="U6" s="2">
        <v>114</v>
      </c>
    </row>
    <row r="7" spans="1:21" x14ac:dyDescent="0.3">
      <c r="A7" t="s">
        <v>3</v>
      </c>
      <c r="B7" s="2">
        <v>13</v>
      </c>
      <c r="C7" s="2">
        <v>0</v>
      </c>
      <c r="D7" s="2">
        <v>1</v>
      </c>
      <c r="E7" s="2">
        <v>2</v>
      </c>
      <c r="F7" s="2">
        <v>7</v>
      </c>
      <c r="G7" s="2">
        <v>10</v>
      </c>
      <c r="H7" s="2">
        <v>7</v>
      </c>
      <c r="I7" s="2">
        <v>8</v>
      </c>
      <c r="J7" s="2">
        <v>15</v>
      </c>
      <c r="K7" s="2">
        <v>0</v>
      </c>
      <c r="L7" s="2">
        <v>15</v>
      </c>
      <c r="M7" s="2">
        <v>6</v>
      </c>
      <c r="N7" s="2">
        <v>0</v>
      </c>
      <c r="O7" s="2">
        <v>49</v>
      </c>
      <c r="P7" s="2">
        <v>0</v>
      </c>
      <c r="Q7" s="2">
        <v>0</v>
      </c>
      <c r="R7" s="2">
        <v>1</v>
      </c>
      <c r="S7" s="2">
        <v>13</v>
      </c>
      <c r="T7" s="2">
        <v>3</v>
      </c>
      <c r="U7" s="2">
        <v>150</v>
      </c>
    </row>
    <row r="8" spans="1:21" x14ac:dyDescent="0.3">
      <c r="A8" t="s">
        <v>4</v>
      </c>
      <c r="B8" s="2">
        <v>13</v>
      </c>
      <c r="C8" s="2">
        <v>0</v>
      </c>
      <c r="D8" s="2">
        <v>2</v>
      </c>
      <c r="E8" s="2">
        <v>5</v>
      </c>
      <c r="F8" s="2">
        <v>7</v>
      </c>
      <c r="G8" s="2">
        <v>10</v>
      </c>
      <c r="H8" s="2">
        <v>12</v>
      </c>
      <c r="I8" s="2">
        <v>11</v>
      </c>
      <c r="J8" s="2">
        <v>15</v>
      </c>
      <c r="K8" s="2">
        <v>0</v>
      </c>
      <c r="L8" s="2">
        <v>19</v>
      </c>
      <c r="M8" s="2">
        <v>6</v>
      </c>
      <c r="N8" s="2">
        <v>1</v>
      </c>
      <c r="O8" s="2">
        <v>70</v>
      </c>
      <c r="P8" s="2">
        <v>0</v>
      </c>
      <c r="Q8" s="2">
        <v>0</v>
      </c>
      <c r="R8" s="2">
        <v>3</v>
      </c>
      <c r="S8" s="2">
        <v>17</v>
      </c>
      <c r="T8" s="2">
        <v>7</v>
      </c>
      <c r="U8" s="2">
        <v>198</v>
      </c>
    </row>
    <row r="9" spans="1:21" x14ac:dyDescent="0.3">
      <c r="A9" t="s">
        <v>5</v>
      </c>
      <c r="B9" s="2">
        <v>12</v>
      </c>
      <c r="C9" s="2">
        <v>1</v>
      </c>
      <c r="D9" s="2">
        <v>5</v>
      </c>
      <c r="E9" s="2">
        <v>6</v>
      </c>
      <c r="F9" s="2">
        <v>8</v>
      </c>
      <c r="G9" s="2">
        <v>10</v>
      </c>
      <c r="H9" s="2">
        <v>13</v>
      </c>
      <c r="I9" s="2">
        <v>11</v>
      </c>
      <c r="J9" s="2">
        <v>24</v>
      </c>
      <c r="K9" s="2">
        <v>0</v>
      </c>
      <c r="L9" s="2">
        <v>19</v>
      </c>
      <c r="M9" s="2">
        <v>6</v>
      </c>
      <c r="N9" s="2">
        <v>1</v>
      </c>
      <c r="O9" s="2">
        <v>90</v>
      </c>
      <c r="P9" s="2">
        <v>0</v>
      </c>
      <c r="Q9" s="2">
        <v>0</v>
      </c>
      <c r="R9" s="2">
        <v>3</v>
      </c>
      <c r="S9" s="2">
        <v>17</v>
      </c>
      <c r="T9" s="2">
        <v>11</v>
      </c>
      <c r="U9" s="2">
        <v>237</v>
      </c>
    </row>
    <row r="10" spans="1:21" x14ac:dyDescent="0.3">
      <c r="A10" t="s">
        <v>6</v>
      </c>
      <c r="B10" s="2">
        <v>21</v>
      </c>
      <c r="C10" s="2">
        <v>6</v>
      </c>
      <c r="D10" s="2">
        <v>5</v>
      </c>
      <c r="E10" s="2">
        <v>6</v>
      </c>
      <c r="F10" s="2">
        <v>11</v>
      </c>
      <c r="G10" s="2">
        <v>10</v>
      </c>
      <c r="H10" s="2">
        <v>15</v>
      </c>
      <c r="I10" s="2">
        <v>14</v>
      </c>
      <c r="J10" s="2">
        <v>24</v>
      </c>
      <c r="K10" s="2">
        <v>0</v>
      </c>
      <c r="L10" s="2">
        <v>30</v>
      </c>
      <c r="M10" s="2">
        <v>6</v>
      </c>
      <c r="N10" s="6">
        <v>2</v>
      </c>
      <c r="O10" s="2">
        <v>137</v>
      </c>
      <c r="P10" s="2">
        <v>0</v>
      </c>
      <c r="Q10" s="2">
        <v>0</v>
      </c>
      <c r="R10" s="2">
        <v>3</v>
      </c>
      <c r="S10" s="2">
        <v>45</v>
      </c>
      <c r="T10" s="2">
        <v>29</v>
      </c>
      <c r="U10" s="2">
        <v>365</v>
      </c>
    </row>
    <row r="11" spans="1:21" x14ac:dyDescent="0.3">
      <c r="A11" s="3">
        <v>43897</v>
      </c>
      <c r="B11" s="6">
        <v>24</v>
      </c>
      <c r="C11" s="6">
        <v>7</v>
      </c>
      <c r="D11" s="6">
        <v>5</v>
      </c>
      <c r="E11" s="6">
        <v>7</v>
      </c>
      <c r="F11" s="6">
        <v>12</v>
      </c>
      <c r="G11" s="6">
        <v>10</v>
      </c>
      <c r="H11" s="6">
        <v>16</v>
      </c>
      <c r="I11" s="6">
        <v>15</v>
      </c>
      <c r="J11" s="6">
        <v>29</v>
      </c>
      <c r="K11" s="6">
        <v>0</v>
      </c>
      <c r="L11" s="6">
        <v>31</v>
      </c>
      <c r="M11" s="6">
        <v>6</v>
      </c>
      <c r="N11" s="6">
        <v>3</v>
      </c>
      <c r="O11" s="6">
        <v>172</v>
      </c>
      <c r="P11" s="6">
        <v>0</v>
      </c>
      <c r="Q11" s="6">
        <v>0</v>
      </c>
      <c r="R11" s="6">
        <v>3</v>
      </c>
      <c r="S11" s="6">
        <v>56</v>
      </c>
      <c r="T11" s="6">
        <v>34</v>
      </c>
      <c r="U11" s="4">
        <v>430</v>
      </c>
    </row>
    <row r="12" spans="1:21" x14ac:dyDescent="0.3">
      <c r="A12" s="3">
        <v>43898</v>
      </c>
      <c r="B12" s="6">
        <v>33</v>
      </c>
      <c r="C12" s="6">
        <v>8</v>
      </c>
      <c r="D12" s="6">
        <v>6</v>
      </c>
      <c r="E12" s="6">
        <v>8</v>
      </c>
      <c r="F12" s="6">
        <v>15</v>
      </c>
      <c r="G12" s="6">
        <v>11</v>
      </c>
      <c r="H12" s="6">
        <v>19</v>
      </c>
      <c r="I12" s="6">
        <v>17</v>
      </c>
      <c r="J12" s="6">
        <v>42</v>
      </c>
      <c r="K12" s="6">
        <v>0</v>
      </c>
      <c r="L12" s="6">
        <v>32</v>
      </c>
      <c r="M12" s="6">
        <v>6</v>
      </c>
      <c r="N12" s="6">
        <v>4</v>
      </c>
      <c r="O12" s="6">
        <v>255</v>
      </c>
      <c r="P12" s="6">
        <v>0</v>
      </c>
      <c r="Q12" s="6">
        <v>1</v>
      </c>
      <c r="R12" s="6">
        <v>3</v>
      </c>
      <c r="S12" s="6">
        <v>82</v>
      </c>
      <c r="T12" s="6">
        <v>47</v>
      </c>
      <c r="U12" s="4">
        <v>589</v>
      </c>
    </row>
    <row r="13" spans="1:21" x14ac:dyDescent="0.3">
      <c r="A13" t="s">
        <v>7</v>
      </c>
      <c r="B13" s="2">
        <v>54</v>
      </c>
      <c r="C13" s="2">
        <v>13</v>
      </c>
      <c r="D13" s="2">
        <v>7</v>
      </c>
      <c r="E13" s="2">
        <v>11</v>
      </c>
      <c r="F13" s="2">
        <v>22</v>
      </c>
      <c r="G13" s="2">
        <v>12</v>
      </c>
      <c r="H13" s="2">
        <v>26</v>
      </c>
      <c r="I13" s="2">
        <v>23</v>
      </c>
      <c r="J13" s="2">
        <v>75</v>
      </c>
      <c r="K13" s="2">
        <v>0</v>
      </c>
      <c r="L13" s="2">
        <v>37</v>
      </c>
      <c r="M13" s="2">
        <v>7</v>
      </c>
      <c r="N13" s="2">
        <v>6</v>
      </c>
      <c r="O13" s="2">
        <v>469</v>
      </c>
      <c r="P13" s="2">
        <v>0</v>
      </c>
      <c r="Q13" s="2">
        <v>4</v>
      </c>
      <c r="R13" s="2">
        <v>3</v>
      </c>
      <c r="S13" s="2">
        <v>149</v>
      </c>
      <c r="T13" s="2">
        <v>81</v>
      </c>
      <c r="U13" s="2">
        <v>999</v>
      </c>
    </row>
    <row r="14" spans="1:21" x14ac:dyDescent="0.3">
      <c r="A14" t="s">
        <v>8</v>
      </c>
      <c r="B14" s="2">
        <v>71</v>
      </c>
      <c r="C14" s="2">
        <v>38</v>
      </c>
      <c r="D14" s="2">
        <v>22</v>
      </c>
      <c r="E14" s="2">
        <v>13</v>
      </c>
      <c r="F14" s="2">
        <v>25</v>
      </c>
      <c r="G14" s="2">
        <v>12</v>
      </c>
      <c r="H14" s="2">
        <v>39</v>
      </c>
      <c r="I14" s="2">
        <v>56</v>
      </c>
      <c r="J14" s="2">
        <v>124</v>
      </c>
      <c r="K14" s="2">
        <v>0</v>
      </c>
      <c r="L14" s="2">
        <v>50</v>
      </c>
      <c r="M14" s="2">
        <v>8</v>
      </c>
      <c r="N14" s="2">
        <v>22</v>
      </c>
      <c r="O14" s="2">
        <v>782</v>
      </c>
      <c r="P14" s="2">
        <v>0</v>
      </c>
      <c r="Q14" s="2">
        <v>9</v>
      </c>
      <c r="R14" s="2">
        <v>12</v>
      </c>
      <c r="S14" s="2">
        <v>195</v>
      </c>
      <c r="T14" s="2">
        <v>144</v>
      </c>
      <c r="U14" s="2">
        <v>1622</v>
      </c>
    </row>
    <row r="15" spans="1:21" x14ac:dyDescent="0.3">
      <c r="A15" t="s">
        <v>9</v>
      </c>
      <c r="B15" s="2">
        <v>90</v>
      </c>
      <c r="C15" s="2">
        <v>45</v>
      </c>
      <c r="D15" s="2">
        <v>32</v>
      </c>
      <c r="E15" s="2">
        <v>16</v>
      </c>
      <c r="F15" s="2">
        <v>37</v>
      </c>
      <c r="G15" s="2">
        <v>12</v>
      </c>
      <c r="H15" s="2">
        <v>71</v>
      </c>
      <c r="I15" s="2">
        <v>71</v>
      </c>
      <c r="J15" s="2">
        <v>156</v>
      </c>
      <c r="K15" s="2">
        <v>0</v>
      </c>
      <c r="L15" s="2">
        <v>65</v>
      </c>
      <c r="M15" s="2">
        <v>9</v>
      </c>
      <c r="N15" s="2">
        <v>39</v>
      </c>
      <c r="O15" s="2">
        <v>1024</v>
      </c>
      <c r="P15" s="2">
        <v>0</v>
      </c>
      <c r="Q15" s="2">
        <v>11</v>
      </c>
      <c r="R15" s="2">
        <v>46</v>
      </c>
      <c r="S15" s="2">
        <v>225</v>
      </c>
      <c r="T15" s="2">
        <v>179</v>
      </c>
      <c r="U15" s="2">
        <v>2128</v>
      </c>
    </row>
    <row r="16" spans="1:21" x14ac:dyDescent="0.3">
      <c r="A16" t="s">
        <v>10</v>
      </c>
      <c r="B16" s="2">
        <v>115</v>
      </c>
      <c r="C16" s="2">
        <v>64</v>
      </c>
      <c r="D16" s="2">
        <v>47</v>
      </c>
      <c r="E16" s="2">
        <v>22</v>
      </c>
      <c r="F16" s="2">
        <v>51</v>
      </c>
      <c r="G16" s="2">
        <v>16</v>
      </c>
      <c r="H16" s="2">
        <v>115</v>
      </c>
      <c r="I16" s="2">
        <v>92</v>
      </c>
      <c r="J16" s="2">
        <v>260</v>
      </c>
      <c r="K16" s="2">
        <v>0</v>
      </c>
      <c r="L16" s="2">
        <v>76</v>
      </c>
      <c r="M16" s="2">
        <v>19</v>
      </c>
      <c r="N16" s="2">
        <v>35</v>
      </c>
      <c r="O16" s="2">
        <v>1388</v>
      </c>
      <c r="P16" s="2">
        <v>0</v>
      </c>
      <c r="Q16" s="2">
        <v>26</v>
      </c>
      <c r="R16" s="2">
        <v>73</v>
      </c>
      <c r="S16" s="2">
        <v>346</v>
      </c>
      <c r="T16" s="2">
        <v>205</v>
      </c>
      <c r="U16" s="2">
        <v>2950</v>
      </c>
    </row>
    <row r="17" spans="1:21" x14ac:dyDescent="0.3">
      <c r="A17" t="s">
        <v>11</v>
      </c>
      <c r="B17" s="2">
        <v>219</v>
      </c>
      <c r="C17" s="2">
        <v>80</v>
      </c>
      <c r="D17" s="2">
        <v>67</v>
      </c>
      <c r="E17" s="2">
        <v>30</v>
      </c>
      <c r="F17" s="2">
        <v>70</v>
      </c>
      <c r="G17" s="2">
        <v>29</v>
      </c>
      <c r="H17" s="2">
        <v>194</v>
      </c>
      <c r="I17" s="2">
        <v>169</v>
      </c>
      <c r="J17" s="2">
        <v>316</v>
      </c>
      <c r="K17" s="2">
        <v>0</v>
      </c>
      <c r="L17" s="2">
        <v>94</v>
      </c>
      <c r="M17" s="2">
        <v>39</v>
      </c>
      <c r="N17" s="2">
        <v>85</v>
      </c>
      <c r="O17" s="2">
        <v>1990</v>
      </c>
      <c r="P17" s="2">
        <v>2</v>
      </c>
      <c r="Q17" s="2">
        <v>35</v>
      </c>
      <c r="R17" s="2">
        <v>130</v>
      </c>
      <c r="S17" s="2">
        <v>417</v>
      </c>
      <c r="T17" s="2">
        <v>243</v>
      </c>
      <c r="U17" s="2">
        <v>4209</v>
      </c>
    </row>
    <row r="18" spans="1:21" x14ac:dyDescent="0.3">
      <c r="A18" t="s">
        <v>12</v>
      </c>
      <c r="B18" s="2">
        <v>269</v>
      </c>
      <c r="C18" s="2">
        <v>80</v>
      </c>
      <c r="D18" s="2">
        <v>92</v>
      </c>
      <c r="E18" s="2">
        <v>28</v>
      </c>
      <c r="F18" s="2">
        <v>90</v>
      </c>
      <c r="G18" s="2">
        <v>31</v>
      </c>
      <c r="H18" s="2">
        <v>289</v>
      </c>
      <c r="I18" s="2">
        <v>223</v>
      </c>
      <c r="J18" s="2">
        <v>509</v>
      </c>
      <c r="K18" s="2">
        <v>0</v>
      </c>
      <c r="L18" s="2">
        <v>130</v>
      </c>
      <c r="M18" s="2">
        <v>66</v>
      </c>
      <c r="N18" s="2">
        <v>115</v>
      </c>
      <c r="O18" s="2">
        <v>2940</v>
      </c>
      <c r="P18" s="2">
        <v>3</v>
      </c>
      <c r="Q18" s="2">
        <v>47</v>
      </c>
      <c r="R18" s="2">
        <v>146</v>
      </c>
      <c r="S18" s="2">
        <v>417</v>
      </c>
      <c r="T18" s="2">
        <v>278</v>
      </c>
      <c r="U18" s="2">
        <v>5753</v>
      </c>
    </row>
    <row r="19" spans="1:21" x14ac:dyDescent="0.3">
      <c r="A19" t="s">
        <v>13</v>
      </c>
      <c r="B19" s="2">
        <v>437</v>
      </c>
      <c r="C19" s="2">
        <v>147</v>
      </c>
      <c r="D19" s="2">
        <v>137</v>
      </c>
      <c r="E19" s="2">
        <v>28</v>
      </c>
      <c r="F19" s="2">
        <v>109</v>
      </c>
      <c r="G19" s="2">
        <v>51</v>
      </c>
      <c r="H19" s="2">
        <v>401</v>
      </c>
      <c r="I19" s="2">
        <v>292</v>
      </c>
      <c r="J19" s="2">
        <v>715</v>
      </c>
      <c r="K19" s="2">
        <v>1</v>
      </c>
      <c r="L19" s="2">
        <v>409</v>
      </c>
      <c r="M19" s="2">
        <v>95</v>
      </c>
      <c r="N19" s="2">
        <v>195</v>
      </c>
      <c r="O19" s="2">
        <v>3544</v>
      </c>
      <c r="P19" s="2">
        <v>8</v>
      </c>
      <c r="Q19" s="2">
        <v>71</v>
      </c>
      <c r="R19" s="2">
        <v>183</v>
      </c>
      <c r="S19" s="2">
        <v>630</v>
      </c>
      <c r="T19" s="2">
        <v>300</v>
      </c>
      <c r="U19" s="2">
        <v>7753</v>
      </c>
    </row>
    <row r="20" spans="1:21" x14ac:dyDescent="0.3">
      <c r="A20" t="s">
        <v>14</v>
      </c>
      <c r="B20" s="2">
        <v>554</v>
      </c>
      <c r="C20" s="2">
        <v>174</v>
      </c>
      <c r="D20" s="2">
        <v>177</v>
      </c>
      <c r="E20" s="2">
        <v>73</v>
      </c>
      <c r="F20" s="2">
        <v>119</v>
      </c>
      <c r="G20" s="2">
        <v>58</v>
      </c>
      <c r="H20" s="2">
        <v>567</v>
      </c>
      <c r="I20" s="2">
        <v>334</v>
      </c>
      <c r="J20" s="2">
        <v>903</v>
      </c>
      <c r="K20" s="2">
        <v>1</v>
      </c>
      <c r="L20" s="2">
        <v>409</v>
      </c>
      <c r="M20" s="2">
        <v>111</v>
      </c>
      <c r="N20" s="2">
        <v>245</v>
      </c>
      <c r="O20" s="2">
        <v>4165</v>
      </c>
      <c r="P20" s="2">
        <v>8</v>
      </c>
      <c r="Q20" s="2">
        <v>77</v>
      </c>
      <c r="R20" s="2">
        <v>274</v>
      </c>
      <c r="S20" s="2">
        <v>630</v>
      </c>
      <c r="T20" s="2">
        <v>312</v>
      </c>
      <c r="U20" s="2">
        <v>9191</v>
      </c>
    </row>
    <row r="21" spans="1:21" x14ac:dyDescent="0.3">
      <c r="A21" s="3">
        <v>43907</v>
      </c>
      <c r="B21" s="2">
        <v>683</v>
      </c>
      <c r="C21" s="2">
        <v>207</v>
      </c>
      <c r="D21" s="2">
        <v>193</v>
      </c>
      <c r="E21" s="2">
        <v>92</v>
      </c>
      <c r="F21" s="2">
        <v>148</v>
      </c>
      <c r="G21" s="2">
        <v>58</v>
      </c>
      <c r="H21" s="2">
        <v>567</v>
      </c>
      <c r="I21" s="2">
        <v>431</v>
      </c>
      <c r="J21" s="2">
        <v>1394</v>
      </c>
      <c r="K21" s="2">
        <v>1</v>
      </c>
      <c r="L21" s="2">
        <v>541</v>
      </c>
      <c r="M21" s="2">
        <v>153</v>
      </c>
      <c r="N21" s="2">
        <v>292</v>
      </c>
      <c r="O21" s="2">
        <v>4871</v>
      </c>
      <c r="P21" s="2">
        <v>17</v>
      </c>
      <c r="Q21" s="2">
        <v>97</v>
      </c>
      <c r="R21" s="2">
        <v>313</v>
      </c>
      <c r="S21" s="2">
        <v>765</v>
      </c>
      <c r="T21" s="2">
        <v>355</v>
      </c>
      <c r="U21" s="2">
        <v>11178</v>
      </c>
    </row>
    <row r="22" spans="1:21" x14ac:dyDescent="0.3">
      <c r="A22" s="3">
        <v>43908</v>
      </c>
      <c r="B22" s="2">
        <v>859</v>
      </c>
      <c r="C22" s="2">
        <v>226</v>
      </c>
      <c r="D22" s="2">
        <v>242</v>
      </c>
      <c r="E22" s="2">
        <v>112</v>
      </c>
      <c r="F22" s="2">
        <v>181</v>
      </c>
      <c r="G22" s="2">
        <v>68</v>
      </c>
      <c r="H22" s="2">
        <v>675</v>
      </c>
      <c r="I22" s="2">
        <v>668</v>
      </c>
      <c r="J22" s="2">
        <v>1866</v>
      </c>
      <c r="K22" s="2">
        <v>1</v>
      </c>
      <c r="L22" s="2">
        <v>726</v>
      </c>
      <c r="M22" s="2">
        <v>194</v>
      </c>
      <c r="N22" s="2">
        <v>341</v>
      </c>
      <c r="O22" s="2">
        <v>5637</v>
      </c>
      <c r="P22" s="2">
        <v>20</v>
      </c>
      <c r="Q22" s="2">
        <v>122</v>
      </c>
      <c r="R22" s="2">
        <v>386</v>
      </c>
      <c r="S22" s="2">
        <v>973</v>
      </c>
      <c r="T22" s="2">
        <v>419</v>
      </c>
      <c r="U22" s="2">
        <v>13716</v>
      </c>
    </row>
    <row r="23" spans="1:21" x14ac:dyDescent="0.3">
      <c r="A23" s="3">
        <v>43909</v>
      </c>
      <c r="B23" s="2">
        <v>1008</v>
      </c>
      <c r="C23" s="2">
        <v>281</v>
      </c>
      <c r="D23" s="2">
        <v>292</v>
      </c>
      <c r="E23" s="2">
        <v>169</v>
      </c>
      <c r="F23" s="2">
        <v>220</v>
      </c>
      <c r="G23" s="2">
        <v>83</v>
      </c>
      <c r="H23" s="2">
        <v>801</v>
      </c>
      <c r="I23" s="2">
        <v>868</v>
      </c>
      <c r="J23" s="2">
        <v>2702</v>
      </c>
      <c r="K23" s="2">
        <v>1</v>
      </c>
      <c r="L23" s="2">
        <v>921</v>
      </c>
      <c r="M23" s="2">
        <v>241</v>
      </c>
      <c r="N23" s="2">
        <v>453</v>
      </c>
      <c r="O23" s="2">
        <v>6777</v>
      </c>
      <c r="P23" s="2">
        <v>23</v>
      </c>
      <c r="Q23" s="2">
        <v>167</v>
      </c>
      <c r="R23" s="2">
        <v>482</v>
      </c>
      <c r="S23" s="2">
        <v>1190</v>
      </c>
      <c r="T23" s="2">
        <v>468</v>
      </c>
      <c r="U23" s="2">
        <v>17147</v>
      </c>
    </row>
    <row r="24" spans="1:21" x14ac:dyDescent="0.3">
      <c r="A24" s="3">
        <v>43910</v>
      </c>
      <c r="B24" s="2">
        <v>1287</v>
      </c>
      <c r="C24" s="2">
        <v>360</v>
      </c>
      <c r="D24" s="2">
        <v>344</v>
      </c>
      <c r="E24" s="2">
        <v>203</v>
      </c>
      <c r="F24" s="2">
        <v>287</v>
      </c>
      <c r="G24" s="2">
        <v>144</v>
      </c>
      <c r="H24" s="2">
        <v>1044</v>
      </c>
      <c r="I24" s="2">
        <v>1147</v>
      </c>
      <c r="J24" s="2">
        <v>3270</v>
      </c>
      <c r="K24" s="2">
        <v>5</v>
      </c>
      <c r="L24" s="2">
        <v>1105</v>
      </c>
      <c r="M24" s="2">
        <v>297</v>
      </c>
      <c r="N24" s="2">
        <v>578</v>
      </c>
      <c r="O24" s="2">
        <v>7165</v>
      </c>
      <c r="P24" s="2">
        <v>24</v>
      </c>
      <c r="Q24" s="2">
        <v>204</v>
      </c>
      <c r="R24" s="2">
        <v>554</v>
      </c>
      <c r="S24" s="2">
        <v>1465</v>
      </c>
      <c r="T24" s="2">
        <v>497</v>
      </c>
      <c r="U24" s="2">
        <v>19980</v>
      </c>
    </row>
    <row r="25" spans="1:21" x14ac:dyDescent="0.3">
      <c r="A25" s="3">
        <v>43911</v>
      </c>
      <c r="B25" s="2">
        <v>1515</v>
      </c>
      <c r="C25" s="2">
        <v>424</v>
      </c>
      <c r="D25" s="2">
        <v>486</v>
      </c>
      <c r="E25" s="2">
        <v>246</v>
      </c>
      <c r="F25" s="2">
        <v>348</v>
      </c>
      <c r="G25" s="2">
        <v>215</v>
      </c>
      <c r="H25" s="2">
        <v>1423</v>
      </c>
      <c r="I25" s="2">
        <v>1466</v>
      </c>
      <c r="J25" s="2">
        <v>4203</v>
      </c>
      <c r="K25" s="2">
        <v>5</v>
      </c>
      <c r="L25" s="2">
        <v>1363</v>
      </c>
      <c r="M25" s="2">
        <v>354</v>
      </c>
      <c r="N25" s="2">
        <v>739</v>
      </c>
      <c r="O25" s="2">
        <v>8921</v>
      </c>
      <c r="P25" s="2">
        <v>25</v>
      </c>
      <c r="Q25" s="2">
        <v>240</v>
      </c>
      <c r="R25" s="2">
        <v>664</v>
      </c>
      <c r="S25" s="2">
        <v>1725</v>
      </c>
      <c r="T25" s="2">
        <v>564</v>
      </c>
      <c r="U25" s="2">
        <v>24926</v>
      </c>
    </row>
    <row r="26" spans="1:21" x14ac:dyDescent="0.3">
      <c r="A26" s="3">
        <v>43912</v>
      </c>
      <c r="B26" s="2">
        <v>1725</v>
      </c>
      <c r="C26" s="2">
        <v>532</v>
      </c>
      <c r="D26" s="2">
        <v>545</v>
      </c>
      <c r="E26" s="2">
        <v>331</v>
      </c>
      <c r="F26" s="2">
        <v>414</v>
      </c>
      <c r="G26" s="2">
        <v>282</v>
      </c>
      <c r="H26" s="2">
        <v>1819</v>
      </c>
      <c r="I26" s="2">
        <v>1744</v>
      </c>
      <c r="J26" s="2">
        <v>4704</v>
      </c>
      <c r="K26" s="2">
        <v>5</v>
      </c>
      <c r="L26" s="2">
        <v>1604</v>
      </c>
      <c r="M26" s="2">
        <v>384</v>
      </c>
      <c r="N26" s="2">
        <v>915</v>
      </c>
      <c r="O26" s="2">
        <v>9702</v>
      </c>
      <c r="P26" s="2">
        <v>25</v>
      </c>
      <c r="Q26" s="2">
        <v>296</v>
      </c>
      <c r="R26" s="2">
        <v>794</v>
      </c>
      <c r="S26" s="2">
        <v>2097</v>
      </c>
      <c r="T26" s="2">
        <v>654</v>
      </c>
      <c r="U26" s="2">
        <v>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3"/>
  <sheetViews>
    <sheetView workbookViewId="0">
      <selection activeCell="L9" sqref="L9"/>
    </sheetView>
  </sheetViews>
  <sheetFormatPr defaultColWidth="9.21875" defaultRowHeight="14.4" x14ac:dyDescent="0.3"/>
  <sheetData>
    <row r="1" spans="4:5" x14ac:dyDescent="0.3">
      <c r="D1">
        <v>1866</v>
      </c>
    </row>
    <row r="2" spans="4:5" x14ac:dyDescent="0.3">
      <c r="D2">
        <v>2504</v>
      </c>
      <c r="E2">
        <f>D2-D1</f>
        <v>638</v>
      </c>
    </row>
    <row r="3" spans="4:5" x14ac:dyDescent="0.3">
      <c r="D3">
        <v>3365</v>
      </c>
      <c r="E3">
        <f>D3-D2</f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6"/>
  <sheetViews>
    <sheetView tabSelected="1" topLeftCell="N7" workbookViewId="0">
      <selection activeCell="R11" sqref="R11"/>
    </sheetView>
  </sheetViews>
  <sheetFormatPr defaultColWidth="9.21875" defaultRowHeight="14.4" x14ac:dyDescent="0.3"/>
  <cols>
    <col min="1" max="2" width="10.5546875" bestFit="1" customWidth="1"/>
    <col min="23" max="23" width="10.5546875" bestFit="1" customWidth="1"/>
  </cols>
  <sheetData>
    <row r="1" spans="1:24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  <c r="W1" t="s">
        <v>36</v>
      </c>
    </row>
    <row r="2" spans="1:24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4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4" x14ac:dyDescent="0.3">
      <c r="A4" s="3">
        <v>43890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4" x14ac:dyDescent="0.3">
      <c r="A5" s="3">
        <v>43891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4" x14ac:dyDescent="0.3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4" x14ac:dyDescent="0.3">
      <c r="A7" s="3">
        <v>43893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4" x14ac:dyDescent="0.3">
      <c r="A8" s="3">
        <v>43894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W8" s="3">
        <v>43894</v>
      </c>
      <c r="X8">
        <v>1</v>
      </c>
    </row>
    <row r="9" spans="1:24" x14ac:dyDescent="0.3">
      <c r="A9" s="3">
        <v>43895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3</v>
      </c>
      <c r="W9" s="3">
        <v>43895</v>
      </c>
      <c r="X9">
        <v>3</v>
      </c>
    </row>
    <row r="10" spans="1:24" x14ac:dyDescent="0.3">
      <c r="A10" s="3">
        <v>43896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5</v>
      </c>
      <c r="W10" s="3">
        <v>43896</v>
      </c>
      <c r="X10">
        <v>5</v>
      </c>
    </row>
    <row r="11" spans="1:24" x14ac:dyDescent="0.3">
      <c r="A11" s="3">
        <v>43897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1</v>
      </c>
      <c r="T11">
        <v>0</v>
      </c>
      <c r="U11" s="5">
        <v>5</v>
      </c>
      <c r="W11" s="3">
        <v>43897</v>
      </c>
      <c r="X11">
        <v>5</v>
      </c>
    </row>
    <row r="12" spans="1:24" x14ac:dyDescent="0.3">
      <c r="A12" s="3">
        <v>43898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1</v>
      </c>
      <c r="M12" s="7">
        <v>0</v>
      </c>
      <c r="N12" s="7">
        <v>0</v>
      </c>
      <c r="O12" s="7">
        <v>4</v>
      </c>
      <c r="P12" s="7">
        <v>0</v>
      </c>
      <c r="Q12" s="7">
        <v>0</v>
      </c>
      <c r="R12" s="7">
        <v>0</v>
      </c>
      <c r="S12" s="7">
        <v>3</v>
      </c>
      <c r="T12" s="7">
        <v>0</v>
      </c>
      <c r="U12" s="5">
        <v>10</v>
      </c>
      <c r="W12" s="3">
        <v>43898</v>
      </c>
      <c r="X12">
        <v>10</v>
      </c>
    </row>
    <row r="13" spans="1:24" x14ac:dyDescent="0.3">
      <c r="A13" s="3">
        <v>43899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8</v>
      </c>
      <c r="P13">
        <v>0</v>
      </c>
      <c r="Q13">
        <v>0</v>
      </c>
      <c r="R13">
        <v>0</v>
      </c>
      <c r="S13">
        <v>5</v>
      </c>
      <c r="T13">
        <v>0</v>
      </c>
      <c r="U13">
        <v>16</v>
      </c>
      <c r="W13" s="3">
        <v>43899</v>
      </c>
      <c r="X13">
        <v>28</v>
      </c>
    </row>
    <row r="14" spans="1:24" x14ac:dyDescent="0.3">
      <c r="A14" s="3">
        <v>43900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0</v>
      </c>
      <c r="L14">
        <v>1</v>
      </c>
      <c r="M14">
        <v>0</v>
      </c>
      <c r="N14">
        <v>0</v>
      </c>
      <c r="O14">
        <v>21</v>
      </c>
      <c r="P14">
        <v>0</v>
      </c>
      <c r="Q14">
        <v>0</v>
      </c>
      <c r="R14">
        <v>0</v>
      </c>
      <c r="S14">
        <v>6</v>
      </c>
      <c r="T14">
        <v>1</v>
      </c>
      <c r="U14">
        <v>35</v>
      </c>
      <c r="W14" s="3">
        <v>43900</v>
      </c>
      <c r="X14">
        <v>36</v>
      </c>
    </row>
    <row r="15" spans="1:24" x14ac:dyDescent="0.3">
      <c r="A15" s="3">
        <v>43901</v>
      </c>
      <c r="B15">
        <v>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1</v>
      </c>
      <c r="M15">
        <v>0</v>
      </c>
      <c r="N15">
        <v>0</v>
      </c>
      <c r="O15">
        <v>31</v>
      </c>
      <c r="P15">
        <v>0</v>
      </c>
      <c r="Q15">
        <v>0</v>
      </c>
      <c r="R15">
        <v>0</v>
      </c>
      <c r="S15">
        <v>6</v>
      </c>
      <c r="T15">
        <v>2</v>
      </c>
      <c r="U15">
        <v>47</v>
      </c>
      <c r="W15" s="3">
        <v>43901</v>
      </c>
      <c r="X15">
        <v>48</v>
      </c>
    </row>
    <row r="16" spans="1:24" x14ac:dyDescent="0.3">
      <c r="A16" s="3">
        <v>43902</v>
      </c>
      <c r="B16">
        <v>0</v>
      </c>
      <c r="C16">
        <v>6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4</v>
      </c>
      <c r="K16">
        <v>0</v>
      </c>
      <c r="L16">
        <v>1</v>
      </c>
      <c r="M16">
        <v>1</v>
      </c>
      <c r="N16">
        <v>0</v>
      </c>
      <c r="O16">
        <v>56</v>
      </c>
      <c r="P16">
        <v>0</v>
      </c>
      <c r="Q16">
        <v>0</v>
      </c>
      <c r="R16">
        <v>0</v>
      </c>
      <c r="S16">
        <v>11</v>
      </c>
      <c r="T16">
        <v>2</v>
      </c>
      <c r="U16">
        <v>84</v>
      </c>
      <c r="W16" s="3">
        <v>43902</v>
      </c>
      <c r="X16">
        <v>84</v>
      </c>
    </row>
    <row r="17" spans="1:34" x14ac:dyDescent="0.3">
      <c r="A17" s="3">
        <v>43903</v>
      </c>
      <c r="B17">
        <v>0</v>
      </c>
      <c r="C17">
        <v>7</v>
      </c>
      <c r="D17">
        <v>1</v>
      </c>
      <c r="E17">
        <v>1</v>
      </c>
      <c r="F17">
        <v>0</v>
      </c>
      <c r="G17">
        <v>0</v>
      </c>
      <c r="H17">
        <v>5</v>
      </c>
      <c r="I17">
        <v>1</v>
      </c>
      <c r="J17">
        <v>4</v>
      </c>
      <c r="K17">
        <v>0</v>
      </c>
      <c r="L17">
        <v>1</v>
      </c>
      <c r="M17">
        <v>1</v>
      </c>
      <c r="N17">
        <v>0</v>
      </c>
      <c r="O17">
        <v>81</v>
      </c>
      <c r="P17">
        <v>0</v>
      </c>
      <c r="Q17">
        <v>0</v>
      </c>
      <c r="R17">
        <v>0</v>
      </c>
      <c r="S17">
        <v>14</v>
      </c>
      <c r="T17">
        <v>2</v>
      </c>
      <c r="U17">
        <v>120</v>
      </c>
      <c r="W17" s="3">
        <v>43903</v>
      </c>
      <c r="X17">
        <v>120</v>
      </c>
    </row>
    <row r="18" spans="1:34" x14ac:dyDescent="0.3">
      <c r="A18" s="3">
        <v>43904</v>
      </c>
      <c r="B18">
        <v>2</v>
      </c>
      <c r="C18">
        <v>7</v>
      </c>
      <c r="D18">
        <v>1</v>
      </c>
      <c r="E18">
        <v>1</v>
      </c>
      <c r="F18">
        <v>1</v>
      </c>
      <c r="G18">
        <v>0</v>
      </c>
      <c r="H18">
        <v>6</v>
      </c>
      <c r="I18">
        <v>3</v>
      </c>
      <c r="J18">
        <v>6</v>
      </c>
      <c r="K18">
        <v>0</v>
      </c>
      <c r="L18">
        <v>4</v>
      </c>
      <c r="M18">
        <v>2</v>
      </c>
      <c r="N18">
        <v>0</v>
      </c>
      <c r="O18">
        <v>86</v>
      </c>
      <c r="P18">
        <v>0</v>
      </c>
      <c r="Q18">
        <v>0</v>
      </c>
      <c r="R18">
        <v>0</v>
      </c>
      <c r="S18">
        <v>14</v>
      </c>
      <c r="T18">
        <v>3</v>
      </c>
      <c r="U18">
        <v>136</v>
      </c>
      <c r="W18" s="3">
        <v>43904</v>
      </c>
      <c r="X18">
        <v>136</v>
      </c>
    </row>
    <row r="19" spans="1:34" x14ac:dyDescent="0.3">
      <c r="A19" s="3">
        <v>43905</v>
      </c>
      <c r="B19">
        <v>6</v>
      </c>
      <c r="C19">
        <v>7</v>
      </c>
      <c r="D19">
        <v>1</v>
      </c>
      <c r="E19">
        <v>1</v>
      </c>
      <c r="F19">
        <v>1</v>
      </c>
      <c r="G19">
        <v>0</v>
      </c>
      <c r="H19">
        <v>10</v>
      </c>
      <c r="I19">
        <v>6</v>
      </c>
      <c r="J19">
        <v>8</v>
      </c>
      <c r="K19">
        <v>0</v>
      </c>
      <c r="L19">
        <v>5</v>
      </c>
      <c r="M19">
        <v>2</v>
      </c>
      <c r="N19">
        <v>2</v>
      </c>
      <c r="O19">
        <v>213</v>
      </c>
      <c r="P19">
        <v>0</v>
      </c>
      <c r="Q19">
        <v>0</v>
      </c>
      <c r="R19">
        <v>0</v>
      </c>
      <c r="S19">
        <v>23</v>
      </c>
      <c r="T19">
        <v>3</v>
      </c>
      <c r="U19">
        <v>288</v>
      </c>
    </row>
    <row r="20" spans="1:34" x14ac:dyDescent="0.3">
      <c r="A20" s="3">
        <v>43906</v>
      </c>
      <c r="B20">
        <v>7</v>
      </c>
      <c r="C20">
        <v>11</v>
      </c>
      <c r="D20">
        <v>1</v>
      </c>
      <c r="E20">
        <v>1</v>
      </c>
      <c r="F20">
        <v>1</v>
      </c>
      <c r="G20">
        <v>0</v>
      </c>
      <c r="H20">
        <v>17</v>
      </c>
      <c r="I20">
        <v>9</v>
      </c>
      <c r="J20">
        <v>12</v>
      </c>
      <c r="K20">
        <v>0</v>
      </c>
      <c r="L20">
        <v>5</v>
      </c>
      <c r="M20">
        <v>2</v>
      </c>
      <c r="N20">
        <v>2</v>
      </c>
      <c r="O20">
        <v>213</v>
      </c>
      <c r="P20">
        <v>0</v>
      </c>
      <c r="Q20">
        <v>0</v>
      </c>
      <c r="R20">
        <v>1</v>
      </c>
      <c r="S20">
        <v>23</v>
      </c>
      <c r="T20">
        <v>4</v>
      </c>
      <c r="U20">
        <v>309</v>
      </c>
    </row>
    <row r="21" spans="1:34" x14ac:dyDescent="0.3">
      <c r="A21" s="3">
        <v>43907</v>
      </c>
      <c r="B21" s="2">
        <v>11</v>
      </c>
      <c r="C21" s="2">
        <v>12</v>
      </c>
      <c r="D21" s="2">
        <v>1</v>
      </c>
      <c r="E21" s="2">
        <v>1</v>
      </c>
      <c r="F21" s="2">
        <v>2</v>
      </c>
      <c r="G21" s="2">
        <v>0</v>
      </c>
      <c r="H21" s="2">
        <v>17</v>
      </c>
      <c r="I21" s="2">
        <v>12</v>
      </c>
      <c r="J21" s="2">
        <v>18</v>
      </c>
      <c r="K21" s="2">
        <v>0</v>
      </c>
      <c r="L21" s="2">
        <v>13</v>
      </c>
      <c r="M21" s="2">
        <v>3</v>
      </c>
      <c r="N21" s="2">
        <v>3</v>
      </c>
      <c r="O21" s="2">
        <v>355</v>
      </c>
      <c r="P21" s="2">
        <v>0</v>
      </c>
      <c r="Q21" s="2">
        <v>0</v>
      </c>
      <c r="R21" s="2">
        <v>2</v>
      </c>
      <c r="S21" s="2">
        <v>36</v>
      </c>
      <c r="T21" s="2">
        <v>5</v>
      </c>
      <c r="U21" s="2">
        <v>491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s="3">
        <v>43908</v>
      </c>
      <c r="B22">
        <v>19</v>
      </c>
      <c r="C22">
        <v>13</v>
      </c>
      <c r="D22">
        <v>1</v>
      </c>
      <c r="E22">
        <v>1</v>
      </c>
      <c r="F22">
        <v>3</v>
      </c>
      <c r="G22">
        <v>1</v>
      </c>
      <c r="H22">
        <v>28</v>
      </c>
      <c r="I22">
        <v>22</v>
      </c>
      <c r="J22">
        <v>41</v>
      </c>
      <c r="K22">
        <v>0</v>
      </c>
      <c r="L22">
        <v>22</v>
      </c>
      <c r="M22">
        <v>6</v>
      </c>
      <c r="N22">
        <v>3</v>
      </c>
      <c r="O22">
        <v>390</v>
      </c>
      <c r="P22">
        <v>0</v>
      </c>
      <c r="Q22">
        <v>0</v>
      </c>
      <c r="R22">
        <v>3</v>
      </c>
      <c r="S22">
        <v>40</v>
      </c>
      <c r="T22">
        <v>5</v>
      </c>
      <c r="U22">
        <v>598</v>
      </c>
    </row>
    <row r="23" spans="1:34" x14ac:dyDescent="0.3">
      <c r="A23" s="3">
        <v>43909</v>
      </c>
      <c r="B23">
        <v>23</v>
      </c>
      <c r="C23">
        <v>15</v>
      </c>
      <c r="D23">
        <v>1</v>
      </c>
      <c r="E23">
        <v>2</v>
      </c>
      <c r="F23">
        <v>3</v>
      </c>
      <c r="G23">
        <v>1</v>
      </c>
      <c r="H23">
        <v>42</v>
      </c>
      <c r="I23">
        <v>29</v>
      </c>
      <c r="J23">
        <v>55</v>
      </c>
      <c r="K23">
        <v>0</v>
      </c>
      <c r="L23">
        <v>24</v>
      </c>
      <c r="M23">
        <v>8</v>
      </c>
      <c r="N23">
        <v>4</v>
      </c>
      <c r="O23">
        <v>498</v>
      </c>
      <c r="P23">
        <v>0</v>
      </c>
      <c r="Q23">
        <v>0</v>
      </c>
      <c r="R23">
        <v>4</v>
      </c>
      <c r="S23">
        <v>53</v>
      </c>
      <c r="T23">
        <v>5</v>
      </c>
      <c r="U23">
        <v>767</v>
      </c>
    </row>
    <row r="24" spans="1:34" x14ac:dyDescent="0.3">
      <c r="A24" s="3">
        <v>43910</v>
      </c>
      <c r="B24">
        <v>30</v>
      </c>
      <c r="C24">
        <v>17</v>
      </c>
      <c r="D24">
        <v>2</v>
      </c>
      <c r="E24">
        <v>2</v>
      </c>
      <c r="F24">
        <v>4</v>
      </c>
      <c r="G24">
        <v>1</v>
      </c>
      <c r="H24">
        <v>42</v>
      </c>
      <c r="I24">
        <v>43</v>
      </c>
      <c r="J24">
        <v>82</v>
      </c>
      <c r="K24">
        <v>0</v>
      </c>
      <c r="L24">
        <v>33</v>
      </c>
      <c r="M24">
        <v>10</v>
      </c>
      <c r="N24">
        <v>5</v>
      </c>
      <c r="O24">
        <v>628</v>
      </c>
      <c r="P24">
        <v>0</v>
      </c>
      <c r="Q24">
        <v>0</v>
      </c>
      <c r="R24">
        <v>5</v>
      </c>
      <c r="S24">
        <v>71</v>
      </c>
      <c r="T24">
        <v>7</v>
      </c>
      <c r="U24">
        <v>1002</v>
      </c>
    </row>
    <row r="25" spans="1:34" x14ac:dyDescent="0.3">
      <c r="A25" s="3">
        <v>43911</v>
      </c>
      <c r="B25">
        <v>40</v>
      </c>
      <c r="C25">
        <v>22</v>
      </c>
      <c r="D25">
        <v>5</v>
      </c>
      <c r="E25">
        <v>4</v>
      </c>
      <c r="F25">
        <v>7</v>
      </c>
      <c r="G25">
        <v>2</v>
      </c>
      <c r="H25">
        <v>84</v>
      </c>
      <c r="I25">
        <v>55</v>
      </c>
      <c r="J25">
        <v>122</v>
      </c>
      <c r="K25">
        <v>0</v>
      </c>
      <c r="L25">
        <v>50</v>
      </c>
      <c r="M25">
        <v>12</v>
      </c>
      <c r="N25">
        <v>9</v>
      </c>
      <c r="O25">
        <v>804</v>
      </c>
      <c r="P25">
        <v>0</v>
      </c>
      <c r="Q25">
        <v>1</v>
      </c>
      <c r="R25">
        <v>9</v>
      </c>
      <c r="S25">
        <v>85</v>
      </c>
      <c r="T25">
        <v>15</v>
      </c>
      <c r="U25">
        <v>1326</v>
      </c>
    </row>
    <row r="26" spans="1:34" x14ac:dyDescent="0.3">
      <c r="A26" s="3">
        <v>43912</v>
      </c>
      <c r="B26">
        <v>47</v>
      </c>
      <c r="C26">
        <v>24</v>
      </c>
      <c r="D26">
        <v>8</v>
      </c>
      <c r="E26">
        <v>4</v>
      </c>
      <c r="F26">
        <v>9</v>
      </c>
      <c r="G26">
        <v>5</v>
      </c>
      <c r="H26">
        <v>112</v>
      </c>
      <c r="I26">
        <v>74</v>
      </c>
      <c r="J26">
        <v>191</v>
      </c>
      <c r="K26">
        <v>0</v>
      </c>
      <c r="L26">
        <v>69</v>
      </c>
      <c r="M26">
        <v>14</v>
      </c>
      <c r="N26">
        <v>12</v>
      </c>
      <c r="O26">
        <v>1021</v>
      </c>
      <c r="P26">
        <v>0</v>
      </c>
      <c r="Q26">
        <v>1</v>
      </c>
      <c r="R26">
        <v>14</v>
      </c>
      <c r="S26">
        <v>97</v>
      </c>
      <c r="T26">
        <v>18</v>
      </c>
      <c r="U26">
        <v>1720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8"/>
  <sheetViews>
    <sheetView workbookViewId="0">
      <selection activeCell="G12" sqref="G12"/>
    </sheetView>
  </sheetViews>
  <sheetFormatPr defaultColWidth="9.21875" defaultRowHeight="14.4" x14ac:dyDescent="0.3"/>
  <cols>
    <col min="1" max="1" width="10.5546875" bestFit="1" customWidth="1"/>
  </cols>
  <sheetData>
    <row r="1" spans="1:21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</row>
    <row r="2" spans="1:21" x14ac:dyDescent="0.3">
      <c r="A2" s="3">
        <v>43894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7</v>
      </c>
    </row>
    <row r="3" spans="1:21" x14ac:dyDescent="0.3">
      <c r="A3" s="3">
        <v>43895</v>
      </c>
      <c r="B3">
        <v>1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1</v>
      </c>
      <c r="S3">
        <v>0</v>
      </c>
      <c r="T3">
        <v>0</v>
      </c>
      <c r="U3">
        <v>9</v>
      </c>
    </row>
    <row r="4" spans="1:21" x14ac:dyDescent="0.3">
      <c r="A4" s="3">
        <v>43896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2</v>
      </c>
      <c r="P4">
        <v>0</v>
      </c>
      <c r="Q4">
        <v>0</v>
      </c>
      <c r="R4">
        <v>1</v>
      </c>
      <c r="S4">
        <v>1</v>
      </c>
      <c r="T4">
        <v>0</v>
      </c>
      <c r="U4">
        <v>11</v>
      </c>
    </row>
    <row r="5" spans="1:21" x14ac:dyDescent="0.3">
      <c r="A5" s="3">
        <v>43899</v>
      </c>
      <c r="B5">
        <v>1</v>
      </c>
      <c r="C5">
        <v>1</v>
      </c>
      <c r="D5">
        <v>2</v>
      </c>
      <c r="E5">
        <v>0</v>
      </c>
      <c r="F5">
        <v>0</v>
      </c>
      <c r="G5">
        <v>0</v>
      </c>
      <c r="H5">
        <v>2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53</v>
      </c>
      <c r="P5">
        <v>0</v>
      </c>
      <c r="Q5">
        <v>0</v>
      </c>
      <c r="R5">
        <v>1</v>
      </c>
      <c r="S5">
        <v>5</v>
      </c>
      <c r="T5">
        <v>1</v>
      </c>
      <c r="U5">
        <v>68</v>
      </c>
    </row>
    <row r="6" spans="1:21" x14ac:dyDescent="0.3">
      <c r="A6" s="3">
        <v>43900</v>
      </c>
      <c r="B6">
        <v>1</v>
      </c>
      <c r="C6">
        <v>3</v>
      </c>
      <c r="D6">
        <v>2</v>
      </c>
      <c r="E6">
        <v>1</v>
      </c>
      <c r="F6">
        <v>1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0</v>
      </c>
      <c r="N6">
        <v>2</v>
      </c>
      <c r="O6">
        <v>77</v>
      </c>
      <c r="P6">
        <v>0</v>
      </c>
      <c r="Q6">
        <v>0</v>
      </c>
      <c r="R6">
        <v>2</v>
      </c>
      <c r="S6">
        <v>5</v>
      </c>
      <c r="T6">
        <v>1</v>
      </c>
      <c r="U6">
        <v>100</v>
      </c>
    </row>
    <row r="7" spans="1:21" x14ac:dyDescent="0.3">
      <c r="A7" s="3">
        <v>43901</v>
      </c>
      <c r="B7">
        <v>3</v>
      </c>
      <c r="C7">
        <v>3</v>
      </c>
      <c r="D7">
        <v>2</v>
      </c>
      <c r="E7">
        <v>1</v>
      </c>
      <c r="F7">
        <v>1</v>
      </c>
      <c r="G7">
        <v>0</v>
      </c>
      <c r="H7">
        <v>5</v>
      </c>
      <c r="I7">
        <v>2</v>
      </c>
      <c r="J7">
        <v>0</v>
      </c>
      <c r="K7">
        <v>0</v>
      </c>
      <c r="L7">
        <v>1</v>
      </c>
      <c r="M7">
        <v>1</v>
      </c>
      <c r="N7">
        <v>2</v>
      </c>
      <c r="O7">
        <v>102</v>
      </c>
      <c r="P7">
        <v>0</v>
      </c>
      <c r="Q7">
        <v>0</v>
      </c>
      <c r="R7">
        <v>3</v>
      </c>
      <c r="S7">
        <v>15</v>
      </c>
      <c r="T7">
        <v>1</v>
      </c>
      <c r="U7">
        <v>142</v>
      </c>
    </row>
    <row r="8" spans="1:21" x14ac:dyDescent="0.3">
      <c r="A8" s="3">
        <v>43902</v>
      </c>
      <c r="B8">
        <v>4</v>
      </c>
      <c r="C8">
        <v>3</v>
      </c>
      <c r="D8">
        <v>2</v>
      </c>
      <c r="E8">
        <v>2</v>
      </c>
      <c r="F8">
        <v>3</v>
      </c>
      <c r="G8">
        <v>0</v>
      </c>
      <c r="H8">
        <v>9</v>
      </c>
      <c r="I8">
        <v>4</v>
      </c>
      <c r="J8">
        <v>0</v>
      </c>
      <c r="K8">
        <v>0</v>
      </c>
      <c r="L8">
        <v>2</v>
      </c>
      <c r="M8">
        <v>1</v>
      </c>
      <c r="N8">
        <v>2</v>
      </c>
      <c r="O8">
        <v>135</v>
      </c>
      <c r="P8">
        <v>0</v>
      </c>
      <c r="Q8">
        <v>1</v>
      </c>
      <c r="R8">
        <v>3</v>
      </c>
      <c r="S8">
        <v>18</v>
      </c>
      <c r="T8">
        <v>1</v>
      </c>
      <c r="U8">
        <v>190</v>
      </c>
    </row>
    <row r="9" spans="1:21" x14ac:dyDescent="0.3">
      <c r="A9" s="3">
        <v>43903</v>
      </c>
      <c r="B9">
        <v>8</v>
      </c>
      <c r="C9">
        <v>3</v>
      </c>
      <c r="D9">
        <v>2</v>
      </c>
      <c r="E9">
        <v>2</v>
      </c>
      <c r="F9">
        <v>2</v>
      </c>
      <c r="G9">
        <v>0</v>
      </c>
      <c r="H9">
        <v>10</v>
      </c>
      <c r="I9">
        <v>8</v>
      </c>
      <c r="J9">
        <v>25</v>
      </c>
      <c r="K9">
        <v>0</v>
      </c>
      <c r="L9">
        <v>2</v>
      </c>
      <c r="M9">
        <v>1</v>
      </c>
      <c r="N9">
        <v>2</v>
      </c>
      <c r="O9">
        <v>180</v>
      </c>
      <c r="P9">
        <v>0</v>
      </c>
      <c r="Q9">
        <v>1</v>
      </c>
      <c r="R9">
        <v>4</v>
      </c>
      <c r="S9">
        <v>20</v>
      </c>
      <c r="T9">
        <v>2</v>
      </c>
      <c r="U9">
        <v>272</v>
      </c>
    </row>
    <row r="10" spans="1:21" x14ac:dyDescent="0.3">
      <c r="A10" s="3">
        <v>43906</v>
      </c>
      <c r="B10">
        <v>11</v>
      </c>
      <c r="C10">
        <v>7</v>
      </c>
      <c r="D10">
        <v>3</v>
      </c>
      <c r="E10">
        <v>4</v>
      </c>
      <c r="F10">
        <v>9</v>
      </c>
      <c r="G10">
        <v>2</v>
      </c>
      <c r="H10">
        <v>23</v>
      </c>
      <c r="I10">
        <v>24</v>
      </c>
      <c r="J10">
        <v>33</v>
      </c>
      <c r="K10">
        <v>0</v>
      </c>
      <c r="L10">
        <v>4</v>
      </c>
      <c r="M10">
        <v>1</v>
      </c>
      <c r="N10">
        <v>9</v>
      </c>
      <c r="O10">
        <v>253</v>
      </c>
      <c r="P10">
        <v>0</v>
      </c>
      <c r="Q10">
        <v>2</v>
      </c>
      <c r="R10">
        <v>5</v>
      </c>
      <c r="S10">
        <v>29</v>
      </c>
      <c r="T10">
        <v>13</v>
      </c>
      <c r="U10">
        <v>432</v>
      </c>
    </row>
    <row r="18" spans="2:10" x14ac:dyDescent="0.3">
      <c r="B18" s="3"/>
      <c r="C18" s="3"/>
      <c r="D18" s="3"/>
      <c r="E18" s="3"/>
      <c r="F18" s="3"/>
      <c r="G18" s="3"/>
      <c r="H18" s="3"/>
      <c r="I18" s="3"/>
      <c r="J1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"/>
  <sheetViews>
    <sheetView workbookViewId="0">
      <selection activeCell="G8" sqref="G8"/>
    </sheetView>
  </sheetViews>
  <sheetFormatPr defaultColWidth="9.21875" defaultRowHeight="14.4" x14ac:dyDescent="0.3"/>
  <cols>
    <col min="1" max="1" width="10.5546875" bestFit="1" customWidth="1"/>
  </cols>
  <sheetData>
    <row r="1" spans="1:21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</row>
    <row r="2" spans="1:21" x14ac:dyDescent="0.3">
      <c r="A2" s="3">
        <v>43906</v>
      </c>
      <c r="B2">
        <v>0</v>
      </c>
      <c r="C2">
        <v>0</v>
      </c>
      <c r="D2">
        <v>3</v>
      </c>
      <c r="E2">
        <v>1</v>
      </c>
      <c r="F2">
        <v>7</v>
      </c>
      <c r="G2">
        <v>10</v>
      </c>
      <c r="H2">
        <v>12</v>
      </c>
      <c r="I2">
        <v>5</v>
      </c>
      <c r="J2">
        <v>0</v>
      </c>
      <c r="K2">
        <v>0</v>
      </c>
      <c r="L2">
        <v>2</v>
      </c>
      <c r="M2">
        <v>4</v>
      </c>
      <c r="N2">
        <v>4</v>
      </c>
      <c r="O2">
        <v>474</v>
      </c>
      <c r="P2">
        <v>0</v>
      </c>
      <c r="Q2">
        <v>1</v>
      </c>
      <c r="R2">
        <v>0</v>
      </c>
      <c r="S2">
        <v>5</v>
      </c>
      <c r="T2">
        <v>2</v>
      </c>
      <c r="U2">
        <v>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1"/>
  <sheetViews>
    <sheetView workbookViewId="0">
      <selection activeCell="B11" sqref="B11:T12"/>
    </sheetView>
  </sheetViews>
  <sheetFormatPr defaultColWidth="9.21875" defaultRowHeight="14.4" x14ac:dyDescent="0.3"/>
  <cols>
    <col min="1" max="1" width="10.5546875" bestFit="1" customWidth="1"/>
    <col min="2" max="2" width="11.77734375" bestFit="1" customWidth="1"/>
    <col min="3" max="3" width="6.77734375" bestFit="1" customWidth="1"/>
    <col min="4" max="4" width="7.44140625" bestFit="1" customWidth="1"/>
    <col min="5" max="6" width="8" bestFit="1" customWidth="1"/>
    <col min="7" max="7" width="8.77734375" bestFit="1" customWidth="1"/>
    <col min="8" max="8" width="16.5546875" bestFit="1" customWidth="1"/>
    <col min="9" max="9" width="12.77734375" bestFit="1" customWidth="1"/>
    <col min="10" max="10" width="9.21875" bestFit="1" customWidth="1"/>
    <col min="11" max="11" width="5.77734375" bestFit="1" customWidth="1"/>
    <col min="12" max="12" width="12" bestFit="1" customWidth="1"/>
    <col min="13" max="13" width="11.44140625" bestFit="1" customWidth="1"/>
    <col min="14" max="14" width="6.44140625" bestFit="1" customWidth="1"/>
    <col min="15" max="15" width="7.5546875" bestFit="1" customWidth="1"/>
    <col min="16" max="16" width="6.44140625" bestFit="1" customWidth="1"/>
    <col min="17" max="17" width="6.77734375" bestFit="1" customWidth="1"/>
    <col min="18" max="18" width="7.5546875" bestFit="1" customWidth="1"/>
    <col min="19" max="19" width="7.21875" bestFit="1" customWidth="1"/>
    <col min="20" max="20" width="7.44140625" bestFit="1" customWidth="1"/>
    <col min="21" max="21" width="8.5546875" bestFit="1" customWidth="1"/>
    <col min="22" max="22" width="11.77734375" bestFit="1" customWidth="1"/>
    <col min="23" max="23" width="10.5546875" bestFit="1" customWidth="1"/>
    <col min="24" max="24" width="10.21875" bestFit="1" customWidth="1"/>
  </cols>
  <sheetData>
    <row r="1" spans="1:26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  <c r="X1" t="s">
        <v>35</v>
      </c>
    </row>
    <row r="2" spans="1:26" x14ac:dyDescent="0.3">
      <c r="A2" t="s">
        <v>0</v>
      </c>
      <c r="B2" s="2">
        <v>1</v>
      </c>
      <c r="C2" s="2">
        <v>0</v>
      </c>
      <c r="D2" s="2">
        <v>0</v>
      </c>
      <c r="E2" s="2">
        <v>1</v>
      </c>
      <c r="F2" s="2">
        <v>6</v>
      </c>
      <c r="G2" s="2">
        <v>0</v>
      </c>
      <c r="H2" s="2">
        <v>0</v>
      </c>
      <c r="I2" s="2">
        <v>0</v>
      </c>
      <c r="J2" s="2">
        <v>2</v>
      </c>
      <c r="K2" s="2">
        <v>0</v>
      </c>
      <c r="L2" s="2">
        <v>2</v>
      </c>
      <c r="M2" s="2">
        <v>0</v>
      </c>
      <c r="N2" s="2">
        <v>0</v>
      </c>
      <c r="O2" s="2">
        <v>4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16</v>
      </c>
      <c r="V2" s="1"/>
      <c r="W2" t="s">
        <v>0</v>
      </c>
      <c r="X2">
        <v>25</v>
      </c>
      <c r="Z2" s="2"/>
    </row>
    <row r="3" spans="1:26" x14ac:dyDescent="0.3">
      <c r="A3" t="s">
        <v>1</v>
      </c>
      <c r="B3" s="2">
        <v>6</v>
      </c>
      <c r="C3" s="2">
        <v>0</v>
      </c>
      <c r="D3" s="2">
        <v>0</v>
      </c>
      <c r="E3" s="2">
        <v>1</v>
      </c>
      <c r="F3" s="2">
        <v>6</v>
      </c>
      <c r="G3" s="2">
        <v>0</v>
      </c>
      <c r="H3" s="2">
        <v>0</v>
      </c>
      <c r="I3" s="2">
        <v>2</v>
      </c>
      <c r="J3" s="2">
        <v>3</v>
      </c>
      <c r="K3" s="2">
        <v>0</v>
      </c>
      <c r="L3" s="2">
        <v>8</v>
      </c>
      <c r="M3" s="2">
        <v>0</v>
      </c>
      <c r="N3" s="2">
        <v>0</v>
      </c>
      <c r="O3" s="2">
        <v>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32</v>
      </c>
      <c r="V3" s="1"/>
      <c r="W3" t="s">
        <v>1</v>
      </c>
      <c r="X3">
        <v>32</v>
      </c>
      <c r="Z3" s="2"/>
    </row>
    <row r="4" spans="1:26" x14ac:dyDescent="0.3">
      <c r="A4" s="3">
        <v>43890</v>
      </c>
      <c r="B4" s="6">
        <f t="shared" ref="B4:S4" si="0">ROUND(B3*69/82+B6*13/82,0)</f>
        <v>7</v>
      </c>
      <c r="C4" s="6">
        <f t="shared" si="0"/>
        <v>0</v>
      </c>
      <c r="D4" s="6">
        <f t="shared" si="0"/>
        <v>0</v>
      </c>
      <c r="E4" s="6">
        <f t="shared" si="0"/>
        <v>1</v>
      </c>
      <c r="F4" s="6">
        <v>7</v>
      </c>
      <c r="G4" s="6">
        <f t="shared" si="0"/>
        <v>2</v>
      </c>
      <c r="H4" s="6">
        <f t="shared" si="0"/>
        <v>0</v>
      </c>
      <c r="I4" s="6">
        <f t="shared" si="0"/>
        <v>2</v>
      </c>
      <c r="J4" s="6">
        <f t="shared" si="0"/>
        <v>5</v>
      </c>
      <c r="K4" s="6">
        <f t="shared" si="0"/>
        <v>0</v>
      </c>
      <c r="L4" s="6">
        <v>10</v>
      </c>
      <c r="M4" s="6">
        <f t="shared" si="0"/>
        <v>1</v>
      </c>
      <c r="N4" s="6">
        <f t="shared" si="0"/>
        <v>0</v>
      </c>
      <c r="O4" s="6">
        <f t="shared" si="0"/>
        <v>9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6">
        <f t="shared" si="0"/>
        <v>1</v>
      </c>
      <c r="T4" s="6">
        <f>ROUND(T3*69/82+T6*13/82,0)</f>
        <v>0</v>
      </c>
      <c r="U4" s="5">
        <v>45</v>
      </c>
      <c r="V4" s="2">
        <f>SUM(B4:T4)</f>
        <v>45</v>
      </c>
      <c r="W4" s="3">
        <v>43890</v>
      </c>
      <c r="X4">
        <v>45</v>
      </c>
      <c r="Z4" s="2"/>
    </row>
    <row r="5" spans="1:26" x14ac:dyDescent="0.3">
      <c r="A5" s="3">
        <v>43891</v>
      </c>
      <c r="B5" s="6">
        <f t="shared" ref="B5:N5" si="1">ROUND(B3*39/82+B6*43/82,0)</f>
        <v>9</v>
      </c>
      <c r="C5" s="6">
        <f t="shared" si="1"/>
        <v>0</v>
      </c>
      <c r="D5" s="6">
        <v>0</v>
      </c>
      <c r="E5" s="6">
        <f t="shared" si="1"/>
        <v>2</v>
      </c>
      <c r="F5" s="6">
        <f t="shared" si="1"/>
        <v>7</v>
      </c>
      <c r="G5" s="6">
        <f t="shared" si="1"/>
        <v>5</v>
      </c>
      <c r="H5" s="6">
        <f t="shared" si="1"/>
        <v>2</v>
      </c>
      <c r="I5" s="6">
        <f t="shared" si="1"/>
        <v>3</v>
      </c>
      <c r="J5" s="6">
        <f t="shared" si="1"/>
        <v>9</v>
      </c>
      <c r="K5" s="6">
        <f t="shared" si="1"/>
        <v>0</v>
      </c>
      <c r="L5" s="6">
        <f t="shared" si="1"/>
        <v>12</v>
      </c>
      <c r="M5" s="6">
        <f t="shared" si="1"/>
        <v>3</v>
      </c>
      <c r="N5" s="6">
        <f t="shared" si="1"/>
        <v>0</v>
      </c>
      <c r="O5" s="6">
        <f>ROUND(O3*39/82+O6*43/82,0)</f>
        <v>18</v>
      </c>
      <c r="P5" s="6">
        <f t="shared" ref="P5:S5" si="2">ROUND(P3*39/82+P6*43/82,0)</f>
        <v>0</v>
      </c>
      <c r="Q5" s="6">
        <f t="shared" si="2"/>
        <v>0</v>
      </c>
      <c r="R5" s="6">
        <v>0</v>
      </c>
      <c r="S5" s="6">
        <f t="shared" si="2"/>
        <v>5</v>
      </c>
      <c r="T5" s="6">
        <v>0</v>
      </c>
      <c r="U5" s="6">
        <v>75</v>
      </c>
      <c r="V5" s="2">
        <f>SUM(B5:T5)</f>
        <v>75</v>
      </c>
      <c r="W5" s="3">
        <v>43891</v>
      </c>
      <c r="Z5" s="2"/>
    </row>
    <row r="6" spans="1:26" x14ac:dyDescent="0.3">
      <c r="A6" t="s">
        <v>2</v>
      </c>
      <c r="B6" s="2">
        <v>12</v>
      </c>
      <c r="C6" s="2">
        <v>0</v>
      </c>
      <c r="D6" s="2">
        <v>1</v>
      </c>
      <c r="E6" s="2">
        <v>2</v>
      </c>
      <c r="F6" s="2">
        <v>7</v>
      </c>
      <c r="G6" s="2">
        <v>10</v>
      </c>
      <c r="H6" s="2">
        <v>3</v>
      </c>
      <c r="I6" s="2">
        <v>3</v>
      </c>
      <c r="J6" s="2">
        <v>15</v>
      </c>
      <c r="K6" s="2">
        <v>0</v>
      </c>
      <c r="L6" s="2">
        <v>15</v>
      </c>
      <c r="M6" s="2">
        <v>6</v>
      </c>
      <c r="N6" s="2">
        <v>0</v>
      </c>
      <c r="O6" s="2">
        <v>29</v>
      </c>
      <c r="P6" s="2">
        <v>0</v>
      </c>
      <c r="Q6" s="2">
        <v>0</v>
      </c>
      <c r="R6" s="2">
        <v>1</v>
      </c>
      <c r="S6" s="2">
        <v>9</v>
      </c>
      <c r="T6" s="2">
        <v>1</v>
      </c>
      <c r="U6" s="2">
        <v>114</v>
      </c>
      <c r="W6" s="3">
        <v>43892</v>
      </c>
      <c r="X6">
        <v>114</v>
      </c>
      <c r="Z6" s="2"/>
    </row>
    <row r="7" spans="1:26" x14ac:dyDescent="0.3">
      <c r="A7" t="s">
        <v>3</v>
      </c>
      <c r="B7" s="2">
        <v>13</v>
      </c>
      <c r="C7" s="2">
        <v>0</v>
      </c>
      <c r="D7" s="2">
        <v>1</v>
      </c>
      <c r="E7" s="2">
        <v>2</v>
      </c>
      <c r="F7" s="2">
        <v>7</v>
      </c>
      <c r="G7" s="2">
        <v>10</v>
      </c>
      <c r="H7" s="2">
        <v>7</v>
      </c>
      <c r="I7" s="2">
        <v>8</v>
      </c>
      <c r="J7" s="2">
        <v>15</v>
      </c>
      <c r="K7" s="2">
        <v>0</v>
      </c>
      <c r="L7" s="2">
        <v>15</v>
      </c>
      <c r="M7" s="2">
        <v>6</v>
      </c>
      <c r="N7" s="2">
        <v>0</v>
      </c>
      <c r="O7" s="2">
        <v>49</v>
      </c>
      <c r="P7" s="2">
        <v>0</v>
      </c>
      <c r="Q7" s="2">
        <v>0</v>
      </c>
      <c r="R7" s="2">
        <v>1</v>
      </c>
      <c r="S7" s="2">
        <v>13</v>
      </c>
      <c r="T7" s="2">
        <v>3</v>
      </c>
      <c r="U7" s="2">
        <v>150</v>
      </c>
      <c r="W7" s="3">
        <v>43893</v>
      </c>
      <c r="X7">
        <v>151</v>
      </c>
      <c r="Z7" s="2"/>
    </row>
    <row r="8" spans="1:26" x14ac:dyDescent="0.3">
      <c r="A8" t="s">
        <v>4</v>
      </c>
      <c r="B8" s="2">
        <v>13</v>
      </c>
      <c r="C8" s="2">
        <v>0</v>
      </c>
      <c r="D8" s="2">
        <v>2</v>
      </c>
      <c r="E8" s="2">
        <v>5</v>
      </c>
      <c r="F8" s="2">
        <v>7</v>
      </c>
      <c r="G8" s="2">
        <v>10</v>
      </c>
      <c r="H8" s="2">
        <v>12</v>
      </c>
      <c r="I8" s="2">
        <v>11</v>
      </c>
      <c r="J8" s="2">
        <v>15</v>
      </c>
      <c r="K8" s="2">
        <v>0</v>
      </c>
      <c r="L8" s="2">
        <v>19</v>
      </c>
      <c r="M8" s="2">
        <v>6</v>
      </c>
      <c r="N8" s="2">
        <v>1</v>
      </c>
      <c r="O8" s="2">
        <v>70</v>
      </c>
      <c r="P8" s="2">
        <v>0</v>
      </c>
      <c r="Q8" s="2">
        <v>0</v>
      </c>
      <c r="R8" s="2">
        <v>3</v>
      </c>
      <c r="S8" s="2">
        <v>17</v>
      </c>
      <c r="T8" s="2">
        <v>7</v>
      </c>
      <c r="U8" s="2">
        <v>198</v>
      </c>
      <c r="W8" s="3">
        <v>43894</v>
      </c>
      <c r="X8">
        <v>198</v>
      </c>
      <c r="Z8" s="2"/>
    </row>
    <row r="9" spans="1:26" x14ac:dyDescent="0.3">
      <c r="A9" t="s">
        <v>5</v>
      </c>
      <c r="B9" s="2">
        <v>12</v>
      </c>
      <c r="C9" s="2">
        <v>1</v>
      </c>
      <c r="D9" s="2">
        <v>5</v>
      </c>
      <c r="E9" s="2">
        <v>6</v>
      </c>
      <c r="F9" s="2">
        <v>8</v>
      </c>
      <c r="G9" s="2">
        <v>10</v>
      </c>
      <c r="H9" s="2">
        <v>13</v>
      </c>
      <c r="I9" s="2">
        <v>11</v>
      </c>
      <c r="J9" s="2">
        <v>24</v>
      </c>
      <c r="K9" s="2">
        <v>0</v>
      </c>
      <c r="L9" s="2">
        <v>19</v>
      </c>
      <c r="M9" s="2">
        <v>6</v>
      </c>
      <c r="N9" s="2">
        <v>1</v>
      </c>
      <c r="O9" s="2">
        <v>90</v>
      </c>
      <c r="P9" s="2">
        <v>0</v>
      </c>
      <c r="Q9" s="2">
        <v>0</v>
      </c>
      <c r="R9" s="2">
        <v>3</v>
      </c>
      <c r="S9" s="2">
        <v>17</v>
      </c>
      <c r="T9" s="2">
        <v>11</v>
      </c>
      <c r="U9" s="2">
        <v>237</v>
      </c>
      <c r="W9" s="3">
        <v>43895</v>
      </c>
      <c r="X9">
        <v>257</v>
      </c>
      <c r="Z9" s="2"/>
    </row>
    <row r="10" spans="1:26" x14ac:dyDescent="0.3">
      <c r="A10" t="s">
        <v>6</v>
      </c>
      <c r="B10" s="2">
        <v>21</v>
      </c>
      <c r="C10" s="2">
        <v>6</v>
      </c>
      <c r="D10" s="2">
        <v>5</v>
      </c>
      <c r="E10" s="2">
        <v>6</v>
      </c>
      <c r="F10" s="2">
        <v>11</v>
      </c>
      <c r="G10" s="2">
        <v>10</v>
      </c>
      <c r="H10" s="2">
        <v>15</v>
      </c>
      <c r="I10" s="2">
        <v>14</v>
      </c>
      <c r="J10" s="2">
        <v>24</v>
      </c>
      <c r="K10" s="2">
        <v>0</v>
      </c>
      <c r="L10" s="2">
        <v>30</v>
      </c>
      <c r="M10" s="2">
        <v>6</v>
      </c>
      <c r="N10" s="2">
        <v>3</v>
      </c>
      <c r="O10" s="2">
        <v>137</v>
      </c>
      <c r="P10" s="2">
        <v>0</v>
      </c>
      <c r="Q10" s="2">
        <v>0</v>
      </c>
      <c r="R10" s="2">
        <v>3</v>
      </c>
      <c r="S10" s="2">
        <v>45</v>
      </c>
      <c r="T10" s="2">
        <v>29</v>
      </c>
      <c r="U10" s="2">
        <v>365</v>
      </c>
      <c r="W10" s="3">
        <v>43896</v>
      </c>
      <c r="X10">
        <v>374</v>
      </c>
      <c r="Z10" s="2"/>
    </row>
    <row r="11" spans="1:26" x14ac:dyDescent="0.3">
      <c r="A11" s="3">
        <v>43897</v>
      </c>
      <c r="B11" s="6">
        <f>ROUND(B10*569/634+B13*65/634,0)</f>
        <v>24</v>
      </c>
      <c r="C11" s="6">
        <f t="shared" ref="C11:S11" si="3">ROUND(C10*569/634+C13*65/634,0)</f>
        <v>7</v>
      </c>
      <c r="D11" s="6">
        <f t="shared" si="3"/>
        <v>5</v>
      </c>
      <c r="E11" s="6">
        <f t="shared" si="3"/>
        <v>7</v>
      </c>
      <c r="F11" s="6">
        <f t="shared" si="3"/>
        <v>12</v>
      </c>
      <c r="G11" s="6">
        <f t="shared" si="3"/>
        <v>10</v>
      </c>
      <c r="H11" s="6">
        <f t="shared" si="3"/>
        <v>16</v>
      </c>
      <c r="I11" s="6">
        <f t="shared" si="3"/>
        <v>15</v>
      </c>
      <c r="J11" s="6">
        <f t="shared" si="3"/>
        <v>29</v>
      </c>
      <c r="K11" s="6">
        <f t="shared" si="3"/>
        <v>0</v>
      </c>
      <c r="L11" s="6">
        <f t="shared" si="3"/>
        <v>31</v>
      </c>
      <c r="M11" s="6">
        <f t="shared" si="3"/>
        <v>6</v>
      </c>
      <c r="N11" s="6">
        <f t="shared" si="3"/>
        <v>3</v>
      </c>
      <c r="O11" s="6">
        <f>ROUND(O10*569/634+O13*65/634,0)+1</f>
        <v>172</v>
      </c>
      <c r="P11" s="6">
        <f t="shared" si="3"/>
        <v>0</v>
      </c>
      <c r="Q11" s="6">
        <f t="shared" si="3"/>
        <v>0</v>
      </c>
      <c r="R11" s="6">
        <f t="shared" si="3"/>
        <v>3</v>
      </c>
      <c r="S11" s="6">
        <f t="shared" si="3"/>
        <v>56</v>
      </c>
      <c r="T11" s="6">
        <f>ROUND(T10*569/634+T13*65/634,0)</f>
        <v>34</v>
      </c>
      <c r="U11" s="4">
        <v>430</v>
      </c>
      <c r="V11" s="2">
        <f>SUM(B11:T11)</f>
        <v>430</v>
      </c>
      <c r="W11" s="3">
        <v>43897</v>
      </c>
      <c r="X11">
        <v>430</v>
      </c>
      <c r="Z11" s="2"/>
    </row>
    <row r="12" spans="1:26" x14ac:dyDescent="0.3">
      <c r="A12" s="3">
        <v>43898</v>
      </c>
      <c r="B12" s="6">
        <f>ROUND(B10*410/634+B13*224/634,0)</f>
        <v>33</v>
      </c>
      <c r="C12" s="6">
        <f t="shared" ref="C12:T12" si="4">ROUND(C10*410/634+C13*224/634,0)</f>
        <v>8</v>
      </c>
      <c r="D12" s="6">
        <f t="shared" si="4"/>
        <v>6</v>
      </c>
      <c r="E12" s="6">
        <f t="shared" si="4"/>
        <v>8</v>
      </c>
      <c r="F12" s="6">
        <f t="shared" si="4"/>
        <v>15</v>
      </c>
      <c r="G12" s="6">
        <f t="shared" si="4"/>
        <v>11</v>
      </c>
      <c r="H12" s="6">
        <f t="shared" si="4"/>
        <v>19</v>
      </c>
      <c r="I12" s="6">
        <f t="shared" si="4"/>
        <v>17</v>
      </c>
      <c r="J12" s="6">
        <f t="shared" si="4"/>
        <v>42</v>
      </c>
      <c r="K12" s="6">
        <f t="shared" si="4"/>
        <v>0</v>
      </c>
      <c r="L12" s="6">
        <f t="shared" si="4"/>
        <v>32</v>
      </c>
      <c r="M12" s="6">
        <f t="shared" si="4"/>
        <v>6</v>
      </c>
      <c r="N12" s="6">
        <f t="shared" si="4"/>
        <v>4</v>
      </c>
      <c r="O12" s="6">
        <f>ROUND(O10*410/634+O13*224/634,0)+1</f>
        <v>255</v>
      </c>
      <c r="P12" s="6">
        <f t="shared" si="4"/>
        <v>0</v>
      </c>
      <c r="Q12" s="6">
        <f t="shared" si="4"/>
        <v>1</v>
      </c>
      <c r="R12" s="6">
        <f t="shared" si="4"/>
        <v>3</v>
      </c>
      <c r="S12" s="6">
        <f t="shared" si="4"/>
        <v>82</v>
      </c>
      <c r="T12" s="6">
        <f t="shared" si="4"/>
        <v>47</v>
      </c>
      <c r="U12" s="4">
        <v>589</v>
      </c>
      <c r="V12" s="2">
        <f>SUM(B12:T12)</f>
        <v>589</v>
      </c>
      <c r="W12" s="3">
        <v>43898</v>
      </c>
      <c r="X12">
        <v>589</v>
      </c>
      <c r="Z12" s="2"/>
    </row>
    <row r="13" spans="1:26" x14ac:dyDescent="0.3">
      <c r="A13" t="s">
        <v>7</v>
      </c>
      <c r="B13" s="2">
        <v>54</v>
      </c>
      <c r="C13" s="2">
        <v>13</v>
      </c>
      <c r="D13" s="2">
        <v>7</v>
      </c>
      <c r="E13" s="2">
        <v>11</v>
      </c>
      <c r="F13" s="2">
        <v>22</v>
      </c>
      <c r="G13" s="2">
        <v>12</v>
      </c>
      <c r="H13" s="2">
        <v>26</v>
      </c>
      <c r="I13" s="2">
        <v>23</v>
      </c>
      <c r="J13" s="2">
        <v>75</v>
      </c>
      <c r="K13" s="2">
        <v>0</v>
      </c>
      <c r="L13" s="2">
        <v>37</v>
      </c>
      <c r="M13" s="2">
        <v>7</v>
      </c>
      <c r="N13" s="2">
        <v>6</v>
      </c>
      <c r="O13" s="2">
        <v>469</v>
      </c>
      <c r="P13" s="2">
        <v>0</v>
      </c>
      <c r="Q13" s="2">
        <v>4</v>
      </c>
      <c r="R13" s="2">
        <v>3</v>
      </c>
      <c r="S13" s="2">
        <v>149</v>
      </c>
      <c r="T13" s="2">
        <v>81</v>
      </c>
      <c r="U13" s="2">
        <v>999</v>
      </c>
      <c r="W13" s="3">
        <v>43899</v>
      </c>
      <c r="X13">
        <v>1024</v>
      </c>
      <c r="Z13" s="2"/>
    </row>
    <row r="14" spans="1:26" x14ac:dyDescent="0.3">
      <c r="A14" t="s">
        <v>8</v>
      </c>
      <c r="B14" s="2">
        <v>71</v>
      </c>
      <c r="C14" s="2">
        <v>38</v>
      </c>
      <c r="D14" s="2">
        <v>22</v>
      </c>
      <c r="E14" s="2">
        <v>13</v>
      </c>
      <c r="F14" s="2">
        <v>25</v>
      </c>
      <c r="G14" s="2">
        <v>12</v>
      </c>
      <c r="H14" s="2">
        <v>39</v>
      </c>
      <c r="I14" s="2">
        <v>56</v>
      </c>
      <c r="J14" s="2">
        <v>124</v>
      </c>
      <c r="K14" s="2">
        <v>0</v>
      </c>
      <c r="L14" s="2">
        <v>50</v>
      </c>
      <c r="M14" s="2">
        <v>8</v>
      </c>
      <c r="N14" s="2">
        <v>22</v>
      </c>
      <c r="O14" s="2">
        <v>782</v>
      </c>
      <c r="P14" s="2">
        <v>0</v>
      </c>
      <c r="Q14" s="2">
        <v>9</v>
      </c>
      <c r="R14" s="2">
        <v>12</v>
      </c>
      <c r="S14" s="2">
        <v>195</v>
      </c>
      <c r="T14" s="2">
        <v>144</v>
      </c>
      <c r="U14" s="2">
        <v>1622</v>
      </c>
      <c r="W14" s="3">
        <v>43900</v>
      </c>
      <c r="X14">
        <v>1639</v>
      </c>
      <c r="Z14" s="2"/>
    </row>
    <row r="15" spans="1:26" x14ac:dyDescent="0.3">
      <c r="A15" t="s">
        <v>9</v>
      </c>
      <c r="B15" s="2">
        <v>90</v>
      </c>
      <c r="C15" s="2">
        <v>45</v>
      </c>
      <c r="D15" s="2">
        <v>32</v>
      </c>
      <c r="E15" s="2">
        <v>16</v>
      </c>
      <c r="F15" s="2">
        <v>37</v>
      </c>
      <c r="G15" s="2">
        <v>12</v>
      </c>
      <c r="H15" s="2">
        <v>71</v>
      </c>
      <c r="I15" s="2">
        <v>71</v>
      </c>
      <c r="J15" s="2">
        <v>156</v>
      </c>
      <c r="K15" s="2">
        <v>0</v>
      </c>
      <c r="L15" s="2">
        <v>65</v>
      </c>
      <c r="M15" s="2">
        <v>9</v>
      </c>
      <c r="N15" s="2">
        <v>39</v>
      </c>
      <c r="O15" s="2">
        <v>1024</v>
      </c>
      <c r="P15" s="2">
        <v>0</v>
      </c>
      <c r="Q15" s="2">
        <v>11</v>
      </c>
      <c r="R15" s="2">
        <v>46</v>
      </c>
      <c r="S15" s="2">
        <v>225</v>
      </c>
      <c r="T15" s="2">
        <v>179</v>
      </c>
      <c r="U15" s="2">
        <v>2128</v>
      </c>
      <c r="W15" s="3">
        <v>43901</v>
      </c>
      <c r="X15">
        <v>2140</v>
      </c>
      <c r="Z15" s="2"/>
    </row>
    <row r="16" spans="1:26" x14ac:dyDescent="0.3">
      <c r="A16" t="s">
        <v>10</v>
      </c>
      <c r="B16" s="2">
        <v>115</v>
      </c>
      <c r="C16" s="2">
        <v>64</v>
      </c>
      <c r="D16" s="2">
        <v>47</v>
      </c>
      <c r="E16" s="2">
        <v>22</v>
      </c>
      <c r="F16" s="2">
        <v>51</v>
      </c>
      <c r="G16" s="2">
        <v>16</v>
      </c>
      <c r="H16" s="2">
        <v>115</v>
      </c>
      <c r="I16" s="2">
        <v>92</v>
      </c>
      <c r="J16" s="2">
        <v>260</v>
      </c>
      <c r="K16" s="2">
        <v>0</v>
      </c>
      <c r="L16" s="2">
        <v>76</v>
      </c>
      <c r="M16" s="2">
        <v>19</v>
      </c>
      <c r="N16" s="2">
        <v>35</v>
      </c>
      <c r="O16" s="2">
        <v>1388</v>
      </c>
      <c r="P16" s="2">
        <v>0</v>
      </c>
      <c r="Q16" s="2">
        <v>26</v>
      </c>
      <c r="R16" s="2">
        <v>73</v>
      </c>
      <c r="S16" s="2">
        <v>346</v>
      </c>
      <c r="T16" s="2">
        <v>205</v>
      </c>
      <c r="U16" s="2">
        <v>2950</v>
      </c>
      <c r="W16" s="3">
        <v>43902</v>
      </c>
      <c r="X16">
        <v>2965</v>
      </c>
      <c r="Z16" s="2"/>
    </row>
    <row r="17" spans="1:26" x14ac:dyDescent="0.3">
      <c r="A17" t="s">
        <v>11</v>
      </c>
      <c r="B17" s="2">
        <v>219</v>
      </c>
      <c r="C17" s="2">
        <v>80</v>
      </c>
      <c r="D17" s="2">
        <v>67</v>
      </c>
      <c r="E17" s="2">
        <v>30</v>
      </c>
      <c r="F17" s="2">
        <v>70</v>
      </c>
      <c r="G17" s="2">
        <v>29</v>
      </c>
      <c r="H17" s="2">
        <v>194</v>
      </c>
      <c r="I17" s="2">
        <v>169</v>
      </c>
      <c r="J17" s="2">
        <v>316</v>
      </c>
      <c r="K17" s="2">
        <v>0</v>
      </c>
      <c r="L17" s="2">
        <v>94</v>
      </c>
      <c r="M17" s="2">
        <v>39</v>
      </c>
      <c r="N17" s="2">
        <v>85</v>
      </c>
      <c r="O17" s="2">
        <v>1990</v>
      </c>
      <c r="P17" s="2">
        <v>2</v>
      </c>
      <c r="Q17" s="2">
        <v>35</v>
      </c>
      <c r="R17" s="2">
        <v>130</v>
      </c>
      <c r="S17" s="2">
        <v>417</v>
      </c>
      <c r="T17" s="2">
        <v>243</v>
      </c>
      <c r="U17" s="2">
        <v>4209</v>
      </c>
      <c r="W17" s="3">
        <v>43903</v>
      </c>
      <c r="X17">
        <v>4231</v>
      </c>
      <c r="Z17" s="2"/>
    </row>
    <row r="18" spans="1:26" x14ac:dyDescent="0.3">
      <c r="A18" t="s">
        <v>12</v>
      </c>
      <c r="B18" s="2">
        <v>269</v>
      </c>
      <c r="C18" s="2">
        <v>80</v>
      </c>
      <c r="D18" s="2">
        <v>92</v>
      </c>
      <c r="E18" s="2">
        <v>28</v>
      </c>
      <c r="F18" s="2">
        <v>90</v>
      </c>
      <c r="G18" s="2">
        <v>31</v>
      </c>
      <c r="H18" s="2">
        <v>289</v>
      </c>
      <c r="I18" s="2">
        <v>223</v>
      </c>
      <c r="J18" s="2">
        <v>509</v>
      </c>
      <c r="K18" s="2">
        <v>0</v>
      </c>
      <c r="L18" s="2">
        <v>130</v>
      </c>
      <c r="M18" s="2">
        <v>66</v>
      </c>
      <c r="N18" s="2">
        <v>115</v>
      </c>
      <c r="O18" s="2">
        <v>2940</v>
      </c>
      <c r="P18" s="2">
        <v>3</v>
      </c>
      <c r="Q18" s="2">
        <v>47</v>
      </c>
      <c r="R18" s="2">
        <v>146</v>
      </c>
      <c r="S18" s="2">
        <v>417</v>
      </c>
      <c r="T18" s="2">
        <v>278</v>
      </c>
      <c r="U18" s="2">
        <v>5753</v>
      </c>
      <c r="W18" s="3">
        <v>43904</v>
      </c>
      <c r="X18">
        <v>5753</v>
      </c>
      <c r="Z18" s="2"/>
    </row>
    <row r="19" spans="1:26" x14ac:dyDescent="0.3">
      <c r="A19" t="s">
        <v>13</v>
      </c>
      <c r="B19" s="2">
        <v>437</v>
      </c>
      <c r="C19" s="2">
        <v>147</v>
      </c>
      <c r="D19" s="2">
        <v>137</v>
      </c>
      <c r="E19" s="2">
        <v>28</v>
      </c>
      <c r="F19" s="2">
        <v>109</v>
      </c>
      <c r="G19" s="2">
        <v>51</v>
      </c>
      <c r="H19" s="2">
        <v>401</v>
      </c>
      <c r="I19" s="2">
        <v>292</v>
      </c>
      <c r="J19" s="2">
        <v>715</v>
      </c>
      <c r="K19" s="2">
        <v>1</v>
      </c>
      <c r="L19" s="2">
        <v>409</v>
      </c>
      <c r="M19" s="2">
        <v>95</v>
      </c>
      <c r="N19" s="2">
        <v>195</v>
      </c>
      <c r="O19" s="2">
        <v>3544</v>
      </c>
      <c r="P19" s="2">
        <v>8</v>
      </c>
      <c r="Q19" s="2">
        <v>71</v>
      </c>
      <c r="R19" s="2">
        <v>183</v>
      </c>
      <c r="S19" s="2">
        <v>630</v>
      </c>
      <c r="T19" s="2">
        <v>300</v>
      </c>
      <c r="U19" s="2">
        <v>7753</v>
      </c>
      <c r="W19" s="3"/>
    </row>
    <row r="20" spans="1:26" x14ac:dyDescent="0.3">
      <c r="A20" t="s">
        <v>14</v>
      </c>
      <c r="B20" s="2">
        <v>554</v>
      </c>
      <c r="C20" s="2">
        <v>174</v>
      </c>
      <c r="D20" s="2">
        <v>177</v>
      </c>
      <c r="E20" s="2">
        <v>73</v>
      </c>
      <c r="F20" s="2">
        <v>119</v>
      </c>
      <c r="G20" s="2">
        <v>58</v>
      </c>
      <c r="H20" s="2">
        <v>567</v>
      </c>
      <c r="I20" s="2">
        <v>334</v>
      </c>
      <c r="J20" s="2">
        <v>903</v>
      </c>
      <c r="K20" s="2">
        <v>1</v>
      </c>
      <c r="L20" s="2">
        <v>409</v>
      </c>
      <c r="M20" s="2">
        <v>111</v>
      </c>
      <c r="N20" s="2">
        <v>245</v>
      </c>
      <c r="O20" s="2">
        <v>4165</v>
      </c>
      <c r="P20" s="2">
        <v>8</v>
      </c>
      <c r="Q20" s="2">
        <v>77</v>
      </c>
      <c r="R20" s="2">
        <v>274</v>
      </c>
      <c r="S20" s="2">
        <v>630</v>
      </c>
      <c r="T20" s="2">
        <v>312</v>
      </c>
      <c r="U20" s="2">
        <v>9191</v>
      </c>
      <c r="V20" s="1"/>
    </row>
    <row r="21" spans="1:26" x14ac:dyDescent="0.3">
      <c r="A21" s="3">
        <v>43907</v>
      </c>
      <c r="B21" s="2">
        <v>683</v>
      </c>
      <c r="C21" s="2">
        <v>207</v>
      </c>
      <c r="D21" s="2">
        <v>193</v>
      </c>
      <c r="E21" s="2">
        <v>92</v>
      </c>
      <c r="F21" s="2">
        <v>148</v>
      </c>
      <c r="G21" s="2">
        <v>58</v>
      </c>
      <c r="H21" s="2">
        <v>567</v>
      </c>
      <c r="I21" s="2">
        <v>431</v>
      </c>
      <c r="J21" s="2">
        <v>1394</v>
      </c>
      <c r="K21" s="2">
        <v>1</v>
      </c>
      <c r="L21" s="2">
        <v>541</v>
      </c>
      <c r="M21" s="2">
        <v>153</v>
      </c>
      <c r="N21" s="2">
        <v>292</v>
      </c>
      <c r="O21" s="2">
        <v>4871</v>
      </c>
      <c r="P21" s="2">
        <v>17</v>
      </c>
      <c r="Q21" s="2">
        <v>97</v>
      </c>
      <c r="R21" s="2">
        <v>313</v>
      </c>
      <c r="S21" s="2">
        <v>765</v>
      </c>
      <c r="T21" s="2">
        <v>355</v>
      </c>
      <c r="U21" s="2">
        <v>11178</v>
      </c>
    </row>
    <row r="22" spans="1:2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6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6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B Y V w U B C 5 x V 2 n A A A A + Q A A A B I A H A B D b 2 5 m a W c v U G F j a 2 F n Z S 5 4 b W w g o h g A K K A U A A A A A A A A A A A A A A A A A A A A A A A A A A A A h Y + 9 D o I w G E V f h X S n f 0 S j 5 K M M x k 0 S E x L j 2 p Q K j V A M L c K 7 O f h I v o I k i r o 5 3 p M z n P u 4 3 S E d m z q 4 6 s 6 Z 1 i a I Y Y o C b V V b G F s m q P e n c I V S A X u p z r L U w S R b F 4 + u S F D l / S U m Z B g G P E S 4 7 U r C K W X k m O 1 y V e l G o o 9 s / s u h s c 5 L q z Q S c H j F C I 6 X D C / Y m m M W U Q Z k 5 p A Z + 3 X 4 l I w p k B 8 I m 7 7 2 f a e F d u E 2 B z J P I O 8 b 4 g l Q S w M E F A A C A A g A B Y V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F c F B e X p t i K A E A A N o C A A A T A B w A R m 9 y b X V s Y X M v U 2 V j d G l v b j E u b S C i G A A o o B Q A A A A A A A A A A A A A A A A A A A A A A A A A A A B 1 k U 1 L A z E Q h u 8 L + x / C e m k h L K Z + V C 1 7 q G k F L 0 X d i g c j k m 7 H N r C b K U m 2 t J T + d y O L i u D k k I / n H T J 5 i I c q G L S s 7 F Y x S p M 0 8 W v t Y M m k 9 u j f 5 X j M C l Z D S B M W R 4 m t q y A S 6 b f 5 B K u 2 A R t 6 d 6 a G X K I N 8 e B 7 m b x R z x 6 c j 3 O r n U E 1 c b h Z 4 E 4 9 Q Q W u 0 k q i Q 6 u 3 x r V e v U x v V f k w v p + p n 4 Z 5 2 I W s z 1 8 n U J v G B H B F x j P O J N Z t Y 3 0 h h p x N b Y V L Y 1 e F G F w M O H t s M U A Z 9 j U U v 9 t 8 h h b e + r x 7 + U k m 1 9 q u o t h 8 v 4 E s K s z 1 I h b N n b b + A 1 3 T X f 8 V + l 6 n y Q + H r K M i t g 8 x Y Q F 2 4 c j Z N x 8 Q / I z g 5 w S / I P g l w Y c E v y L 4 N c H F K R V Q x o J S F p S z o K Q F Z S 0 o b f H X + 9 h P E 2 P / / d 7 R J 1 B L A Q I t A B Q A A g A I A A W F c F A Q u c V d p w A A A P k A A A A S A A A A A A A A A A A A A A A A A A A A A A B D b 2 5 m a W c v U G F j a 2 F n Z S 5 4 b W x Q S w E C L Q A U A A I A C A A F h X B Q D 8 r p q 6 Q A A A D p A A A A E w A A A A A A A A A A A A A A A A D z A A A A W 0 N v b n R l b n R f V H l w Z X N d L n h t b F B L A Q I t A B Q A A g A I A A W F c F B e X p t i K A E A A N o C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Q A A A A A A A A J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2 9 z X 0 N B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1 O j M y O j A w L j E 0 O D I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2 9 z X 0 N B Q S 9 D a G F u Z 2 V k I F R 5 c G U u e 0 N v b H V t b j E s M H 0 m c X V v d D s s J n F 1 b 3 Q 7 U 2 V j d G l v b j E v Q 2 F z b 3 N f Q 0 F B L 0 N o Y W 5 n Z W Q g V H l w Z S 5 7 Q 2 9 s d W 1 u M i w x f S Z x d W 9 0 O y w m c X V v d D t T Z W N 0 a W 9 u M S 9 D Y X N v c 1 9 D Q U E v Q 2 h h b m d l Z C B U e X B l L n t D b 2 x 1 b W 4 z L D J 9 J n F 1 b 3 Q 7 L C Z x d W 9 0 O 1 N l Y 3 R p b 2 4 x L 0 N h c 2 9 z X 0 N B Q S 9 D a G F u Z 2 V k I F R 5 c G U u e 0 N v b H V t b j Q s M 3 0 m c X V v d D s s J n F 1 b 3 Q 7 U 2 V j d G l v b j E v Q 2 F z b 3 N f Q 0 F B L 0 N o Y W 5 n Z W Q g V H l w Z S 5 7 Q 2 9 s d W 1 u N S w 0 f S Z x d W 9 0 O y w m c X V v d D t T Z W N 0 a W 9 u M S 9 D Y X N v c 1 9 D Q U E v Q 2 h h b m d l Z C B U e X B l L n t D b 2 x 1 b W 4 2 L D V 9 J n F 1 b 3 Q 7 L C Z x d W 9 0 O 1 N l Y 3 R p b 2 4 x L 0 N h c 2 9 z X 0 N B Q S 9 D a G F u Z 2 V k I F R 5 c G U u e 0 N v b H V t b j c s N n 0 m c X V v d D s s J n F 1 b 3 Q 7 U 2 V j d G l v b j E v Q 2 F z b 3 N f Q 0 F B L 0 N o Y W 5 n Z W Q g V H l w Z S 5 7 Q 2 9 s d W 1 u O C w 3 f S Z x d W 9 0 O y w m c X V v d D t T Z W N 0 a W 9 u M S 9 D Y X N v c 1 9 D Q U E v Q 2 h h b m d l Z C B U e X B l L n t D b 2 x 1 b W 4 5 L D h 9 J n F 1 b 3 Q 7 L C Z x d W 9 0 O 1 N l Y 3 R p b 2 4 x L 0 N h c 2 9 z X 0 N B Q S 9 D a G F u Z 2 V k I F R 5 c G U u e 0 N v b H V t b j E w L D l 9 J n F 1 b 3 Q 7 L C Z x d W 9 0 O 1 N l Y 3 R p b 2 4 x L 0 N h c 2 9 z X 0 N B Q S 9 D a G F u Z 2 V k I F R 5 c G U u e 0 N v b H V t b j E x L D E w f S Z x d W 9 0 O y w m c X V v d D t T Z W N 0 a W 9 u M S 9 D Y X N v c 1 9 D Q U E v Q 2 h h b m d l Z C B U e X B l L n t D b 2 x 1 b W 4 x M i w x M X 0 m c X V v d D s s J n F 1 b 3 Q 7 U 2 V j d G l v b j E v Q 2 F z b 3 N f Q 0 F B L 0 N o Y W 5 n Z W Q g V H l w Z S 5 7 Q 2 9 s d W 1 u M T M s M T J 9 J n F 1 b 3 Q 7 L C Z x d W 9 0 O 1 N l Y 3 R p b 2 4 x L 0 N h c 2 9 z X 0 N B Q S 9 D a G F u Z 2 V k I F R 5 c G U u e 0 N v b H V t b j E 0 L D E z f S Z x d W 9 0 O y w m c X V v d D t T Z W N 0 a W 9 u M S 9 D Y X N v c 1 9 D Q U E v Q 2 h h b m d l Z C B U e X B l L n t D b 2 x 1 b W 4 x N S w x N H 0 m c X V v d D s s J n F 1 b 3 Q 7 U 2 V j d G l v b j E v Q 2 F z b 3 N f Q 0 F B L 0 N o Y W 5 n Z W Q g V H l w Z S 5 7 Q 2 9 s d W 1 u M T Y s M T V 9 J n F 1 b 3 Q 7 L C Z x d W 9 0 O 1 N l Y 3 R p b 2 4 x L 0 N h c 2 9 z X 0 N B Q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2 F z b 3 N f Q 0 F B L 0 N o Y W 5 n Z W Q g V H l w Z S 5 7 Q 2 9 s d W 1 u M S w w f S Z x d W 9 0 O y w m c X V v d D t T Z W N 0 a W 9 u M S 9 D Y X N v c 1 9 D Q U E v Q 2 h h b m d l Z C B U e X B l L n t D b 2 x 1 b W 4 y L D F 9 J n F 1 b 3 Q 7 L C Z x d W 9 0 O 1 N l Y 3 R p b 2 4 x L 0 N h c 2 9 z X 0 N B Q S 9 D a G F u Z 2 V k I F R 5 c G U u e 0 N v b H V t b j M s M n 0 m c X V v d D s s J n F 1 b 3 Q 7 U 2 V j d G l v b j E v Q 2 F z b 3 N f Q 0 F B L 0 N o Y W 5 n Z W Q g V H l w Z S 5 7 Q 2 9 s d W 1 u N C w z f S Z x d W 9 0 O y w m c X V v d D t T Z W N 0 a W 9 u M S 9 D Y X N v c 1 9 D Q U E v Q 2 h h b m d l Z C B U e X B l L n t D b 2 x 1 b W 4 1 L D R 9 J n F 1 b 3 Q 7 L C Z x d W 9 0 O 1 N l Y 3 R p b 2 4 x L 0 N h c 2 9 z X 0 N B Q S 9 D a G F u Z 2 V k I F R 5 c G U u e 0 N v b H V t b j Y s N X 0 m c X V v d D s s J n F 1 b 3 Q 7 U 2 V j d G l v b j E v Q 2 F z b 3 N f Q 0 F B L 0 N o Y W 5 n Z W Q g V H l w Z S 5 7 Q 2 9 s d W 1 u N y w 2 f S Z x d W 9 0 O y w m c X V v d D t T Z W N 0 a W 9 u M S 9 D Y X N v c 1 9 D Q U E v Q 2 h h b m d l Z C B U e X B l L n t D b 2 x 1 b W 4 4 L D d 9 J n F 1 b 3 Q 7 L C Z x d W 9 0 O 1 N l Y 3 R p b 2 4 x L 0 N h c 2 9 z X 0 N B Q S 9 D a G F u Z 2 V k I F R 5 c G U u e 0 N v b H V t b j k s O H 0 m c X V v d D s s J n F 1 b 3 Q 7 U 2 V j d G l v b j E v Q 2 F z b 3 N f Q 0 F B L 0 N o Y W 5 n Z W Q g V H l w Z S 5 7 Q 2 9 s d W 1 u M T A s O X 0 m c X V v d D s s J n F 1 b 3 Q 7 U 2 V j d G l v b j E v Q 2 F z b 3 N f Q 0 F B L 0 N o Y W 5 n Z W Q g V H l w Z S 5 7 Q 2 9 s d W 1 u M T E s M T B 9 J n F 1 b 3 Q 7 L C Z x d W 9 0 O 1 N l Y 3 R p b 2 4 x L 0 N h c 2 9 z X 0 N B Q S 9 D a G F u Z 2 V k I F R 5 c G U u e 0 N v b H V t b j E y L D E x f S Z x d W 9 0 O y w m c X V v d D t T Z W N 0 a W 9 u M S 9 D Y X N v c 1 9 D Q U E v Q 2 h h b m d l Z C B U e X B l L n t D b 2 x 1 b W 4 x M y w x M n 0 m c X V v d D s s J n F 1 b 3 Q 7 U 2 V j d G l v b j E v Q 2 F z b 3 N f Q 0 F B L 0 N o Y W 5 n Z W Q g V H l w Z S 5 7 Q 2 9 s d W 1 u M T Q s M T N 9 J n F 1 b 3 Q 7 L C Z x d W 9 0 O 1 N l Y 3 R p b 2 4 x L 0 N h c 2 9 z X 0 N B Q S 9 D a G F u Z 2 V k I F R 5 c G U u e 0 N v b H V t b j E 1 L D E 0 f S Z x d W 9 0 O y w m c X V v d D t T Z W N 0 a W 9 u M S 9 D Y X N v c 1 9 D Q U E v Q 2 h h b m d l Z C B U e X B l L n t D b 2 x 1 b W 4 x N i w x N X 0 m c X V v d D s s J n F 1 b 3 Q 7 U 2 V j d G l v b j E v Q 2 F z b 3 N f Q 0 F B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N v c 1 9 D Q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b 3 N f Q 0 F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s i I W p R 1 B A h i A 4 G + I 2 L j k A A A A A A g A A A A A A E G Y A A A A B A A A g A A A A H h j t 3 T z M d z + H 4 L O 8 y 3 g H s K v Z p 0 T q 7 d 4 P T Z G 6 5 / j D p R g A A A A A D o A A A A A C A A A g A A A A D Z c B z M n e G U J y N a f A C 7 j 2 H p z L h I D 6 l 6 3 p s b m O I D m v h G B Q A A A A 2 S b d l F h I A m U C H / g t S F 3 4 0 I l a H h A 1 z 4 i 2 D L Y C 7 / T m p r k W k d H M W w G 7 u U N T n Q 8 3 l A l b w g s F g B 8 7 b l E l S 9 R w C e + b D 5 W I Q G E O s Q j I V N s K 4 t v L h P x A A A A A G v 7 y l m B N N u e Z P g g t R 1 5 5 c 1 v B I e 3 o / q i D + / 7 M N V N F g T N G Z Q 2 F T L l Y N l j D o w a O 0 6 G p F Q v L w U K f O n n b X z / m f x 4 z p g = = < / D a t a M a s h u p > 
</file>

<file path=customXml/itemProps1.xml><?xml version="1.0" encoding="utf-8"?>
<ds:datastoreItem xmlns:ds="http://schemas.openxmlformats.org/officeDocument/2006/customXml" ds:itemID="{F12B7D1F-DE46-4096-B05D-1D5D4C8F54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Cases</vt:lpstr>
      <vt:lpstr>Sheet1</vt:lpstr>
      <vt:lpstr>Deaths</vt:lpstr>
      <vt:lpstr>ICU</vt:lpstr>
      <vt:lpstr>Recovered</vt:lpstr>
      <vt:lpstr>Cases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2020-03-16T15:30:30Z</dcterms:created>
  <dcterms:modified xsi:type="dcterms:W3CDTF">2020-03-22T11:43:01Z</dcterms:modified>
</cp:coreProperties>
</file>