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showInkAnnotation="0" autoCompressPictures="0"/>
  <mc:AlternateContent xmlns:mc="http://schemas.openxmlformats.org/markup-compatibility/2006">
    <mc:Choice Requires="x15">
      <x15ac:absPath xmlns:x15ac="http://schemas.microsoft.com/office/spreadsheetml/2010/11/ac" url="\\10.63.0.1\kpi\KPI 19-4-2018\CAC BIEU MAU GUI CAC PHONG - DON VI\"/>
    </mc:Choice>
  </mc:AlternateContent>
  <xr:revisionPtr revIDLastSave="0" documentId="13_ncr:1_{2A779D14-BB58-4914-9F6F-B6F561C00161}" xr6:coauthVersionLast="34" xr6:coauthVersionMax="34" xr10:uidLastSave="{00000000-0000-0000-0000-000000000000}"/>
  <bookViews>
    <workbookView xWindow="0" yWindow="0" windowWidth="19200" windowHeight="11385" activeTab="3" xr2:uid="{00000000-000D-0000-FFFF-FFFF00000000}"/>
  </bookViews>
  <sheets>
    <sheet name="Ban do chien luoc PCYB" sheetId="17" r:id="rId1"/>
    <sheet name="BSC PCYB" sheetId="2" r:id="rId2"/>
    <sheet name="Ma tran chuc năng PCYB" sheetId="13" r:id="rId3"/>
    <sheet name="KPI PCYB" sheetId="23" r:id="rId4"/>
  </sheets>
  <definedNames>
    <definedName name="_Fill" localSheetId="1" hidden="1">#REF!</definedName>
    <definedName name="_Fill" localSheetId="3" hidden="1">#REF!</definedName>
    <definedName name="_Fill" hidden="1">#REF!</definedName>
    <definedName name="Company2013" localSheetId="1" hidden="1">#REF!</definedName>
    <definedName name="Company2013" localSheetId="3" hidden="1">#REF!</definedName>
    <definedName name="Company2013" hidden="1">#REF!</definedName>
    <definedName name="SFF" localSheetId="3" hidden="1">#REF!</definedName>
    <definedName name="SFF" hidden="1">#REF!</definedName>
  </definedNames>
  <calcPr calcId="179017" concurrentCalc="0"/>
</workbook>
</file>

<file path=xl/calcChain.xml><?xml version="1.0" encoding="utf-8"?>
<calcChain xmlns="http://schemas.openxmlformats.org/spreadsheetml/2006/main">
  <c r="I23" i="23" l="1"/>
  <c r="I31" i="2"/>
  <c r="I30" i="2"/>
  <c r="I29" i="2"/>
  <c r="I28" i="2"/>
  <c r="I27" i="2"/>
  <c r="I25" i="2"/>
  <c r="I24" i="2"/>
  <c r="I23" i="2"/>
  <c r="I22" i="2"/>
  <c r="I21" i="2"/>
  <c r="I20" i="2"/>
  <c r="I19" i="2"/>
  <c r="I18" i="2"/>
  <c r="I17" i="2"/>
  <c r="I16" i="2"/>
  <c r="I15" i="2"/>
  <c r="I13" i="2"/>
  <c r="I12" i="2"/>
  <c r="I11" i="2"/>
  <c r="I10" i="2"/>
  <c r="I9" i="2"/>
  <c r="I8" i="2"/>
  <c r="I7" i="2"/>
  <c r="I6" i="2"/>
  <c r="I33" i="2"/>
  <c r="E13" i="23"/>
  <c r="I33" i="23"/>
  <c r="I32" i="23"/>
  <c r="I31" i="23"/>
  <c r="I30" i="23"/>
  <c r="I29" i="23"/>
  <c r="I27" i="23"/>
  <c r="I26" i="23"/>
  <c r="I25" i="23"/>
  <c r="I24" i="23"/>
  <c r="I22" i="23"/>
  <c r="I21" i="23"/>
  <c r="I20" i="23"/>
  <c r="I19" i="23"/>
  <c r="I18" i="23"/>
  <c r="I17" i="23"/>
  <c r="I16" i="23"/>
  <c r="I14" i="23"/>
  <c r="I12" i="23"/>
  <c r="I11" i="23"/>
  <c r="I10" i="23"/>
  <c r="I9" i="23"/>
  <c r="I8" i="23"/>
  <c r="I7" i="23"/>
  <c r="I6" i="23"/>
  <c r="K12" i="17"/>
  <c r="K19" i="17"/>
  <c r="K25" i="17"/>
  <c r="K39" i="17"/>
  <c r="B46" i="17"/>
  <c r="D47" i="17"/>
  <c r="D48" i="17"/>
  <c r="D49" i="17"/>
  <c r="D50" i="17"/>
  <c r="D51" i="17"/>
  <c r="D52" i="17"/>
  <c r="D53" i="17"/>
  <c r="D54" i="17"/>
  <c r="D55" i="17"/>
  <c r="D56" i="17"/>
  <c r="D57" i="17"/>
  <c r="D58" i="17"/>
  <c r="D59" i="17"/>
  <c r="D60" i="17"/>
  <c r="D61" i="17"/>
  <c r="D62" i="17"/>
  <c r="D63" i="17"/>
  <c r="D64" i="17"/>
  <c r="D65"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I35" i="23"/>
</calcChain>
</file>

<file path=xl/sharedStrings.xml><?xml version="1.0" encoding="utf-8"?>
<sst xmlns="http://schemas.openxmlformats.org/spreadsheetml/2006/main" count="1175" uniqueCount="399">
  <si>
    <t>Lợi nhuận</t>
  </si>
  <si>
    <t>Kiểm soát chi phí hiệu quả</t>
  </si>
  <si>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</si>
  <si>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</si>
  <si>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</si>
  <si>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</si>
  <si>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</si>
  <si>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</si>
  <si>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</si>
  <si>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</si>
  <si>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</si>
  <si>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</si>
  <si>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</si>
  <si>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</si>
  <si>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</si>
  <si>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I6</t>
  </si>
  <si>
    <t>Vận hành</t>
  </si>
  <si>
    <t>Đổi mới &amp; 
Trách nhiệm xã hội</t>
  </si>
  <si>
    <t>Số sự cố hệ thống CNTT</t>
  </si>
  <si>
    <t>Nguồn nhân lực</t>
  </si>
  <si>
    <t>Năng lực tổ chức</t>
  </si>
  <si>
    <t>F1</t>
  </si>
  <si>
    <t>F11</t>
  </si>
  <si>
    <t>F2</t>
  </si>
  <si>
    <t>F21</t>
  </si>
  <si>
    <t>F3</t>
  </si>
  <si>
    <t>F22</t>
  </si>
  <si>
    <t>F4</t>
  </si>
  <si>
    <t>C1</t>
  </si>
  <si>
    <t>F31</t>
  </si>
  <si>
    <t>C2</t>
  </si>
  <si>
    <t>F41</t>
  </si>
  <si>
    <t>C3</t>
  </si>
  <si>
    <t>F42</t>
  </si>
  <si>
    <t>C11</t>
  </si>
  <si>
    <t>C21</t>
  </si>
  <si>
    <t>I11</t>
  </si>
  <si>
    <t>I12</t>
  </si>
  <si>
    <t>I13</t>
  </si>
  <si>
    <t>I7</t>
  </si>
  <si>
    <t>I14</t>
  </si>
  <si>
    <t>L1</t>
  </si>
  <si>
    <t>I15</t>
  </si>
  <si>
    <t>L2</t>
  </si>
  <si>
    <t>L3</t>
  </si>
  <si>
    <t>L4</t>
  </si>
  <si>
    <t>I21</t>
  </si>
  <si>
    <t>I31</t>
  </si>
  <si>
    <t>I32</t>
  </si>
  <si>
    <t>I41</t>
  </si>
  <si>
    <t>I42</t>
  </si>
  <si>
    <t>I43</t>
  </si>
  <si>
    <t>I51</t>
  </si>
  <si>
    <t>I52</t>
  </si>
  <si>
    <t>I53</t>
  </si>
  <si>
    <t>I61</t>
  </si>
  <si>
    <t>L11</t>
  </si>
  <si>
    <t>L12</t>
  </si>
  <si>
    <t>L13</t>
  </si>
  <si>
    <t>L21</t>
  </si>
  <si>
    <t>L22</t>
  </si>
  <si>
    <t>L31</t>
  </si>
  <si>
    <t>L32</t>
  </si>
  <si>
    <t>L41</t>
  </si>
  <si>
    <t>L42</t>
  </si>
  <si>
    <t>L43</t>
  </si>
  <si>
    <t>L44</t>
  </si>
  <si>
    <t>Trọng số của mục tiêu</t>
  </si>
  <si>
    <t>Mã KPI</t>
  </si>
  <si>
    <t>Tiêu chí đo lường (KPI)</t>
  </si>
  <si>
    <t>Trọng số của chỉ tiêu</t>
  </si>
  <si>
    <t>Trọng số chung</t>
  </si>
  <si>
    <t>Tần suất theo dõi</t>
  </si>
  <si>
    <t>Công thức/ Cách đo lường</t>
  </si>
  <si>
    <t>ĐVT</t>
  </si>
  <si>
    <t>Tài chính</t>
  </si>
  <si>
    <t>%</t>
  </si>
  <si>
    <t>Năm</t>
  </si>
  <si>
    <t>Quý</t>
  </si>
  <si>
    <t>Khách hàng</t>
  </si>
  <si>
    <t>điểm</t>
  </si>
  <si>
    <t>Quy trình nội bộ</t>
  </si>
  <si>
    <t>F32</t>
  </si>
  <si>
    <t>Điện thương phẩm/ lao động</t>
  </si>
  <si>
    <t>F23</t>
  </si>
  <si>
    <t>I62</t>
  </si>
  <si>
    <t>I44</t>
  </si>
  <si>
    <t>Quý</t>
  </si>
  <si>
    <t>(Sản lượng năm nay- Sản lượng năm trước)/ Sản lượng năm trước</t>
  </si>
  <si>
    <t>đ/ kWh</t>
  </si>
  <si>
    <t>Chỉ số tiếp cận điện năng (của khách hàng có trạm biến áp chuyên dùng)</t>
  </si>
  <si>
    <t>Tổng thời gian dừng hệ thống CNTT do sự cố</t>
  </si>
  <si>
    <t>C31</t>
  </si>
  <si>
    <t>F24</t>
  </si>
  <si>
    <t>I33</t>
  </si>
  <si>
    <t>I34</t>
  </si>
  <si>
    <t>I35</t>
  </si>
  <si>
    <t>I71</t>
  </si>
  <si>
    <t>I72</t>
  </si>
  <si>
    <t>I73</t>
  </si>
  <si>
    <t>I74</t>
  </si>
  <si>
    <t>I63</t>
  </si>
  <si>
    <t>An toàn, bảo vệ môi trường</t>
  </si>
  <si>
    <t>KH/ LĐ</t>
  </si>
  <si>
    <t>kWh/ LĐ</t>
  </si>
  <si>
    <t>Sự cố</t>
  </si>
  <si>
    <t>Lợi nhuận/ kế hoạch</t>
  </si>
  <si>
    <t>Tỷ lệ giảm các vụ tai nạn lao động</t>
  </si>
  <si>
    <t>Số  lần bị cơ quan chức năng nhắc nhở bằng văn bản về kiểm soát chất thải nguy hại</t>
  </si>
  <si>
    <t>Số lượng khách hàng/ Lao động</t>
  </si>
  <si>
    <t>C22</t>
  </si>
  <si>
    <t>I45</t>
  </si>
  <si>
    <t>Trung bình thời gian thực hiện của Công ty của tất cả các khách hàng cấp điện mới (Chỉ số này được lấy từ phân hệ của quản lý cấp điện trung áp của CMIS 2.0)</t>
  </si>
  <si>
    <t>Bình quân gia quyền của thời gian thực hiện cấp điện cho tất cả các khách hàng mới (hạ áp)</t>
  </si>
  <si>
    <t>Tỷ lệ giảm các vụ TNLĐ so với năm trước</t>
  </si>
  <si>
    <t>Điện thương phẩm/ lao động b/q</t>
  </si>
  <si>
    <t>Số lượng khách hàng/ lao động b/q</t>
  </si>
  <si>
    <t>Giá b/q thực hiện - giá b/q được giao theo kế hoạch</t>
  </si>
  <si>
    <t>Tỷ lệ thu hồi công nợ khách hàng</t>
  </si>
  <si>
    <t>Chi phí/ kWh điện thương phẩm</t>
  </si>
  <si>
    <t>Tăng hiệu quả sử dụng vốn</t>
  </si>
  <si>
    <t>Giá bán điện b/q so với kế hoạch</t>
  </si>
  <si>
    <t>Tổng số sự cố hệ thống CNTT trong kỳ</t>
  </si>
  <si>
    <t>Phần 1: Mục tiêu</t>
  </si>
  <si>
    <t xml:space="preserve"> Mục tiêu chiến lược</t>
  </si>
  <si>
    <t>Test</t>
  </si>
  <si>
    <t>Lợi nhuận/ Kế hoạch</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</si>
  <si>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</si>
  <si>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</si>
  <si>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Chỉ số hài lòng của KH được lấy từ kết quả khảo sát hài lòng của KH hằng năm do tư vấn độc lập thực hiện</t>
  </si>
  <si>
    <t>Số lần sai sót có Quyết định của cơ quan chức năng xử phạt</t>
  </si>
  <si>
    <t>Tỷ lệ đào tạo chuyên môn nghiệp vụ/ Kế hoạch được giao</t>
  </si>
  <si>
    <t>Tỷ lệ hóa đơn được thanh toán qua ngân hàng hoặc tổ chức trung gian</t>
  </si>
  <si>
    <t>Số hóa đơn được thanh toán qua ngân hàng hoặc tổ chức trung gian/ Tổng số hóa đơn</t>
  </si>
  <si>
    <t>Điện thương phẩm/ Lao động</t>
  </si>
  <si>
    <t>Phát triển đội ngũ nhân sự và nâng cao năng suất lao động</t>
  </si>
  <si>
    <t>Số lượng khách hàng/Lao động</t>
  </si>
  <si>
    <t>Quản lý vận hành hệ thống CNTT</t>
  </si>
  <si>
    <t>Số lần bị cơ quan chức năng nhắc nhở bằng văn bản về kiểm soát chất thải nguy hại</t>
  </si>
  <si>
    <t>Học hỏi phát triển</t>
  </si>
  <si>
    <t>Chiến lược tăng trưởng &amp; Quản lý chi phí</t>
  </si>
  <si>
    <t xml:space="preserve">Tiết kiêm chí phí /kế hoạch </t>
  </si>
  <si>
    <t>BẢN ĐỒ CHIẾN LƯỢC CÔNG TY ĐIỆN LỰC YÊN BÁI NĂM 2018</t>
  </si>
  <si>
    <t>Giá trị hàng tồn kho hằng quý so kế hoạch</t>
  </si>
  <si>
    <t>Thay công tơ định kỳ/kế hoach</t>
  </si>
  <si>
    <t>Tổn thất điện năng /kế hoạch</t>
  </si>
  <si>
    <t>Chỉ số tiếp cận điện năng ( lưới điện hạ áp)</t>
  </si>
  <si>
    <t>Số lượt người đươc đào tạo chuyên môn nghiệp vụ/Kế hoạch giao</t>
  </si>
  <si>
    <t>Tiết kiệm chi phí / kế hoạch</t>
  </si>
  <si>
    <t>trđ</t>
  </si>
  <si>
    <t>I22</t>
  </si>
  <si>
    <t>Thay công tơ định kỳ/Kế hoạch</t>
  </si>
  <si>
    <t>Tiết kiệm chi phí biến động / kế hoạch</t>
  </si>
  <si>
    <t>Tỷ lệ thu hồi công nợ tiền điện khách hàng</t>
  </si>
  <si>
    <t>Giá trị hàng tồn kho hàng quý</t>
  </si>
  <si>
    <t>Theo kế hoạch quý</t>
  </si>
  <si>
    <t>Số công tơ đã thay đk/kế hoạch</t>
  </si>
  <si>
    <t>Số T/T</t>
  </si>
  <si>
    <t>Mã CN</t>
  </si>
  <si>
    <t>Các chức năng bộ phận</t>
  </si>
  <si>
    <t>No</t>
  </si>
  <si>
    <t>CL. Quản trị chiến lược</t>
  </si>
  <si>
    <t>CL1</t>
  </si>
  <si>
    <t xml:space="preserve">Lập kế hoạch SXKD dài hạn của Công ty </t>
  </si>
  <si>
    <t>C</t>
  </si>
  <si>
    <t>KH. Lập kế hoạch SXKD</t>
  </si>
  <si>
    <t>KH4</t>
  </si>
  <si>
    <t>Xây dựng, triển khai kế hoạch đào tạo của công ty</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</si>
  <si>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</si>
  <si>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</si>
  <si>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</si>
  <si>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</si>
  <si>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</si>
  <si>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</si>
  <si>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</si>
  <si>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</si>
  <si>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</si>
  <si>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</si>
  <si>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</si>
  <si>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</si>
  <si>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</si>
  <si>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</si>
  <si>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</si>
  <si>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</si>
  <si>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LD1</t>
  </si>
  <si>
    <t>Công tác tổ chức bộ máy quản lý</t>
  </si>
  <si>
    <t>LD2</t>
  </si>
  <si>
    <t>Công tác cán bộ</t>
  </si>
  <si>
    <t>LD3</t>
  </si>
  <si>
    <t>Công tác đào tạo</t>
  </si>
  <si>
    <t>LD4</t>
  </si>
  <si>
    <t>Công tác lao động, tiền lương</t>
  </si>
  <si>
    <t>LD5</t>
  </si>
  <si>
    <t>Công tác thi đua khen thưởng</t>
  </si>
  <si>
    <t>HC.Quản trị hành chính, quan hệ cộng đồng</t>
  </si>
  <si>
    <t>HC1</t>
  </si>
  <si>
    <t>Công tác Văn thư</t>
  </si>
  <si>
    <t>PC.Pháp chế</t>
  </si>
  <si>
    <t>CN.Công nghệ thông tin</t>
  </si>
  <si>
    <t>CN3</t>
  </si>
  <si>
    <t>Khai thác hiệu quả các phần mềm được trang bị</t>
  </si>
  <si>
    <t>KS.Thanh tra-kiểm soát nội bộ</t>
  </si>
  <si>
    <t>KS3</t>
  </si>
  <si>
    <t>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</si>
  <si>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</si>
  <si>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</si>
  <si>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</si>
  <si>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</si>
  <si>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</si>
  <si>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</si>
  <si>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</si>
  <si>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</si>
  <si>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MA TRẬN CHỨC NĂNG CÔNG TY ĐIỆN LỰC YÊN BÁI</t>
  </si>
  <si>
    <t xml:space="preserve">GIÁM ĐỐC </t>
  </si>
  <si>
    <t>PGĐ KD</t>
  </si>
  <si>
    <t>PGĐ KT</t>
  </si>
  <si>
    <t>PGĐ ĐTXD</t>
  </si>
  <si>
    <t>PGĐ VT-SXK</t>
  </si>
  <si>
    <t>P1</t>
  </si>
  <si>
    <t>P2</t>
  </si>
  <si>
    <t>P3</t>
  </si>
  <si>
    <t>P4</t>
  </si>
  <si>
    <t>P5</t>
  </si>
  <si>
    <t>P6</t>
  </si>
  <si>
    <t>P7</t>
  </si>
  <si>
    <t>P8</t>
  </si>
  <si>
    <t>P9</t>
  </si>
  <si>
    <t>P10</t>
  </si>
  <si>
    <t>P11</t>
  </si>
  <si>
    <t>P12</t>
  </si>
  <si>
    <t>PXSC&amp;TNĐ</t>
  </si>
  <si>
    <t>ĐIỆN LỰC</t>
  </si>
  <si>
    <r>
      <t xml:space="preserve">                                  </t>
    </r>
    <r>
      <rPr>
        <b/>
        <sz val="12"/>
        <rFont val="Times New Roman"/>
        <family val="1"/>
      </rPr>
      <t xml:space="preserve">      Chức năng cơ bản</t>
    </r>
    <r>
      <rPr>
        <sz val="12"/>
        <rFont val="Times New Roman"/>
        <family val="1"/>
      </rPr>
      <t xml:space="preserve">
   </t>
    </r>
    <r>
      <rPr>
        <b/>
        <sz val="12"/>
        <rFont val="Times New Roman"/>
        <family val="1"/>
      </rPr>
      <t>Chức năng chi tiết</t>
    </r>
  </si>
  <si>
    <t xml:space="preserve">Điều hành chung </t>
  </si>
  <si>
    <t>Điều hành công tác kinh doanh điện năng</t>
  </si>
  <si>
    <t>Điều hành công tác kỹ thuật, vận hành, ATLĐ</t>
  </si>
  <si>
    <t>Điều hành công tác ĐTXD, CNTT</t>
  </si>
  <si>
    <t>Điều hành công tác VT, SCL, SXK, văn phòng</t>
  </si>
  <si>
    <t>Văn thư, lưu trữ, quản trị hành chính, quan hệ cộng đồng, y tế</t>
  </si>
  <si>
    <t>Lập và triển khai kế hoạch sản xuất kinh doanh,  kế hoạch SCL, quản lý vật tư và sản xuất khác.</t>
  </si>
  <si>
    <t>Công tác cán bộ, lao động, tiền lương, chế độ chính sách cho người lao động; đào tạo, khen thưởng, văn hóa doanh nghiệp</t>
  </si>
  <si>
    <t>Quản lý kỹ thuật, sáng kiến cải tiến, bảo vệ môi trường</t>
  </si>
  <si>
    <t>Quản lý tài chính; hạch toán kế toán</t>
  </si>
  <si>
    <t xml:space="preserve"> Kiểm tra, giám sát và xử lý vi phạm trong thực hiện HĐMBĐ</t>
  </si>
  <si>
    <t xml:space="preserve">Chỉ huy, vận hành lưới điện </t>
  </si>
  <si>
    <t>Quản lý các dự án đầu tư xây dựng</t>
  </si>
  <si>
    <t>Kinh doanh điện năng, quản lý điện nông thôn, dịch vụ khách hàng</t>
  </si>
  <si>
    <t>Quản lý mạng viễn thông và CNTT</t>
  </si>
  <si>
    <t>Công tác an toàn, bảo hộ lao động, phòng chống cháy nổ, phòng chống lụt bão và bảo vệ hành lang lưới điện</t>
  </si>
  <si>
    <t>Thanh tra, kiểm tra, bảo vệ, pháp chế, an ninh quốc phòng</t>
  </si>
  <si>
    <t>Thí nghiệm, sửa chữa thiết bị điện</t>
  </si>
  <si>
    <t>Vận hành lưới điện, kinh doanh điện năng</t>
  </si>
  <si>
    <t>KH1</t>
  </si>
  <si>
    <t>KH2</t>
  </si>
  <si>
    <t>Lập kế hoạch, triển khai công tác SCTX</t>
  </si>
  <si>
    <t>KH3</t>
  </si>
  <si>
    <t>Quản lý, phân bổ chi phí biến động</t>
  </si>
  <si>
    <t>KH7</t>
  </si>
  <si>
    <t>Lập phương thức vận hành lưới điện.</t>
  </si>
  <si>
    <t>VT1</t>
  </si>
  <si>
    <t>Tổ chức mua sắm tài sản, VTTB phục vụ SXKD, ĐTXD, SCL, SCTX, Khắc phục thiên tai</t>
  </si>
  <si>
    <t>VT2</t>
  </si>
  <si>
    <t>Quản lý, phân bổ VTTB, tài sản của công ty</t>
  </si>
  <si>
    <t>VT3</t>
  </si>
  <si>
    <t>Thanh lý tài sản, vật tư ứ đọng kém mất phẩm chất không có nhu cầu sử dụng.</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</si>
  <si>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</si>
  <si>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</si>
  <si>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</si>
  <si>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</si>
  <si>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</si>
  <si>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</si>
  <si>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</si>
  <si>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</si>
  <si>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</si>
  <si>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</si>
  <si>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</si>
  <si>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</si>
  <si>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</si>
  <si>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</si>
  <si>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</si>
  <si>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</si>
  <si>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</si>
  <si>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</si>
  <si>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</si>
  <si>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TC5</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</si>
  <si>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</si>
  <si>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</si>
  <si>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</si>
  <si>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</si>
  <si>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</si>
  <si>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</si>
  <si>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</si>
  <si>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</si>
  <si>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</si>
  <si>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</si>
  <si>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</si>
  <si>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AT4</t>
  </si>
  <si>
    <t>Tổ chức phòng chống và khắc phục thiên tai</t>
  </si>
  <si>
    <t>AT5</t>
  </si>
  <si>
    <t>Công tác bảo vệ môi trường</t>
  </si>
  <si>
    <t>XD1</t>
  </si>
  <si>
    <t>Lập kế hoạch ĐTXD hàng năm</t>
  </si>
  <si>
    <t>XD2</t>
  </si>
  <si>
    <t>XD3</t>
  </si>
  <si>
    <t>XD4</t>
  </si>
  <si>
    <t>SC1</t>
  </si>
  <si>
    <t>Lập kế hoạch SCL</t>
  </si>
  <si>
    <t>SC2</t>
  </si>
  <si>
    <t>SC3</t>
  </si>
  <si>
    <t>SX1</t>
  </si>
  <si>
    <t>HC2</t>
  </si>
  <si>
    <t>Công tác lưu trữ</t>
  </si>
  <si>
    <t>HC3</t>
  </si>
  <si>
    <t>Công tác Hành chính quản trị</t>
  </si>
  <si>
    <t>HC4</t>
  </si>
  <si>
    <t>Công tác Quan hệ cộng đồng</t>
  </si>
  <si>
    <t>HC5</t>
  </si>
  <si>
    <t>Công tác Y tế, Chăm sóc sức khỏe người lao động</t>
  </si>
  <si>
    <t>HC6</t>
  </si>
  <si>
    <t>Công tác Vệ sinh Công nghiệp</t>
  </si>
  <si>
    <t>Quản lý, điều phối và sử dụng xe ô tô</t>
  </si>
  <si>
    <t>PC1</t>
  </si>
  <si>
    <t>Rà soát, thẩm định, hệ thống hoá các quy trình, quy định trong toàn Công ty đảm bảo tuân thủ đúng quy định của pháp luật</t>
  </si>
  <si>
    <t>PC2</t>
  </si>
  <si>
    <t>Thực hiện công tác tuyên truyền phổ biến pháp luật</t>
  </si>
  <si>
    <t>PC3</t>
  </si>
  <si>
    <t>Tư vấn pháp lý cho Lãnh đạo công ty để bảo vệ quyền lợi hợp pháp của công ty và người lao động</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</si>
  <si>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</si>
  <si>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</si>
  <si>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</si>
  <si>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</si>
  <si>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</si>
  <si>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</si>
  <si>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KS2</t>
  </si>
  <si>
    <t>Kiểm tra chống trộm cắp điện</t>
  </si>
  <si>
    <t>KS4</t>
  </si>
  <si>
    <t>Công tác bảo vệ, quốc phòng an ninh</t>
  </si>
  <si>
    <t>KS5</t>
  </si>
  <si>
    <t>Công tác phòng chống tham nhũng</t>
  </si>
  <si>
    <t>KS6</t>
  </si>
  <si>
    <t>Công tác giải quyết khiếu nại, tố cáo</t>
  </si>
  <si>
    <t>PGĐ ĐT</t>
  </si>
  <si>
    <r>
      <t>G</t>
    </r>
    <r>
      <rPr>
        <b/>
        <sz val="12"/>
        <rFont val="Arial"/>
        <family val="2"/>
      </rPr>
      <t>Đ</t>
    </r>
  </si>
  <si>
    <r>
      <t>PG</t>
    </r>
    <r>
      <rPr>
        <b/>
        <sz val="12"/>
        <rFont val="Arial"/>
        <family val="2"/>
      </rPr>
      <t>Đ</t>
    </r>
    <r>
      <rPr>
        <b/>
        <sz val="11"/>
        <rFont val="Arial"/>
        <family val="2"/>
      </rPr>
      <t xml:space="preserve"> KD</t>
    </r>
  </si>
  <si>
    <t>PGĐ SX #</t>
  </si>
  <si>
    <t>PX</t>
  </si>
  <si>
    <t>ĐL</t>
  </si>
  <si>
    <t>SC4</t>
  </si>
  <si>
    <t>Chỉ tiêu kế hoạch</t>
  </si>
  <si>
    <t>Kết quả</t>
  </si>
  <si>
    <t>Điểm chấm</t>
  </si>
  <si>
    <t>Điểm qui đổi</t>
  </si>
  <si>
    <t>Ban giám đốc Công ty chấm</t>
  </si>
  <si>
    <t>HỆ THỐNG CHỈ TIÊU CỦA CÔNG TY ĐIỆN LỰC YÊN BÁI 2018 (BSC Công ty)</t>
  </si>
  <si>
    <t>Tỷ lệ thực hiện</t>
  </si>
  <si>
    <t>Nghiên cứu áp dụng công nghệ mới vào SXKD</t>
  </si>
  <si>
    <t>Theo kế hoạch của EVNNPC và của Công ty</t>
  </si>
  <si>
    <t>Tăng trưởng sản lượng điện thương phẩm</t>
  </si>
  <si>
    <t>'Tăng trưởng sản lượng điện thương phẩm</t>
  </si>
  <si>
    <t>Đảm bảo chỉ tiêu tiết kiệm chi phí</t>
  </si>
  <si>
    <t xml:space="preserve">Thực hiện  lựa chọn nhà thầu đúng quy định </t>
  </si>
  <si>
    <t>Hạch toán chi phí SCL vào giá thành đúng tiến độ.</t>
  </si>
  <si>
    <t>Thẩm tra quyết toán, xin vốn và giải ngân đúng kế hoạch công trình XDCB, SCL, khắc phục thiên tai</t>
  </si>
  <si>
    <t>Hoàn thành SCL theo kế hoạch</t>
  </si>
  <si>
    <t>Tổ chức, thực hiện các hoạt động SXK đạt chỉ tiêu kế hoạch</t>
  </si>
  <si>
    <t>HC7</t>
  </si>
  <si>
    <t>Phần 2: Phân bổ mục tiêu</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</si>
  <si>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</si>
  <si>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</si>
  <si>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</si>
  <si>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</si>
  <si>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Thực hiện  ĐTXD theo kế hoạch</t>
  </si>
  <si>
    <t>Các chức năng chính</t>
  </si>
  <si>
    <t>Các phòng chuyên môn chấm</t>
  </si>
  <si>
    <t>Phần 2: Kết quả thực hiện</t>
  </si>
  <si>
    <t>BẢNG CHẤM ĐIỂM CÔNG TY ĐIỆN LỰC YÊN BÁI 2018 (KPI Công ty)</t>
  </si>
  <si>
    <t>Khía cạnh</t>
  </si>
  <si>
    <t>Trọng số khía cạnh</t>
  </si>
  <si>
    <t xml:space="preserve">Mã cấp 1 </t>
  </si>
  <si>
    <t>Ngày ....... tháng ...... năm 2019</t>
  </si>
  <si>
    <t>Lập kế hoạch kinh doanh điện năng.</t>
  </si>
  <si>
    <t>Tiếp nhận, giải quyết yêu cầu  của khách hàng về các dịch vụ điện</t>
  </si>
  <si>
    <t>Quản lý trang thiết bị, dụng cụ an toàn, BHLĐ, phòng cháy chữa cháy.</t>
  </si>
  <si>
    <t>Chỉ số tiếp cận điện năng của Khách hàng trên lưới hạ áp khu vực nông thôn</t>
  </si>
  <si>
    <t>Chỉ số tiếp cận điện năng của Khách hàng trên lưới hạ áp khu vực Thành phố, Thị xã, Thị trấn</t>
  </si>
  <si>
    <t xml:space="preserve">ngày </t>
  </si>
  <si>
    <t>Tầm nhìn</t>
  </si>
  <si>
    <t xml:space="preserve">Sứ mệnh </t>
  </si>
  <si>
    <t>Chủ đề chiến lược</t>
  </si>
  <si>
    <t>TÀI CHÍNH</t>
  </si>
  <si>
    <t>KHÁCH HÀNG</t>
  </si>
  <si>
    <t>QUY TRINH KINH DOANH NỘI BỘ</t>
  </si>
  <si>
    <t>HỌC TẬP VÀ PHÁT TRIỂN</t>
  </si>
  <si>
    <t>Cung ứng đủ điện cho sự phát triển kinh tế xã hội của tỉnh Yên Bái với chất lượng tốt nhất</t>
  </si>
  <si>
    <t>Khách hàng là trung tâm</t>
  </si>
  <si>
    <t>Hệ thống quản trị  hiệu quả</t>
  </si>
  <si>
    <t>Công nghệ tiên tiến</t>
  </si>
  <si>
    <t xml:space="preserve">Trở thành một trong 5 doanh nghiệp hàng đầu của tỉnh Yên Bái </t>
  </si>
  <si>
    <t>Các mục tiêu chiến lược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</si>
</sst>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 _₫_-;\-* #,##0.00\ _₫_-;_-* &quot;-&quot;??\ _₫_-;_-@_-"/>
    <numFmt numFmtId="165" formatCode="_-* #,##0.00_-;\-* #,##0.00_-;_-* &quot;-&quot;??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s>
  <fonts count="66">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b/>
      <sz val="18"/>
      <color indexed="18"/>
      <name val="Arial"/>
      <family val="2"/>
    </font>
    <font>
      <sz val="16"/>
      <color indexed="18"/>
      <name val="Arial"/>
      <family val="2"/>
    </font>
    <font>
      <b/>
      <sz val="16"/>
      <color indexed="18"/>
      <name val="Arial"/>
      <family val="2"/>
    </font>
    <font>
      <b/>
      <sz val="14"/>
      <color indexed="18"/>
      <name val="Arial"/>
      <family val="2"/>
    </font>
    <font>
      <sz val="12"/>
      <color indexed="18"/>
      <name val="Arial"/>
      <family val="2"/>
    </font>
    <font>
      <sz val="9"/>
      <color indexed="18"/>
      <name val="Arial"/>
      <family val="2"/>
    </font>
    <font>
      <b/>
      <sz val="12"/>
      <color indexed="18"/>
      <name val="Arial"/>
      <family val="2"/>
    </font>
    <font>
      <i/>
      <sz val="12"/>
      <color indexed="18"/>
      <name val="Arial"/>
      <family val="2"/>
    </font>
    <font>
      <sz val="18"/>
      <color indexed="18"/>
      <name val="Arial"/>
      <family val="2"/>
    </font>
    <font>
      <sz val="12"/>
      <name val="Arial"/>
      <family val="2"/>
    </font>
    <font>
      <sz val="14"/>
      <name val="Times New Roman"/>
      <family val="1"/>
    </font>
    <font>
      <sz val="11"/>
      <color indexed="8"/>
      <name val="Calibri"/>
      <family val="2"/>
    </font>
    <font>
      <b/>
      <sz val="18"/>
      <color indexed="18"/>
      <name val="Times New Roman"/>
      <family val="1"/>
    </font>
    <font>
      <sz val="15"/>
      <color indexed="18"/>
      <name val="Arial"/>
      <family val="2"/>
    </font>
    <font>
      <b/>
      <sz val="14"/>
      <name val="Arial"/>
      <family val="2"/>
    </font>
    <font>
      <b/>
      <sz val="11"/>
      <name val="Arial"/>
      <family val="2"/>
    </font>
    <font>
      <b/>
      <i/>
      <sz val="12"/>
      <name val="Arial"/>
      <family val="2"/>
    </font>
    <font>
      <i/>
      <sz val="12"/>
      <name val="Arial"/>
      <family val="2"/>
    </font>
    <font>
      <sz val="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b/>
      <sz val="12"/>
      <color indexed="9"/>
      <name val="Times New Roman"/>
      <family val="1"/>
    </font>
    <font>
      <sz val="12"/>
      <color indexed="9"/>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i/>
      <sz val="12"/>
      <color indexed="8"/>
      <name val="Times New Roman"/>
      <family val="1"/>
    </font>
    <font>
      <b/>
      <sz val="12"/>
      <color indexed="8"/>
      <name val="Times New Roman"/>
      <family val="1"/>
    </font>
    <font>
      <i/>
      <sz val="11.5"/>
      <color indexed="8"/>
      <name val="Times New Roman"/>
      <family val="1"/>
    </font>
    <font>
      <b/>
      <i/>
      <sz val="12"/>
      <color indexed="8"/>
      <name val="Times New Roman"/>
      <family val="1"/>
    </font>
    <font>
      <sz val="12"/>
      <color indexed="10"/>
      <name val="Arial"/>
      <family val="2"/>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name val="Calibri"/>
      <family val="2"/>
    </font>
    <font>
      <sz val="11"/>
      <color theme="1"/>
      <name val="Calibri"/>
      <family val="2"/>
      <scheme val="minor"/>
    </font>
    <font>
      <sz val="11"/>
      <color theme="1"/>
      <name val="Arial"/>
      <family val="2"/>
    </font>
    <font>
      <sz val="10"/>
      <color rgb="FF000000"/>
      <name val="Arial"/>
      <family val="2"/>
    </font>
    <font>
      <sz val="9"/>
      <color theme="1"/>
      <name val="Arial"/>
      <family val="2"/>
    </font>
    <font>
      <sz val="12"/>
      <color rgb="FF00B0F0"/>
      <name val="Times New Roman"/>
      <family val="1"/>
    </font>
    <font>
      <sz val="12"/>
      <color theme="1"/>
      <name val="Times New Roman"/>
      <family val="1"/>
    </font>
    <font>
      <b/>
      <sz val="12"/>
      <color theme="1"/>
      <name val="Times New Roman"/>
      <family val="1"/>
    </font>
    <font>
      <sz val="12"/>
      <color rgb="FFFF0000"/>
      <name val="Times New Roman"/>
      <family val="1"/>
    </font>
    <font>
      <b/>
      <sz val="16"/>
      <color indexed="18"/>
      <name val="Times New Roman"/>
      <family val="1"/>
    </font>
    <font>
      <sz val="16"/>
      <color indexed="18"/>
      <name val="Times New Roman"/>
      <family val="1"/>
    </font>
  </fonts>
  <fills count="20">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51"/>
        <bgColor indexed="64"/>
      </patternFill>
    </fill>
    <fill>
      <patternFill patternType="solid">
        <fgColor indexed="47"/>
        <bgColor indexed="64"/>
      </patternFill>
    </fill>
    <fill>
      <patternFill patternType="solid">
        <fgColor indexed="52"/>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27"/>
        <bgColor indexed="64"/>
      </patternFill>
    </fill>
    <fill>
      <patternFill patternType="solid">
        <fgColor indexed="43"/>
        <bgColor indexed="64"/>
      </patternFill>
    </fill>
    <fill>
      <patternFill patternType="solid">
        <fgColor indexed="62"/>
        <bgColor indexed="64"/>
      </patternFill>
    </fill>
    <fill>
      <patternFill patternType="solid">
        <fgColor indexed="26"/>
        <bgColor indexed="64"/>
      </patternFill>
    </fill>
    <fill>
      <patternFill patternType="solid">
        <fgColor indexed="53"/>
        <bgColor indexed="64"/>
      </patternFill>
    </fill>
    <fill>
      <patternFill patternType="solid">
        <fgColor indexed="22"/>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6"/>
        <bgColor indexed="64"/>
      </patternFill>
    </fill>
  </fills>
  <borders count="30">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diagonal/>
    </border>
    <border>
      <left style="medium">
        <color indexed="64"/>
      </left>
      <right/>
      <top/>
      <bottom style="medium">
        <color indexed="64"/>
      </bottom>
      <diagonal/>
    </border>
    <border>
      <left style="thin">
        <color indexed="64"/>
      </left>
      <right style="thin">
        <color indexed="64"/>
      </right>
      <top/>
      <bottom style="hair">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s>
  <cellStyleXfs count="132">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4"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4"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11" fillId="0" borderId="0" applyFont="0" applyFill="0" applyBorder="0" applyAlignment="0" applyProtection="0"/>
    <xf numFmtId="169" fontId="11" fillId="0" borderId="0" applyFont="0" applyFill="0" applyBorder="0" applyAlignment="0" applyProtection="0"/>
    <xf numFmtId="165"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26" fillId="0" borderId="0" applyBorder="0" applyProtection="0"/>
    <xf numFmtId="171" fontId="53"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26" fillId="0" borderId="0" applyBorder="0" applyProtection="0"/>
    <xf numFmtId="172" fontId="53"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25" fillId="0" borderId="0"/>
    <xf numFmtId="0" fontId="12" fillId="0" borderId="0"/>
    <xf numFmtId="0" fontId="52" fillId="0" borderId="0"/>
    <xf numFmtId="0" fontId="13" fillId="0" borderId="0">
      <alignment vertical="center"/>
    </xf>
    <xf numFmtId="9" fontId="8" fillId="0" borderId="0" applyBorder="0" applyProtection="0"/>
    <xf numFmtId="9" fontId="26" fillId="0" borderId="0" applyBorder="0" applyProtection="0"/>
    <xf numFmtId="9" fontId="8" fillId="0" borderId="0" applyBorder="0" applyProtection="0"/>
    <xf numFmtId="9" fontId="1" fillId="0" borderId="0" applyBorder="0" applyProtection="0"/>
    <xf numFmtId="9" fontId="53"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26" fillId="0" borderId="0" applyBorder="0" applyProtection="0"/>
    <xf numFmtId="9" fontId="53"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51"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4" fillId="0" borderId="0"/>
    <xf numFmtId="0" fontId="4" fillId="0" borderId="0"/>
    <xf numFmtId="0" fontId="4" fillId="0" borderId="0"/>
    <xf numFmtId="0" fontId="57" fillId="0" borderId="0"/>
    <xf numFmtId="0" fontId="58" fillId="0" borderId="0"/>
    <xf numFmtId="0" fontId="56" fillId="0" borderId="0"/>
    <xf numFmtId="0" fontId="56" fillId="0" borderId="0"/>
    <xf numFmtId="0" fontId="56" fillId="0" borderId="0"/>
    <xf numFmtId="0" fontId="7" fillId="0" borderId="0"/>
    <xf numFmtId="0" fontId="4" fillId="0" borderId="0"/>
    <xf numFmtId="0" fontId="59" fillId="0" borderId="0"/>
    <xf numFmtId="0" fontId="13" fillId="0" borderId="0">
      <alignment vertical="center"/>
    </xf>
    <xf numFmtId="0" fontId="4"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4" fillId="0" borderId="0"/>
    <xf numFmtId="0" fontId="4" fillId="0" borderId="0"/>
    <xf numFmtId="0" fontId="4" fillId="0" borderId="0"/>
    <xf numFmtId="0" fontId="4" fillId="0" borderId="0"/>
    <xf numFmtId="0" fontId="7" fillId="0" borderId="0"/>
    <xf numFmtId="0" fontId="4" fillId="0" borderId="0"/>
    <xf numFmtId="0" fontId="59"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12" fillId="0" borderId="0"/>
    <xf numFmtId="0" fontId="4" fillId="0" borderId="0"/>
    <xf numFmtId="0" fontId="4" fillId="0" borderId="0"/>
    <xf numFmtId="0" fontId="4" fillId="0" borderId="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23">
    <xf numFmtId="0" fontId="0" fillId="0" borderId="0" xfId="0"/>
    <xf numFmtId="0" fontId="16" fillId="2" borderId="0" xfId="82" applyFont="1" applyFill="1" applyAlignment="1">
      <alignment horizontal="center" vertical="center" wrapText="1"/>
    </xf>
    <xf numFmtId="0" fontId="16" fillId="0" borderId="0" xfId="82" applyFont="1" applyAlignment="1">
      <alignment horizontal="center" vertical="center" wrapText="1"/>
    </xf>
    <xf numFmtId="0" fontId="19" fillId="2" borderId="0" xfId="82" applyFont="1" applyFill="1" applyAlignment="1">
      <alignment horizontal="center" vertical="center" wrapText="1"/>
    </xf>
    <xf numFmtId="0" fontId="19" fillId="3" borderId="3" xfId="82" applyFont="1" applyFill="1" applyBorder="1" applyAlignment="1">
      <alignment horizontal="center" vertical="center" wrapText="1"/>
    </xf>
    <xf numFmtId="0" fontId="19" fillId="3" borderId="3" xfId="82" applyFont="1" applyFill="1" applyBorder="1" applyAlignment="1">
      <alignment horizontal="right" vertical="center" wrapText="1"/>
    </xf>
    <xf numFmtId="9" fontId="19" fillId="3" borderId="3" xfId="82" applyNumberFormat="1" applyFont="1" applyFill="1" applyBorder="1" applyAlignment="1">
      <alignment horizontal="center" vertical="center" wrapText="1"/>
    </xf>
    <xf numFmtId="0" fontId="16" fillId="3" borderId="4" xfId="82" applyFont="1" applyFill="1" applyBorder="1" applyAlignment="1">
      <alignment horizontal="center" vertical="center" wrapText="1"/>
    </xf>
    <xf numFmtId="0" fontId="16" fillId="2" borderId="0" xfId="82" applyFont="1" applyFill="1" applyBorder="1" applyAlignment="1">
      <alignment horizontal="center" vertical="center" wrapText="1"/>
    </xf>
    <xf numFmtId="0" fontId="19" fillId="3" borderId="0" xfId="82" applyFont="1" applyFill="1" applyBorder="1" applyAlignment="1">
      <alignment horizontal="center" vertical="center" wrapText="1"/>
    </xf>
    <xf numFmtId="0" fontId="20" fillId="3" borderId="0" xfId="82" applyFont="1" applyFill="1" applyBorder="1" applyAlignment="1">
      <alignment horizontal="right" vertical="center" wrapText="1"/>
    </xf>
    <xf numFmtId="0" fontId="21" fillId="4" borderId="5" xfId="82" applyFont="1" applyFill="1" applyBorder="1" applyAlignment="1">
      <alignment horizontal="center" vertical="center" wrapText="1"/>
    </xf>
    <xf numFmtId="0" fontId="19" fillId="3" borderId="0" xfId="82" applyFont="1" applyFill="1" applyBorder="1" applyAlignment="1">
      <alignment horizontal="right" vertical="center" wrapText="1"/>
    </xf>
    <xf numFmtId="0" fontId="16" fillId="3" borderId="6" xfId="82" applyFont="1" applyFill="1" applyBorder="1" applyAlignment="1">
      <alignment horizontal="center" vertical="center" wrapText="1"/>
    </xf>
    <xf numFmtId="0" fontId="19" fillId="5" borderId="7" xfId="82" quotePrefix="1" applyFont="1" applyFill="1" applyBorder="1" applyAlignment="1">
      <alignment horizontal="left" vertical="center" wrapText="1"/>
    </xf>
    <xf numFmtId="9" fontId="19" fillId="3" borderId="0" xfId="82" applyNumberFormat="1" applyFont="1" applyFill="1" applyBorder="1" applyAlignment="1">
      <alignment horizontal="center" vertical="center" wrapText="1"/>
    </xf>
    <xf numFmtId="9" fontId="21" fillId="2" borderId="0" xfId="82" applyNumberFormat="1" applyFont="1" applyFill="1" applyAlignment="1">
      <alignment horizontal="center" vertical="center" wrapText="1"/>
    </xf>
    <xf numFmtId="0" fontId="21" fillId="6" borderId="5" xfId="82" applyFont="1" applyFill="1" applyBorder="1" applyAlignment="1">
      <alignment horizontal="center" vertical="center" wrapText="1"/>
    </xf>
    <xf numFmtId="0" fontId="19" fillId="5" borderId="8" xfId="82" quotePrefix="1" applyFont="1" applyFill="1" applyBorder="1" applyAlignment="1">
      <alignment horizontal="left" vertical="center" wrapText="1"/>
    </xf>
    <xf numFmtId="0" fontId="19" fillId="5" borderId="9" xfId="82" quotePrefix="1" applyFont="1" applyFill="1" applyBorder="1" applyAlignment="1">
      <alignment horizontal="left" vertical="center" wrapText="1"/>
    </xf>
    <xf numFmtId="0" fontId="19" fillId="5" borderId="10" xfId="82" quotePrefix="1" applyFont="1" applyFill="1" applyBorder="1" applyAlignment="1">
      <alignment horizontal="left" vertical="center" wrapText="1"/>
    </xf>
    <xf numFmtId="0" fontId="21" fillId="2" borderId="0" xfId="82" applyFont="1" applyFill="1" applyAlignment="1">
      <alignment horizontal="center" vertical="center" wrapText="1"/>
    </xf>
    <xf numFmtId="0" fontId="21" fillId="3" borderId="11" xfId="82" applyFont="1" applyFill="1" applyBorder="1" applyAlignment="1">
      <alignment horizontal="center" vertical="center" wrapText="1"/>
    </xf>
    <xf numFmtId="0" fontId="21" fillId="3" borderId="11" xfId="82" applyFont="1" applyFill="1" applyBorder="1" applyAlignment="1">
      <alignment horizontal="right" vertical="center" wrapText="1"/>
    </xf>
    <xf numFmtId="0" fontId="21" fillId="3" borderId="11" xfId="82" applyFont="1" applyFill="1" applyBorder="1" applyAlignment="1">
      <alignment horizontal="center" vertical="center"/>
    </xf>
    <xf numFmtId="0" fontId="21" fillId="3" borderId="11" xfId="82" applyFont="1" applyFill="1" applyBorder="1" applyAlignment="1">
      <alignment horizontal="right" vertical="center"/>
    </xf>
    <xf numFmtId="0" fontId="15" fillId="3" borderId="12" xfId="82" applyFont="1" applyFill="1" applyBorder="1" applyAlignment="1">
      <alignment horizontal="center" vertical="center"/>
    </xf>
    <xf numFmtId="0" fontId="18" fillId="0" borderId="0" xfId="82" applyFont="1" applyAlignment="1">
      <alignment horizontal="center" vertical="center" wrapText="1"/>
    </xf>
    <xf numFmtId="0" fontId="21" fillId="2" borderId="0" xfId="82" applyFont="1" applyFill="1" applyAlignment="1">
      <alignment horizontal="right" vertical="center" wrapText="1"/>
    </xf>
    <xf numFmtId="0" fontId="15" fillId="2" borderId="0" xfId="82" applyFont="1" applyFill="1" applyAlignment="1">
      <alignment horizontal="center" vertical="center" wrapText="1"/>
    </xf>
    <xf numFmtId="0" fontId="18" fillId="7" borderId="13" xfId="82" applyFont="1" applyFill="1" applyBorder="1" applyAlignment="1">
      <alignment horizontal="center" vertical="center" wrapText="1"/>
    </xf>
    <xf numFmtId="0" fontId="15" fillId="3" borderId="4" xfId="82" applyFont="1" applyFill="1" applyBorder="1" applyAlignment="1">
      <alignment horizontal="center" vertical="center" wrapText="1"/>
    </xf>
    <xf numFmtId="0" fontId="21" fillId="8" borderId="5" xfId="82" applyFont="1" applyFill="1" applyBorder="1" applyAlignment="1">
      <alignment horizontal="center" vertical="center" wrapText="1"/>
    </xf>
    <xf numFmtId="0" fontId="21" fillId="3" borderId="0" xfId="82" applyFont="1" applyFill="1" applyBorder="1" applyAlignment="1">
      <alignment horizontal="center" vertical="center" wrapText="1"/>
    </xf>
    <xf numFmtId="9" fontId="21" fillId="3" borderId="0" xfId="82" applyNumberFormat="1" applyFont="1" applyFill="1" applyBorder="1" applyAlignment="1">
      <alignment horizontal="center" vertical="center" wrapText="1"/>
    </xf>
    <xf numFmtId="0" fontId="16" fillId="3" borderId="6" xfId="82" applyFont="1" applyFill="1" applyBorder="1" applyAlignment="1">
      <alignment horizontal="left" vertical="center" wrapText="1"/>
    </xf>
    <xf numFmtId="0" fontId="18" fillId="7" borderId="7" xfId="82" applyFont="1" applyFill="1" applyBorder="1" applyAlignment="1">
      <alignment horizontal="center" vertical="center" wrapText="1"/>
    </xf>
    <xf numFmtId="0" fontId="15" fillId="3" borderId="12" xfId="82" applyFont="1" applyFill="1" applyBorder="1" applyAlignment="1">
      <alignment horizontal="center" vertical="center" wrapText="1"/>
    </xf>
    <xf numFmtId="9" fontId="19" fillId="3" borderId="14" xfId="82" applyNumberFormat="1" applyFont="1" applyFill="1" applyBorder="1" applyAlignment="1">
      <alignment horizontal="center" vertical="center" wrapText="1"/>
    </xf>
    <xf numFmtId="0" fontId="21" fillId="9" borderId="5" xfId="82" applyFont="1" applyFill="1" applyBorder="1" applyAlignment="1">
      <alignment horizontal="center" vertical="center" wrapText="1"/>
    </xf>
    <xf numFmtId="0" fontId="15" fillId="3" borderId="6" xfId="82" applyFont="1" applyFill="1" applyBorder="1" applyAlignment="1">
      <alignment horizontal="center" vertical="center" wrapText="1"/>
    </xf>
    <xf numFmtId="0" fontId="19" fillId="7" borderId="8" xfId="93" quotePrefix="1" applyFont="1" applyFill="1" applyBorder="1" applyAlignment="1">
      <alignment horizontal="left" vertical="center" wrapText="1"/>
    </xf>
    <xf numFmtId="0" fontId="19" fillId="7" borderId="9" xfId="93" quotePrefix="1" applyFont="1" applyFill="1" applyBorder="1" applyAlignment="1">
      <alignment horizontal="left" vertical="center" wrapText="1"/>
    </xf>
    <xf numFmtId="0" fontId="19" fillId="9" borderId="9" xfId="82" quotePrefix="1" applyFont="1" applyFill="1" applyBorder="1" applyAlignment="1">
      <alignment horizontal="left" vertical="center" wrapText="1"/>
    </xf>
    <xf numFmtId="0" fontId="19" fillId="7" borderId="9" xfId="82" quotePrefix="1" applyFont="1" applyFill="1" applyBorder="1" applyAlignment="1">
      <alignment horizontal="left" vertical="center" wrapText="1"/>
    </xf>
    <xf numFmtId="0" fontId="19" fillId="9" borderId="9" xfId="82" applyFont="1" applyFill="1" applyBorder="1" applyAlignment="1">
      <alignment horizontal="left" vertical="center" wrapText="1"/>
    </xf>
    <xf numFmtId="0" fontId="19" fillId="7" borderId="9" xfId="82" applyFont="1" applyFill="1" applyBorder="1" applyAlignment="1">
      <alignment horizontal="left" vertical="center" wrapText="1"/>
    </xf>
    <xf numFmtId="0" fontId="19" fillId="7" borderId="15" xfId="82" quotePrefix="1" applyFont="1" applyFill="1" applyBorder="1" applyAlignment="1">
      <alignment horizontal="left" vertical="center" wrapText="1"/>
    </xf>
    <xf numFmtId="9" fontId="19" fillId="3" borderId="0" xfId="82" applyNumberFormat="1" applyFont="1" applyFill="1" applyBorder="1" applyAlignment="1">
      <alignment horizontal="right" vertical="center" wrapText="1"/>
    </xf>
    <xf numFmtId="9" fontId="21" fillId="3" borderId="0" xfId="82" applyNumberFormat="1" applyFont="1" applyFill="1" applyBorder="1" applyAlignment="1">
      <alignment horizontal="right" vertical="center" wrapText="1"/>
    </xf>
    <xf numFmtId="0" fontId="22" fillId="3" borderId="0" xfId="82" applyFont="1" applyFill="1" applyBorder="1" applyAlignment="1">
      <alignment horizontal="right" vertical="center" wrapText="1"/>
    </xf>
    <xf numFmtId="0" fontId="22" fillId="8" borderId="0" xfId="82" applyFont="1" applyFill="1" applyBorder="1" applyAlignment="1">
      <alignment horizontal="center" vertical="center" wrapText="1"/>
    </xf>
    <xf numFmtId="0" fontId="21" fillId="2" borderId="0" xfId="82" applyFont="1" applyFill="1" applyBorder="1" applyAlignment="1">
      <alignment horizontal="center" vertical="center" wrapText="1"/>
    </xf>
    <xf numFmtId="0" fontId="21" fillId="2" borderId="0" xfId="82" applyFont="1" applyFill="1" applyBorder="1" applyAlignment="1">
      <alignment horizontal="right" vertical="center" wrapText="1"/>
    </xf>
    <xf numFmtId="0" fontId="15" fillId="2" borderId="0" xfId="82" applyFont="1" applyFill="1" applyBorder="1" applyAlignment="1">
      <alignment horizontal="center" vertical="center" wrapText="1"/>
    </xf>
    <xf numFmtId="0" fontId="23" fillId="3" borderId="6" xfId="82" applyFont="1" applyFill="1" applyBorder="1" applyAlignment="1">
      <alignment horizontal="center" vertical="center" wrapText="1"/>
    </xf>
    <xf numFmtId="0" fontId="17" fillId="3" borderId="6" xfId="82" applyFont="1" applyFill="1" applyBorder="1" applyAlignment="1">
      <alignment horizontal="center" vertical="center" wrapText="1"/>
    </xf>
    <xf numFmtId="0" fontId="21" fillId="3" borderId="11" xfId="82" applyFont="1" applyFill="1" applyBorder="1" applyAlignment="1">
      <alignment vertical="center"/>
    </xf>
    <xf numFmtId="0" fontId="17" fillId="3" borderId="12" xfId="82" applyFont="1" applyFill="1" applyBorder="1" applyAlignment="1">
      <alignment vertical="center"/>
    </xf>
    <xf numFmtId="0" fontId="17" fillId="2" borderId="0" xfId="82" applyFont="1" applyFill="1" applyAlignment="1">
      <alignment horizontal="center" vertical="center" wrapText="1"/>
    </xf>
    <xf numFmtId="0" fontId="17" fillId="0" borderId="0" xfId="82" applyFont="1" applyFill="1" applyAlignment="1">
      <alignment horizontal="center" vertical="center" wrapText="1"/>
    </xf>
    <xf numFmtId="0" fontId="16" fillId="0" borderId="0" xfId="82" applyFont="1" applyAlignment="1">
      <alignment horizontal="center" vertical="center" textRotation="180" wrapText="1"/>
    </xf>
    <xf numFmtId="0" fontId="16" fillId="0" borderId="0" xfId="82" applyFont="1" applyFill="1" applyAlignment="1">
      <alignment horizontal="center" vertical="center" wrapText="1"/>
    </xf>
    <xf numFmtId="0" fontId="24" fillId="0" borderId="5" xfId="19" applyNumberFormat="1" applyFont="1" applyFill="1" applyBorder="1" applyAlignment="1">
      <alignment horizontal="center" vertical="center" wrapText="1"/>
    </xf>
    <xf numFmtId="0" fontId="19" fillId="5" borderId="9" xfId="82" applyFont="1" applyFill="1" applyBorder="1" applyAlignment="1">
      <alignment horizontal="left" vertical="center" wrapText="1"/>
    </xf>
    <xf numFmtId="0" fontId="28" fillId="2" borderId="0" xfId="82" applyFont="1" applyFill="1" applyAlignment="1">
      <alignment horizontal="center" vertical="center" wrapText="1"/>
    </xf>
    <xf numFmtId="0" fontId="28" fillId="0" borderId="5" xfId="82" applyFont="1" applyFill="1" applyBorder="1" applyAlignment="1">
      <alignment horizontal="left" vertical="center" wrapText="1"/>
    </xf>
    <xf numFmtId="0" fontId="28" fillId="0" borderId="0" xfId="82" applyFont="1" applyAlignment="1">
      <alignment horizontal="center" vertical="center" wrapText="1"/>
    </xf>
    <xf numFmtId="0" fontId="28" fillId="0" borderId="5" xfId="82" applyFont="1" applyBorder="1" applyAlignment="1">
      <alignment horizontal="left" vertical="center" wrapText="1"/>
    </xf>
    <xf numFmtId="0" fontId="28" fillId="8" borderId="5" xfId="82" applyFont="1" applyFill="1" applyBorder="1" applyAlignment="1">
      <alignment horizontal="left" vertical="center" wrapText="1"/>
    </xf>
    <xf numFmtId="0" fontId="28" fillId="2" borderId="5" xfId="82" applyFont="1" applyFill="1" applyBorder="1" applyAlignment="1">
      <alignment horizontal="left" vertical="center" wrapText="1"/>
    </xf>
    <xf numFmtId="0" fontId="28" fillId="0" borderId="0" xfId="82" applyFont="1" applyFill="1" applyAlignment="1">
      <alignment horizontal="center" vertical="center" wrapText="1"/>
    </xf>
    <xf numFmtId="0" fontId="29" fillId="0" borderId="0" xfId="104" applyFont="1" applyFill="1" applyBorder="1" applyAlignment="1">
      <alignment vertical="center"/>
    </xf>
    <xf numFmtId="0" fontId="3" fillId="0" borderId="0" xfId="104" applyFont="1" applyFill="1" applyBorder="1" applyAlignment="1">
      <alignment vertical="center"/>
    </xf>
    <xf numFmtId="0" fontId="3" fillId="0" borderId="0" xfId="104" applyFont="1" applyFill="1" applyBorder="1" applyAlignment="1">
      <alignment horizontal="left" vertical="center"/>
    </xf>
    <xf numFmtId="0" fontId="3" fillId="0" borderId="0" xfId="104" applyFont="1" applyFill="1" applyBorder="1" applyAlignment="1">
      <alignment horizontal="right" vertical="center"/>
    </xf>
    <xf numFmtId="0" fontId="3" fillId="0" borderId="0" xfId="104" applyFont="1" applyFill="1" applyBorder="1" applyAlignment="1">
      <alignment horizontal="left" vertical="center" wrapText="1"/>
    </xf>
    <xf numFmtId="168" fontId="3" fillId="0" borderId="0" xfId="123" applyNumberFormat="1" applyFont="1" applyFill="1" applyBorder="1" applyAlignment="1">
      <alignment horizontal="right" vertical="center"/>
    </xf>
    <xf numFmtId="0" fontId="3" fillId="0" borderId="0" xfId="104" applyFont="1" applyFill="1" applyBorder="1" applyAlignment="1">
      <alignment vertical="center" wrapText="1"/>
    </xf>
    <xf numFmtId="173" fontId="3" fillId="0" borderId="13" xfId="9" applyNumberFormat="1" applyFont="1" applyFill="1" applyBorder="1" applyAlignment="1">
      <alignment horizontal="center" vertical="center"/>
    </xf>
    <xf numFmtId="0" fontId="24" fillId="0" borderId="0" xfId="104" applyFont="1" applyFill="1" applyAlignment="1">
      <alignment vertical="center"/>
    </xf>
    <xf numFmtId="0" fontId="3" fillId="7" borderId="5" xfId="76" applyFont="1" applyFill="1" applyBorder="1" applyAlignment="1">
      <alignment vertical="center"/>
    </xf>
    <xf numFmtId="0" fontId="3" fillId="7" borderId="5" xfId="76" applyFont="1" applyFill="1" applyBorder="1" applyAlignment="1">
      <alignment horizontal="left" vertical="center"/>
    </xf>
    <xf numFmtId="0" fontId="3" fillId="7" borderId="5" xfId="76" applyFont="1" applyFill="1" applyBorder="1" applyAlignment="1">
      <alignment horizontal="right" vertical="center"/>
    </xf>
    <xf numFmtId="0" fontId="3" fillId="7" borderId="5" xfId="76" applyFont="1" applyFill="1" applyBorder="1" applyAlignment="1">
      <alignment horizontal="left" vertical="center" wrapText="1"/>
    </xf>
    <xf numFmtId="168" fontId="3" fillId="7" borderId="5" xfId="123" applyNumberFormat="1" applyFont="1" applyFill="1" applyBorder="1" applyAlignment="1">
      <alignment horizontal="right" vertical="center"/>
    </xf>
    <xf numFmtId="0" fontId="3" fillId="7" borderId="5" xfId="76" applyFont="1" applyFill="1" applyBorder="1" applyAlignment="1">
      <alignment vertical="center" wrapText="1"/>
    </xf>
    <xf numFmtId="0" fontId="3" fillId="10" borderId="5" xfId="76" applyFont="1" applyFill="1" applyBorder="1" applyAlignment="1">
      <alignment horizontal="left" vertical="center"/>
    </xf>
    <xf numFmtId="0" fontId="3" fillId="10" borderId="5" xfId="76" applyFont="1" applyFill="1" applyBorder="1" applyAlignment="1">
      <alignment horizontal="center" vertical="center"/>
    </xf>
    <xf numFmtId="0" fontId="3" fillId="0" borderId="5" xfId="104" applyFont="1" applyFill="1" applyBorder="1" applyAlignment="1">
      <alignment horizontal="center" vertical="center"/>
    </xf>
    <xf numFmtId="0" fontId="3" fillId="0" borderId="5" xfId="104" applyFont="1" applyFill="1" applyBorder="1" applyAlignment="1">
      <alignment horizontal="left" vertical="center"/>
    </xf>
    <xf numFmtId="0" fontId="3" fillId="0" borderId="5" xfId="104" applyFont="1" applyFill="1" applyBorder="1" applyAlignment="1">
      <alignment horizontal="right" vertical="center"/>
    </xf>
    <xf numFmtId="49" fontId="3" fillId="11" borderId="5" xfId="19" applyNumberFormat="1" applyFont="1" applyFill="1" applyBorder="1" applyAlignment="1">
      <alignment horizontal="center" vertical="center"/>
    </xf>
    <xf numFmtId="9" fontId="24" fillId="0" borderId="5" xfId="123" applyFont="1" applyFill="1" applyBorder="1" applyAlignment="1">
      <alignment horizontal="center" vertical="center" wrapText="1"/>
    </xf>
    <xf numFmtId="168" fontId="24" fillId="0" borderId="5" xfId="123" applyNumberFormat="1" applyFont="1" applyFill="1" applyBorder="1" applyAlignment="1">
      <alignment horizontal="center" vertical="center" wrapText="1"/>
    </xf>
    <xf numFmtId="2" fontId="24" fillId="0" borderId="5" xfId="123" applyNumberFormat="1" applyFont="1" applyFill="1" applyBorder="1" applyAlignment="1">
      <alignment horizontal="center" vertical="center" wrapText="1"/>
    </xf>
    <xf numFmtId="0" fontId="31" fillId="4" borderId="5" xfId="104" applyFont="1" applyFill="1" applyBorder="1" applyAlignment="1">
      <alignment vertical="center" wrapText="1"/>
    </xf>
    <xf numFmtId="0" fontId="32" fillId="4" borderId="5" xfId="104" applyFont="1" applyFill="1" applyBorder="1" applyAlignment="1">
      <alignment horizontal="left" vertical="center" wrapText="1"/>
    </xf>
    <xf numFmtId="9" fontId="31" fillId="4" borderId="5" xfId="104" applyNumberFormat="1" applyFont="1" applyFill="1" applyBorder="1" applyAlignment="1">
      <alignment horizontal="center" vertical="center" wrapText="1"/>
    </xf>
    <xf numFmtId="9" fontId="24" fillId="0" borderId="5" xfId="19" quotePrefix="1" applyNumberFormat="1" applyFont="1" applyFill="1" applyBorder="1" applyAlignment="1">
      <alignment horizontal="center" vertical="center" wrapText="1"/>
    </xf>
    <xf numFmtId="173" fontId="24" fillId="0" borderId="5" xfId="9" applyNumberFormat="1" applyFont="1" applyFill="1" applyBorder="1" applyAlignment="1">
      <alignment horizontal="center" vertical="center" wrapText="1"/>
    </xf>
    <xf numFmtId="0" fontId="31" fillId="4" borderId="5" xfId="104" applyFont="1" applyFill="1" applyBorder="1" applyAlignment="1">
      <alignment horizontal="left" vertical="center" wrapText="1"/>
    </xf>
    <xf numFmtId="168" fontId="31" fillId="4" borderId="5" xfId="104" applyNumberFormat="1" applyFont="1" applyFill="1" applyBorder="1" applyAlignment="1">
      <alignment horizontal="center" vertical="center" wrapText="1"/>
    </xf>
    <xf numFmtId="0" fontId="31" fillId="0" borderId="0" xfId="104" applyFont="1" applyFill="1" applyAlignment="1">
      <alignment vertical="center"/>
    </xf>
    <xf numFmtId="9" fontId="31" fillId="4" borderId="5" xfId="123" applyFont="1" applyFill="1" applyBorder="1" applyAlignment="1">
      <alignment horizontal="center" vertical="center" wrapText="1"/>
    </xf>
    <xf numFmtId="0" fontId="31" fillId="0" borderId="0" xfId="104" applyFont="1" applyFill="1" applyAlignment="1">
      <alignment horizontal="center" vertical="center"/>
    </xf>
    <xf numFmtId="0" fontId="24" fillId="4" borderId="5" xfId="104" applyFont="1" applyFill="1" applyBorder="1" applyAlignment="1">
      <alignment horizontal="center" vertical="center" wrapText="1"/>
    </xf>
    <xf numFmtId="9" fontId="31" fillId="4" borderId="5" xfId="104" applyNumberFormat="1" applyFont="1" applyFill="1" applyBorder="1" applyAlignment="1">
      <alignment horizontal="center" vertical="center"/>
    </xf>
    <xf numFmtId="168" fontId="24" fillId="4" borderId="5" xfId="104" applyNumberFormat="1" applyFont="1" applyFill="1" applyBorder="1" applyAlignment="1">
      <alignment horizontal="center" vertical="center" wrapText="1"/>
    </xf>
    <xf numFmtId="0" fontId="3" fillId="0" borderId="0" xfId="104" applyFont="1" applyFill="1" applyAlignment="1">
      <alignment vertical="center"/>
    </xf>
    <xf numFmtId="0" fontId="24" fillId="0" borderId="0" xfId="104" applyFont="1" applyFill="1" applyAlignment="1">
      <alignment horizontal="right" vertical="center"/>
    </xf>
    <xf numFmtId="0" fontId="24" fillId="0" borderId="0" xfId="104" applyFont="1" applyFill="1" applyAlignment="1">
      <alignment vertical="center" wrapText="1"/>
    </xf>
    <xf numFmtId="9" fontId="24" fillId="0" borderId="0" xfId="123" applyFont="1" applyFill="1" applyAlignment="1">
      <alignment vertical="center"/>
    </xf>
    <xf numFmtId="9" fontId="24" fillId="0" borderId="13" xfId="104" applyNumberFormat="1" applyFont="1" applyFill="1" applyBorder="1" applyAlignment="1">
      <alignment horizontal="center" vertical="center" wrapText="1"/>
    </xf>
    <xf numFmtId="9" fontId="24" fillId="0" borderId="5" xfId="104" applyNumberFormat="1" applyFont="1" applyFill="1" applyBorder="1" applyAlignment="1">
      <alignment horizontal="center" vertical="center" wrapText="1"/>
    </xf>
    <xf numFmtId="9" fontId="3" fillId="0" borderId="13" xfId="104" applyNumberFormat="1" applyFont="1" applyFill="1" applyBorder="1" applyAlignment="1">
      <alignment horizontal="center" vertical="center" textRotation="90"/>
    </xf>
    <xf numFmtId="9" fontId="3" fillId="0" borderId="5" xfId="104" applyNumberFormat="1" applyFont="1" applyFill="1" applyBorder="1" applyAlignment="1">
      <alignment horizontal="center" vertical="center" textRotation="90"/>
    </xf>
    <xf numFmtId="0" fontId="24" fillId="0" borderId="0" xfId="104" applyFont="1" applyFill="1" applyAlignment="1">
      <alignment horizontal="left" vertical="center" wrapText="1"/>
    </xf>
    <xf numFmtId="168" fontId="24" fillId="0" borderId="0" xfId="123" applyNumberFormat="1" applyFont="1" applyFill="1" applyAlignment="1">
      <alignment horizontal="right" vertical="center"/>
    </xf>
    <xf numFmtId="0" fontId="3" fillId="0" borderId="0" xfId="104" applyFont="1" applyFill="1" applyAlignment="1">
      <alignment horizontal="left" vertical="center"/>
    </xf>
    <xf numFmtId="9" fontId="16" fillId="8" borderId="0" xfId="82" applyNumberFormat="1" applyFont="1" applyFill="1" applyAlignment="1">
      <alignment horizontal="center" vertical="center" wrapText="1"/>
    </xf>
    <xf numFmtId="9" fontId="16" fillId="8" borderId="0" xfId="82" applyNumberFormat="1" applyFont="1" applyFill="1" applyAlignment="1">
      <alignment horizontal="center" vertical="center" textRotation="180" wrapText="1"/>
    </xf>
    <xf numFmtId="9" fontId="16" fillId="2" borderId="0" xfId="82" applyNumberFormat="1" applyFont="1" applyFill="1" applyAlignment="1">
      <alignment horizontal="center" vertical="center" wrapText="1"/>
    </xf>
    <xf numFmtId="0" fontId="24" fillId="0" borderId="5" xfId="104" applyFont="1" applyFill="1" applyBorder="1" applyAlignment="1">
      <alignment horizontal="justify" vertical="center" wrapText="1"/>
    </xf>
    <xf numFmtId="0" fontId="24" fillId="0" borderId="5" xfId="104" quotePrefix="1" applyFont="1" applyFill="1" applyBorder="1" applyAlignment="1">
      <alignment horizontal="justify" vertical="center" wrapText="1"/>
    </xf>
    <xf numFmtId="0" fontId="31" fillId="4" borderId="5" xfId="104" applyFont="1" applyFill="1" applyBorder="1" applyAlignment="1">
      <alignment horizontal="justify" vertical="center" wrapText="1"/>
    </xf>
    <xf numFmtId="0" fontId="24" fillId="4" borderId="5" xfId="104" applyFont="1" applyFill="1" applyBorder="1" applyAlignment="1">
      <alignment horizontal="justify" vertical="center" wrapText="1"/>
    </xf>
    <xf numFmtId="0" fontId="21" fillId="3" borderId="16" xfId="82" applyFont="1" applyFill="1" applyBorder="1" applyAlignment="1">
      <alignment horizontal="right" vertical="center" wrapText="1"/>
    </xf>
    <xf numFmtId="0" fontId="21" fillId="3" borderId="17" xfId="82" applyFont="1" applyFill="1" applyBorder="1" applyAlignment="1">
      <alignment horizontal="right" vertical="center" wrapText="1"/>
    </xf>
    <xf numFmtId="0" fontId="19" fillId="3" borderId="18" xfId="82" applyFont="1" applyFill="1" applyBorder="1" applyAlignment="1">
      <alignment horizontal="right" vertical="center" wrapText="1"/>
    </xf>
    <xf numFmtId="9" fontId="21" fillId="3" borderId="17" xfId="82" applyNumberFormat="1" applyFont="1" applyFill="1" applyBorder="1" applyAlignment="1">
      <alignment horizontal="right" vertical="center" wrapText="1"/>
    </xf>
    <xf numFmtId="0" fontId="21" fillId="3" borderId="19" xfId="82" applyFont="1" applyFill="1" applyBorder="1" applyAlignment="1">
      <alignment horizontal="right" vertical="center" wrapText="1"/>
    </xf>
    <xf numFmtId="0" fontId="21" fillId="0" borderId="0" xfId="82" applyFont="1" applyAlignment="1">
      <alignment horizontal="right" vertical="center" wrapText="1"/>
    </xf>
    <xf numFmtId="0" fontId="19" fillId="0" borderId="0" xfId="82" applyFont="1" applyAlignment="1">
      <alignment horizontal="right" vertical="center" textRotation="180" wrapText="1"/>
    </xf>
    <xf numFmtId="0" fontId="19" fillId="0" borderId="5" xfId="82" applyFont="1" applyFill="1" applyBorder="1" applyAlignment="1">
      <alignment horizontal="right" vertical="center" wrapText="1"/>
    </xf>
    <xf numFmtId="0" fontId="19" fillId="2" borderId="0" xfId="82" applyFont="1" applyFill="1" applyAlignment="1">
      <alignment horizontal="right" vertical="center" wrapText="1"/>
    </xf>
    <xf numFmtId="0" fontId="19" fillId="0" borderId="0" xfId="82" applyFont="1" applyAlignment="1">
      <alignment horizontal="right" vertical="center" wrapText="1"/>
    </xf>
    <xf numFmtId="0" fontId="19" fillId="0" borderId="5" xfId="82" applyFont="1" applyBorder="1" applyAlignment="1">
      <alignment horizontal="right" vertical="center" wrapText="1"/>
    </xf>
    <xf numFmtId="0" fontId="19" fillId="8" borderId="5" xfId="82" applyFont="1" applyFill="1" applyBorder="1" applyAlignment="1">
      <alignment horizontal="right" vertical="center" wrapText="1"/>
    </xf>
    <xf numFmtId="0" fontId="19" fillId="2" borderId="5" xfId="82" applyFont="1" applyFill="1" applyBorder="1" applyAlignment="1">
      <alignment horizontal="right" vertical="center" wrapText="1"/>
    </xf>
    <xf numFmtId="0" fontId="19" fillId="0" borderId="0" xfId="82" applyFont="1" applyAlignment="1">
      <alignment horizontal="center" vertical="center" wrapText="1"/>
    </xf>
    <xf numFmtId="0" fontId="19" fillId="5" borderId="7" xfId="82" applyFont="1" applyFill="1" applyBorder="1" applyAlignment="1">
      <alignment horizontal="left" vertical="center" wrapText="1"/>
    </xf>
    <xf numFmtId="0" fontId="19" fillId="7" borderId="20" xfId="93" quotePrefix="1" applyFont="1" applyFill="1" applyBorder="1" applyAlignment="1">
      <alignment horizontal="left" vertical="center" wrapText="1"/>
    </xf>
    <xf numFmtId="0" fontId="24" fillId="0" borderId="5" xfId="104" applyFont="1" applyFill="1" applyBorder="1" applyAlignment="1">
      <alignment horizontal="left" vertical="center" wrapText="1"/>
    </xf>
    <xf numFmtId="0" fontId="34" fillId="0" borderId="0" xfId="0" applyFont="1" applyBorder="1" applyAlignment="1">
      <alignment horizontal="center" vertical="center" wrapText="1"/>
    </xf>
    <xf numFmtId="0" fontId="35" fillId="0" borderId="0" xfId="0" applyFont="1" applyAlignment="1">
      <alignment horizontal="justify" vertical="center"/>
    </xf>
    <xf numFmtId="0" fontId="36" fillId="0" borderId="0" xfId="0" applyFont="1" applyBorder="1" applyAlignment="1">
      <alignment horizontal="left" vertical="center" wrapText="1"/>
    </xf>
    <xf numFmtId="0" fontId="35" fillId="0" borderId="0" xfId="0" applyFont="1" applyBorder="1" applyAlignment="1">
      <alignment horizontal="justify" vertical="center" wrapText="1"/>
    </xf>
    <xf numFmtId="0" fontId="39" fillId="12" borderId="5" xfId="0" applyNumberFormat="1" applyFont="1" applyFill="1" applyBorder="1" applyAlignment="1">
      <alignment horizontal="center" vertical="center" wrapText="1"/>
    </xf>
    <xf numFmtId="0" fontId="39" fillId="12" borderId="5" xfId="0" applyNumberFormat="1" applyFont="1" applyFill="1" applyBorder="1" applyAlignment="1">
      <alignment horizontal="center" vertical="center"/>
    </xf>
    <xf numFmtId="0" fontId="40" fillId="12" borderId="5" xfId="0" applyNumberFormat="1" applyFont="1" applyFill="1" applyBorder="1" applyAlignment="1">
      <alignment horizontal="center" vertical="center" wrapText="1"/>
    </xf>
    <xf numFmtId="0" fontId="40" fillId="0" borderId="0" xfId="0" applyFont="1" applyFill="1" applyAlignment="1">
      <alignment horizontal="center" vertical="center"/>
    </xf>
    <xf numFmtId="0" fontId="35" fillId="0" borderId="0" xfId="0" applyFont="1" applyFill="1" applyAlignment="1">
      <alignment horizontal="center" vertical="center"/>
    </xf>
    <xf numFmtId="0" fontId="34" fillId="13" borderId="5" xfId="0" applyNumberFormat="1" applyFont="1" applyFill="1" applyBorder="1" applyAlignment="1">
      <alignment horizontal="center" vertical="center" wrapText="1"/>
    </xf>
    <xf numFmtId="0" fontId="35" fillId="13" borderId="5" xfId="0" applyFont="1" applyFill="1" applyBorder="1" applyAlignment="1">
      <alignment horizontal="center" vertical="center" wrapText="1"/>
    </xf>
    <xf numFmtId="0" fontId="35" fillId="13" borderId="5" xfId="0" applyNumberFormat="1" applyFont="1" applyFill="1" applyBorder="1" applyAlignment="1">
      <alignment horizontal="center" vertical="center" wrapText="1"/>
    </xf>
    <xf numFmtId="0" fontId="35" fillId="0" borderId="5" xfId="0" applyFont="1" applyFill="1" applyBorder="1" applyAlignment="1">
      <alignment horizontal="center" vertical="center" wrapText="1"/>
    </xf>
    <xf numFmtId="0" fontId="35" fillId="0" borderId="0" xfId="0" applyFont="1" applyFill="1" applyAlignment="1">
      <alignment horizontal="justify" vertical="center"/>
    </xf>
    <xf numFmtId="0" fontId="34" fillId="14" borderId="5" xfId="0" applyNumberFormat="1" applyFont="1" applyFill="1" applyBorder="1" applyAlignment="1">
      <alignment horizontal="center" vertical="center" wrapText="1"/>
    </xf>
    <xf numFmtId="0" fontId="35" fillId="15" borderId="5" xfId="0" applyNumberFormat="1" applyFont="1" applyFill="1" applyBorder="1" applyAlignment="1">
      <alignment horizontal="center" vertical="center" wrapText="1"/>
    </xf>
    <xf numFmtId="0" fontId="35" fillId="15" borderId="5" xfId="0" applyNumberFormat="1" applyFont="1" applyFill="1" applyBorder="1" applyAlignment="1">
      <alignment vertical="center" wrapText="1"/>
    </xf>
    <xf numFmtId="0" fontId="35" fillId="0" borderId="5" xfId="0" applyFont="1" applyBorder="1" applyAlignment="1">
      <alignment horizontal="center" vertical="center"/>
    </xf>
    <xf numFmtId="0" fontId="41" fillId="0" borderId="5" xfId="0" applyFont="1" applyFill="1" applyBorder="1" applyAlignment="1">
      <alignment vertical="center" wrapText="1"/>
    </xf>
    <xf numFmtId="0" fontId="35" fillId="0" borderId="5" xfId="0" applyNumberFormat="1" applyFont="1" applyFill="1" applyBorder="1" applyAlignment="1">
      <alignment horizontal="center" vertical="center" wrapText="1"/>
    </xf>
    <xf numFmtId="0" fontId="41" fillId="0" borderId="5" xfId="0" applyFont="1" applyFill="1" applyBorder="1" applyAlignment="1">
      <alignment wrapText="1"/>
    </xf>
    <xf numFmtId="0" fontId="35" fillId="0" borderId="5" xfId="0" applyNumberFormat="1" applyFont="1" applyFill="1" applyBorder="1" applyAlignment="1">
      <alignment horizontal="center" vertical="center"/>
    </xf>
    <xf numFmtId="0" fontId="34" fillId="14" borderId="5" xfId="0" applyFont="1" applyFill="1" applyBorder="1" applyAlignment="1">
      <alignment horizontal="center" vertical="center" wrapText="1"/>
    </xf>
    <xf numFmtId="0" fontId="35" fillId="0" borderId="5" xfId="0" applyFont="1" applyBorder="1" applyAlignment="1">
      <alignment horizontal="center" vertical="center" wrapText="1"/>
    </xf>
    <xf numFmtId="0" fontId="41" fillId="0" borderId="5" xfId="0" applyFont="1" applyBorder="1" applyAlignment="1">
      <alignment vertical="center" wrapText="1"/>
    </xf>
    <xf numFmtId="0" fontId="41" fillId="0" borderId="5" xfId="0" applyFont="1" applyBorder="1" applyAlignment="1">
      <alignment wrapText="1"/>
    </xf>
    <xf numFmtId="0" fontId="41" fillId="15" borderId="5" xfId="0" applyNumberFormat="1" applyFont="1" applyFill="1" applyBorder="1" applyAlignment="1">
      <alignment vertical="center" wrapText="1"/>
    </xf>
    <xf numFmtId="0" fontId="41" fillId="0" borderId="5" xfId="0" applyNumberFormat="1" applyFont="1" applyFill="1" applyBorder="1" applyAlignment="1">
      <alignment vertical="center" wrapText="1"/>
    </xf>
    <xf numFmtId="0" fontId="35" fillId="0" borderId="5" xfId="0" applyNumberFormat="1" applyFont="1" applyFill="1" applyBorder="1" applyAlignment="1">
      <alignment vertical="center" wrapText="1"/>
    </xf>
    <xf numFmtId="0" fontId="35" fillId="0" borderId="0" xfId="0" applyFont="1" applyAlignment="1">
      <alignment horizontal="center" vertical="center"/>
    </xf>
    <xf numFmtId="0" fontId="35" fillId="13" borderId="21" xfId="0" applyNumberFormat="1" applyFont="1" applyFill="1" applyBorder="1" applyAlignment="1">
      <alignment horizontal="left" vertical="center" wrapText="1"/>
    </xf>
    <xf numFmtId="0" fontId="35" fillId="2" borderId="5" xfId="0" applyNumberFormat="1" applyFont="1" applyFill="1" applyBorder="1" applyAlignment="1">
      <alignment horizontal="center" vertical="center" wrapText="1"/>
    </xf>
    <xf numFmtId="0" fontId="42" fillId="0" borderId="0" xfId="0" applyFont="1" applyAlignment="1">
      <alignment horizontal="center" vertical="center" wrapText="1"/>
    </xf>
    <xf numFmtId="0" fontId="35" fillId="0" borderId="5" xfId="0" applyFont="1" applyBorder="1" applyAlignment="1">
      <alignment horizontal="justify" vertical="center"/>
    </xf>
    <xf numFmtId="0" fontId="42" fillId="0" borderId="5" xfId="0" applyFont="1" applyBorder="1" applyAlignment="1">
      <alignment horizontal="center" vertical="center" wrapText="1"/>
    </xf>
    <xf numFmtId="0" fontId="42" fillId="0" borderId="5" xfId="0" applyFont="1" applyBorder="1" applyAlignment="1">
      <alignment horizontal="center" wrapText="1"/>
    </xf>
    <xf numFmtId="0" fontId="35" fillId="0" borderId="5" xfId="0" applyFont="1" applyBorder="1" applyAlignment="1">
      <alignment horizontal="center" wrapText="1"/>
    </xf>
    <xf numFmtId="0" fontId="41" fillId="0" borderId="5" xfId="0" applyFont="1" applyBorder="1" applyAlignment="1">
      <alignment horizontal="justify" vertical="center"/>
    </xf>
    <xf numFmtId="0" fontId="41" fillId="0" borderId="5" xfId="0" applyFont="1" applyBorder="1" applyAlignment="1">
      <alignment horizontal="center" vertical="center"/>
    </xf>
    <xf numFmtId="0" fontId="41" fillId="0" borderId="5" xfId="0" applyFont="1" applyBorder="1" applyAlignment="1">
      <alignment vertical="center"/>
    </xf>
    <xf numFmtId="0" fontId="41" fillId="0" borderId="5" xfId="0" applyNumberFormat="1" applyFont="1" applyFill="1" applyBorder="1" applyAlignment="1">
      <alignment horizontal="center" vertical="center"/>
    </xf>
    <xf numFmtId="0" fontId="35" fillId="0" borderId="0" xfId="0" applyFont="1" applyFill="1" applyAlignment="1">
      <alignment horizontal="justify" vertical="center" wrapText="1"/>
    </xf>
    <xf numFmtId="0" fontId="34" fillId="0" borderId="13" xfId="0" applyFont="1" applyFill="1" applyBorder="1" applyAlignment="1">
      <alignment horizontal="center" vertical="center" wrapText="1"/>
    </xf>
    <xf numFmtId="0" fontId="34" fillId="0" borderId="5" xfId="0" applyFont="1" applyFill="1" applyBorder="1" applyAlignment="1">
      <alignment horizontal="center" vertical="center" wrapText="1"/>
    </xf>
    <xf numFmtId="0" fontId="34" fillId="0" borderId="5" xfId="0" applyFont="1" applyFill="1" applyBorder="1" applyAlignment="1">
      <alignment horizontal="left" vertical="center" wrapText="1"/>
    </xf>
    <xf numFmtId="0" fontId="35" fillId="0" borderId="5" xfId="0" applyFont="1" applyFill="1" applyBorder="1" applyAlignment="1">
      <alignment horizontal="left" vertical="center" wrapText="1"/>
    </xf>
    <xf numFmtId="0" fontId="35" fillId="0" borderId="0" xfId="0" applyFont="1" applyFill="1"/>
    <xf numFmtId="0" fontId="35" fillId="0" borderId="5" xfId="82" applyFont="1" applyFill="1" applyBorder="1" applyAlignment="1">
      <alignment horizontal="center" vertical="center" wrapText="1"/>
    </xf>
    <xf numFmtId="9" fontId="35" fillId="0" borderId="5" xfId="123" applyFont="1" applyFill="1" applyBorder="1" applyAlignment="1">
      <alignment horizontal="center" vertical="center" wrapText="1"/>
    </xf>
    <xf numFmtId="9" fontId="38" fillId="0" borderId="10" xfId="130" applyFont="1" applyFill="1" applyBorder="1" applyAlignment="1" applyProtection="1">
      <alignment horizontal="center" vertical="center" wrapText="1"/>
    </xf>
    <xf numFmtId="174" fontId="38" fillId="0" borderId="5" xfId="9" applyNumberFormat="1" applyFont="1" applyFill="1" applyBorder="1" applyAlignment="1" applyProtection="1">
      <alignment horizontal="center" vertical="center" wrapText="1"/>
    </xf>
    <xf numFmtId="9" fontId="38" fillId="0" borderId="5" xfId="130" applyFont="1" applyFill="1" applyBorder="1" applyAlignment="1" applyProtection="1">
      <alignment horizontal="center" vertical="center" wrapText="1"/>
    </xf>
    <xf numFmtId="0" fontId="35" fillId="0" borderId="5" xfId="119" applyFont="1" applyFill="1" applyBorder="1" applyAlignment="1">
      <alignment horizontal="center" vertical="center" wrapText="1"/>
    </xf>
    <xf numFmtId="0" fontId="60" fillId="0" borderId="5" xfId="119" applyFont="1" applyFill="1" applyBorder="1" applyAlignment="1">
      <alignment horizontal="center" vertical="center" wrapText="1"/>
    </xf>
    <xf numFmtId="9" fontId="45" fillId="0" borderId="5" xfId="130" applyFont="1" applyFill="1" applyBorder="1" applyAlignment="1" applyProtection="1">
      <alignment horizontal="center" vertical="center" wrapText="1"/>
    </xf>
    <xf numFmtId="174" fontId="34" fillId="0" borderId="5" xfId="0" applyNumberFormat="1" applyFont="1" applyFill="1" applyBorder="1"/>
    <xf numFmtId="174" fontId="45" fillId="0" borderId="5" xfId="9" applyNumberFormat="1" applyFont="1" applyFill="1" applyBorder="1" applyAlignment="1" applyProtection="1">
      <alignment horizontal="center" vertical="center" wrapText="1"/>
    </xf>
    <xf numFmtId="9" fontId="38" fillId="0" borderId="13" xfId="130" applyFont="1" applyFill="1" applyBorder="1" applyAlignment="1" applyProtection="1">
      <alignment horizontal="center" vertical="center" wrapText="1"/>
    </xf>
    <xf numFmtId="174" fontId="38" fillId="0" borderId="13" xfId="9" applyNumberFormat="1" applyFont="1" applyFill="1" applyBorder="1" applyAlignment="1" applyProtection="1">
      <alignment horizontal="center" vertical="center" wrapText="1"/>
    </xf>
    <xf numFmtId="0" fontId="34" fillId="0" borderId="0" xfId="0" applyFont="1" applyFill="1"/>
    <xf numFmtId="0" fontId="50" fillId="0" borderId="0" xfId="104" applyFont="1" applyFill="1" applyBorder="1" applyAlignment="1">
      <alignment vertical="center"/>
    </xf>
    <xf numFmtId="0" fontId="34" fillId="0" borderId="0" xfId="104" applyFont="1" applyFill="1" applyBorder="1" applyAlignment="1">
      <alignment vertical="center"/>
    </xf>
    <xf numFmtId="0" fontId="34" fillId="0" borderId="0" xfId="104" applyFont="1" applyFill="1" applyBorder="1" applyAlignment="1">
      <alignment horizontal="left" vertical="center"/>
    </xf>
    <xf numFmtId="0" fontId="34" fillId="0" borderId="0" xfId="104" applyFont="1" applyFill="1" applyBorder="1" applyAlignment="1">
      <alignment horizontal="right" vertical="center"/>
    </xf>
    <xf numFmtId="0" fontId="34" fillId="0" borderId="0" xfId="104" applyFont="1" applyFill="1" applyBorder="1" applyAlignment="1">
      <alignment horizontal="left" vertical="center" wrapText="1"/>
    </xf>
    <xf numFmtId="168" fontId="34" fillId="0" borderId="0" xfId="123" applyNumberFormat="1" applyFont="1" applyFill="1" applyBorder="1" applyAlignment="1">
      <alignment horizontal="right" vertical="center"/>
    </xf>
    <xf numFmtId="0" fontId="35" fillId="0" borderId="0" xfId="104" applyFont="1" applyFill="1" applyAlignment="1">
      <alignment vertical="center"/>
    </xf>
    <xf numFmtId="0" fontId="34" fillId="7" borderId="5" xfId="76" applyFont="1" applyFill="1" applyBorder="1" applyAlignment="1">
      <alignment vertical="center"/>
    </xf>
    <xf numFmtId="0" fontId="34" fillId="7" borderId="5" xfId="76" applyFont="1" applyFill="1" applyBorder="1" applyAlignment="1">
      <alignment horizontal="left" vertical="center"/>
    </xf>
    <xf numFmtId="0" fontId="34" fillId="7" borderId="5" xfId="76" applyFont="1" applyFill="1" applyBorder="1" applyAlignment="1">
      <alignment horizontal="right" vertical="center"/>
    </xf>
    <xf numFmtId="0" fontId="34" fillId="7" borderId="5" xfId="76" applyFont="1" applyFill="1" applyBorder="1" applyAlignment="1">
      <alignment horizontal="left" vertical="center" wrapText="1"/>
    </xf>
    <xf numFmtId="168" fontId="34" fillId="7" borderId="5" xfId="123" applyNumberFormat="1" applyFont="1" applyFill="1" applyBorder="1" applyAlignment="1">
      <alignment horizontal="right" vertical="center"/>
    </xf>
    <xf numFmtId="9" fontId="34" fillId="0" borderId="5" xfId="104" applyNumberFormat="1" applyFont="1" applyFill="1" applyBorder="1" applyAlignment="1">
      <alignment horizontal="center" vertical="center" textRotation="90"/>
    </xf>
    <xf numFmtId="0" fontId="35" fillId="0" borderId="5" xfId="104" applyFont="1" applyFill="1" applyBorder="1" applyAlignment="1">
      <alignment horizontal="justify" vertical="center" wrapText="1"/>
    </xf>
    <xf numFmtId="9" fontId="35" fillId="0" borderId="5" xfId="104" applyNumberFormat="1" applyFont="1" applyFill="1" applyBorder="1" applyAlignment="1">
      <alignment horizontal="center" vertical="center" wrapText="1"/>
    </xf>
    <xf numFmtId="168" fontId="35" fillId="0" borderId="5" xfId="123" applyNumberFormat="1" applyFont="1" applyFill="1" applyBorder="1" applyAlignment="1">
      <alignment horizontal="center" vertical="center" wrapText="1"/>
    </xf>
    <xf numFmtId="2" fontId="35" fillId="0" borderId="5" xfId="123" applyNumberFormat="1" applyFont="1" applyFill="1" applyBorder="1" applyAlignment="1">
      <alignment horizontal="center" vertical="center" wrapText="1"/>
    </xf>
    <xf numFmtId="0" fontId="35" fillId="0" borderId="5" xfId="19" applyNumberFormat="1" applyFont="1" applyFill="1" applyBorder="1" applyAlignment="1">
      <alignment horizontal="center" vertical="center" wrapText="1"/>
    </xf>
    <xf numFmtId="9" fontId="35" fillId="0" borderId="13" xfId="104" applyNumberFormat="1" applyFont="1" applyFill="1" applyBorder="1" applyAlignment="1">
      <alignment horizontal="center" vertical="center" wrapText="1"/>
    </xf>
    <xf numFmtId="0" fontId="35" fillId="0" borderId="5" xfId="104" quotePrefix="1" applyFont="1" applyFill="1" applyBorder="1" applyAlignment="1">
      <alignment horizontal="justify" vertical="center" wrapText="1"/>
    </xf>
    <xf numFmtId="9" fontId="35" fillId="0" borderId="5" xfId="19" quotePrefix="1" applyNumberFormat="1" applyFont="1" applyFill="1" applyBorder="1" applyAlignment="1">
      <alignment horizontal="center" vertical="center" wrapText="1"/>
    </xf>
    <xf numFmtId="173" fontId="35" fillId="0" borderId="5" xfId="9" applyNumberFormat="1" applyFont="1" applyFill="1" applyBorder="1" applyAlignment="1">
      <alignment horizontal="center" vertical="center" wrapText="1"/>
    </xf>
    <xf numFmtId="0" fontId="36" fillId="4" borderId="5" xfId="104" applyFont="1" applyFill="1" applyBorder="1" applyAlignment="1">
      <alignment vertical="center" wrapText="1"/>
    </xf>
    <xf numFmtId="0" fontId="38" fillId="4" borderId="5" xfId="104" applyFont="1" applyFill="1" applyBorder="1" applyAlignment="1">
      <alignment horizontal="left" vertical="center" wrapText="1"/>
    </xf>
    <xf numFmtId="9" fontId="36" fillId="4" borderId="5" xfId="104" applyNumberFormat="1" applyFont="1" applyFill="1" applyBorder="1" applyAlignment="1">
      <alignment horizontal="center" vertical="center" wrapText="1"/>
    </xf>
    <xf numFmtId="0" fontId="36" fillId="4" borderId="5" xfId="104" applyFont="1" applyFill="1" applyBorder="1" applyAlignment="1">
      <alignment horizontal="left" vertical="center" wrapText="1"/>
    </xf>
    <xf numFmtId="168" fontId="36" fillId="4" borderId="5" xfId="104" applyNumberFormat="1" applyFont="1" applyFill="1" applyBorder="1" applyAlignment="1">
      <alignment horizontal="center" vertical="center" wrapText="1"/>
    </xf>
    <xf numFmtId="0" fontId="36" fillId="0" borderId="0" xfId="104" applyFont="1" applyFill="1" applyAlignment="1">
      <alignment vertical="center"/>
    </xf>
    <xf numFmtId="9" fontId="34" fillId="0" borderId="13" xfId="104" applyNumberFormat="1" applyFont="1" applyFill="1" applyBorder="1" applyAlignment="1">
      <alignment horizontal="center" vertical="center" textRotation="90"/>
    </xf>
    <xf numFmtId="9" fontId="36" fillId="4" borderId="5" xfId="123" applyFont="1" applyFill="1" applyBorder="1" applyAlignment="1">
      <alignment horizontal="center" vertical="center" wrapText="1"/>
    </xf>
    <xf numFmtId="0" fontId="36" fillId="0" borderId="0" xfId="104" applyFont="1" applyFill="1" applyAlignment="1">
      <alignment horizontal="center" vertical="center"/>
    </xf>
    <xf numFmtId="0" fontId="35" fillId="4" borderId="5" xfId="104" applyFont="1" applyFill="1" applyBorder="1" applyAlignment="1">
      <alignment horizontal="center" vertical="center" wrapText="1"/>
    </xf>
    <xf numFmtId="9" fontId="36" fillId="4" borderId="5" xfId="104" applyNumberFormat="1" applyFont="1" applyFill="1" applyBorder="1" applyAlignment="1">
      <alignment horizontal="center" vertical="center"/>
    </xf>
    <xf numFmtId="168" fontId="35" fillId="4" borderId="5" xfId="104" applyNumberFormat="1" applyFont="1" applyFill="1" applyBorder="1" applyAlignment="1">
      <alignment horizontal="center" vertical="center" wrapText="1"/>
    </xf>
    <xf numFmtId="0" fontId="34" fillId="0" borderId="0" xfId="104" applyFont="1" applyFill="1" applyAlignment="1">
      <alignment vertical="center"/>
    </xf>
    <xf numFmtId="0" fontId="34" fillId="0" borderId="0" xfId="104" applyFont="1" applyFill="1" applyAlignment="1">
      <alignment horizontal="left" vertical="center"/>
    </xf>
    <xf numFmtId="0" fontId="35" fillId="0" borderId="0" xfId="104" applyFont="1" applyFill="1" applyAlignment="1">
      <alignment horizontal="right" vertical="center"/>
    </xf>
    <xf numFmtId="0" fontId="35" fillId="0" borderId="0" xfId="104" applyFont="1" applyFill="1" applyAlignment="1">
      <alignment horizontal="left" vertical="center" wrapText="1"/>
    </xf>
    <xf numFmtId="168" fontId="35" fillId="0" borderId="0" xfId="123" applyNumberFormat="1" applyFont="1" applyFill="1" applyAlignment="1">
      <alignment horizontal="right" vertical="center"/>
    </xf>
    <xf numFmtId="0" fontId="35" fillId="0" borderId="26" xfId="0" applyFont="1" applyFill="1" applyBorder="1" applyAlignment="1">
      <alignment horizontal="center" vertical="center" wrapText="1"/>
    </xf>
    <xf numFmtId="0" fontId="34" fillId="0" borderId="0" xfId="0" applyFont="1" applyFill="1" applyAlignment="1">
      <alignment horizontal="center"/>
    </xf>
    <xf numFmtId="0" fontId="35" fillId="0" borderId="26" xfId="82" applyFont="1" applyFill="1" applyBorder="1" applyAlignment="1">
      <alignment horizontal="center" vertical="center" wrapText="1"/>
    </xf>
    <xf numFmtId="0" fontId="3" fillId="11" borderId="5" xfId="104" applyFont="1" applyFill="1" applyBorder="1" applyAlignment="1">
      <alignment horizontal="center" vertical="center"/>
    </xf>
    <xf numFmtId="0" fontId="19" fillId="7" borderId="13" xfId="82" quotePrefix="1" applyFont="1" applyFill="1" applyBorder="1" applyAlignment="1">
      <alignment horizontal="left" vertical="center" wrapText="1"/>
    </xf>
    <xf numFmtId="0" fontId="44" fillId="0" borderId="5" xfId="0" applyFont="1" applyFill="1" applyBorder="1" applyAlignment="1">
      <alignment vertical="center" wrapText="1"/>
    </xf>
    <xf numFmtId="0" fontId="35" fillId="0" borderId="13" xfId="104" applyFont="1" applyFill="1" applyBorder="1" applyAlignment="1">
      <alignment horizontal="center" vertical="center" wrapText="1"/>
    </xf>
    <xf numFmtId="0" fontId="34" fillId="0" borderId="13" xfId="0" applyFont="1" applyFill="1" applyBorder="1" applyAlignment="1">
      <alignment horizontal="left" vertical="center" wrapText="1"/>
    </xf>
    <xf numFmtId="0" fontId="24" fillId="0" borderId="13" xfId="104" applyFont="1" applyFill="1" applyBorder="1" applyAlignment="1">
      <alignment horizontal="center" vertical="center" wrapText="1"/>
    </xf>
    <xf numFmtId="0" fontId="24" fillId="0" borderId="0" xfId="104" applyFont="1" applyFill="1" applyAlignment="1">
      <alignment horizontal="center" vertical="center"/>
    </xf>
    <xf numFmtId="0" fontId="0" fillId="0" borderId="5" xfId="0" applyBorder="1" applyAlignment="1">
      <alignment horizontal="center" vertical="center"/>
    </xf>
    <xf numFmtId="0" fontId="24" fillId="0" borderId="5" xfId="104" applyFont="1" applyFill="1" applyBorder="1" applyAlignment="1">
      <alignment horizontal="center" vertical="center" wrapText="1"/>
    </xf>
    <xf numFmtId="0" fontId="24" fillId="0" borderId="5" xfId="104" quotePrefix="1" applyFont="1" applyFill="1" applyBorder="1" applyAlignment="1">
      <alignment horizontal="center" vertical="center" wrapText="1"/>
    </xf>
    <xf numFmtId="0" fontId="31" fillId="0" borderId="5" xfId="104" applyFont="1" applyFill="1" applyBorder="1" applyAlignment="1">
      <alignment horizontal="center" vertical="center" wrapText="1"/>
    </xf>
    <xf numFmtId="9" fontId="49" fillId="8" borderId="5" xfId="104" applyNumberFormat="1" applyFont="1" applyFill="1" applyBorder="1" applyAlignment="1">
      <alignment horizontal="center" vertical="center"/>
    </xf>
    <xf numFmtId="0" fontId="0" fillId="8" borderId="5" xfId="0" applyFill="1" applyBorder="1" applyAlignment="1">
      <alignment horizontal="center" vertical="center"/>
    </xf>
    <xf numFmtId="0" fontId="42" fillId="0" borderId="0" xfId="0" applyFont="1" applyFill="1" applyBorder="1" applyAlignment="1">
      <alignment horizontal="center" vertical="center" wrapText="1"/>
    </xf>
    <xf numFmtId="9" fontId="45" fillId="0" borderId="0" xfId="130" applyFont="1" applyFill="1" applyBorder="1" applyAlignment="1" applyProtection="1">
      <alignment horizontal="center" vertical="center" wrapText="1"/>
    </xf>
    <xf numFmtId="174" fontId="45" fillId="0" borderId="0" xfId="9" applyNumberFormat="1" applyFont="1" applyFill="1" applyBorder="1" applyAlignment="1" applyProtection="1">
      <alignment horizontal="center" vertical="center" wrapText="1"/>
    </xf>
    <xf numFmtId="0" fontId="43" fillId="0" borderId="0" xfId="0" applyFont="1" applyFill="1" applyBorder="1" applyAlignment="1">
      <alignment vertical="center" wrapText="1"/>
    </xf>
    <xf numFmtId="0" fontId="46" fillId="0" borderId="0" xfId="0" applyFont="1" applyFill="1" applyBorder="1" applyAlignment="1">
      <alignment horizontal="center" vertical="center" wrapText="1"/>
    </xf>
    <xf numFmtId="9" fontId="48" fillId="0" borderId="0" xfId="130" applyFont="1" applyFill="1" applyBorder="1" applyAlignment="1" applyProtection="1">
      <alignment horizontal="center" vertical="center" wrapText="1"/>
    </xf>
    <xf numFmtId="174" fontId="48" fillId="0" borderId="0" xfId="9" applyNumberFormat="1" applyFont="1" applyFill="1" applyBorder="1" applyAlignment="1" applyProtection="1">
      <alignment horizontal="center" vertical="center" wrapText="1"/>
    </xf>
    <xf numFmtId="0" fontId="61" fillId="0" borderId="0" xfId="0" applyFont="1" applyFill="1" applyBorder="1" applyAlignment="1">
      <alignment horizontal="center" vertical="center" wrapText="1"/>
    </xf>
    <xf numFmtId="174" fontId="34" fillId="0" borderId="0" xfId="0" applyNumberFormat="1" applyFont="1" applyFill="1" applyBorder="1"/>
    <xf numFmtId="174" fontId="47" fillId="0" borderId="0" xfId="9" applyNumberFormat="1" applyFont="1" applyFill="1" applyBorder="1" applyAlignment="1" applyProtection="1">
      <alignment horizontal="center" vertical="center" wrapText="1"/>
    </xf>
    <xf numFmtId="0" fontId="62" fillId="0" borderId="0" xfId="0" applyFont="1" applyFill="1" applyBorder="1" applyAlignment="1">
      <alignment horizontal="center" vertical="center"/>
    </xf>
    <xf numFmtId="0" fontId="62" fillId="0" borderId="0" xfId="0" applyFont="1" applyFill="1" applyBorder="1" applyAlignment="1">
      <alignment horizontal="left" vertical="center"/>
    </xf>
    <xf numFmtId="175" fontId="62" fillId="0" borderId="0" xfId="0" applyNumberFormat="1" applyFont="1" applyFill="1" applyBorder="1"/>
    <xf numFmtId="43" fontId="62" fillId="0" borderId="0" xfId="0" applyNumberFormat="1" applyFont="1" applyFill="1" applyBorder="1"/>
    <xf numFmtId="0" fontId="34" fillId="0" borderId="0" xfId="0" applyFont="1" applyFill="1" applyBorder="1" applyAlignment="1">
      <alignment vertical="center" wrapText="1"/>
    </xf>
    <xf numFmtId="0" fontId="35" fillId="0" borderId="0" xfId="0" applyFont="1" applyFill="1" applyBorder="1"/>
    <xf numFmtId="0" fontId="35" fillId="18" borderId="0" xfId="104" applyFont="1" applyFill="1" applyAlignment="1">
      <alignment vertical="center"/>
    </xf>
    <xf numFmtId="9" fontId="34" fillId="16" borderId="13" xfId="104" applyNumberFormat="1" applyFont="1" applyFill="1" applyBorder="1" applyAlignment="1">
      <alignment horizontal="center" vertical="center" textRotation="90" wrapText="1"/>
    </xf>
    <xf numFmtId="0" fontId="35" fillId="16" borderId="7" xfId="104" applyFont="1" applyFill="1" applyBorder="1" applyAlignment="1">
      <alignment horizontal="center" vertical="center" wrapText="1"/>
    </xf>
    <xf numFmtId="9" fontId="35" fillId="16" borderId="5" xfId="104" applyNumberFormat="1" applyFont="1" applyFill="1" applyBorder="1" applyAlignment="1">
      <alignment horizontal="center" vertical="center" wrapText="1"/>
    </xf>
    <xf numFmtId="0" fontId="35" fillId="16" borderId="5" xfId="104" applyFont="1" applyFill="1" applyBorder="1" applyAlignment="1">
      <alignment horizontal="justify" vertical="center" wrapText="1"/>
    </xf>
    <xf numFmtId="9" fontId="35" fillId="16" borderId="5" xfId="123" applyFont="1" applyFill="1" applyBorder="1" applyAlignment="1">
      <alignment horizontal="center" vertical="center" wrapText="1"/>
    </xf>
    <xf numFmtId="168" fontId="35" fillId="16" borderId="5" xfId="123" applyNumberFormat="1" applyFont="1" applyFill="1" applyBorder="1" applyAlignment="1">
      <alignment horizontal="center" vertical="center" wrapText="1"/>
    </xf>
    <xf numFmtId="174" fontId="35" fillId="0" borderId="5" xfId="0" applyNumberFormat="1" applyFont="1" applyFill="1" applyBorder="1"/>
    <xf numFmtId="0" fontId="61" fillId="0" borderId="5" xfId="0" applyFont="1" applyBorder="1" applyAlignment="1">
      <alignment horizontal="center" vertical="center"/>
    </xf>
    <xf numFmtId="9" fontId="41" fillId="8" borderId="5" xfId="104" applyNumberFormat="1" applyFont="1" applyFill="1" applyBorder="1" applyAlignment="1">
      <alignment horizontal="center" vertical="center"/>
    </xf>
    <xf numFmtId="0" fontId="61" fillId="8" borderId="5" xfId="0" applyFont="1" applyFill="1" applyBorder="1" applyAlignment="1">
      <alignment horizontal="center" vertical="center"/>
    </xf>
    <xf numFmtId="0" fontId="35" fillId="0" borderId="0" xfId="104" applyFont="1" applyFill="1" applyAlignment="1">
      <alignment horizontal="center" vertical="center"/>
    </xf>
    <xf numFmtId="0" fontId="54" fillId="0" borderId="0" xfId="0" applyFont="1" applyFill="1" applyBorder="1" applyAlignment="1">
      <alignment vertical="center" wrapText="1"/>
    </xf>
    <xf numFmtId="0" fontId="35" fillId="0" borderId="0" xfId="104" applyFont="1" applyFill="1" applyBorder="1" applyAlignment="1">
      <alignment vertical="center"/>
    </xf>
    <xf numFmtId="0" fontId="42" fillId="0" borderId="0" xfId="0" applyFont="1" applyFill="1" applyBorder="1" applyAlignment="1">
      <alignment horizontal="left" vertical="center" wrapText="1"/>
    </xf>
    <xf numFmtId="0" fontId="42" fillId="0" borderId="0" xfId="0" applyFont="1" applyFill="1" applyBorder="1" applyAlignment="1">
      <alignment horizontal="center" vertical="center"/>
    </xf>
    <xf numFmtId="0" fontId="42" fillId="0" borderId="0" xfId="0" applyFont="1" applyFill="1" applyBorder="1" applyAlignment="1">
      <alignment horizontal="left" vertical="center"/>
    </xf>
    <xf numFmtId="0" fontId="35" fillId="0" borderId="0" xfId="0" applyFont="1" applyFill="1" applyAlignment="1">
      <alignment horizontal="center"/>
    </xf>
    <xf numFmtId="0" fontId="35" fillId="0" borderId="0" xfId="0" applyFont="1" applyFill="1" applyAlignment="1">
      <alignment horizontal="left"/>
    </xf>
    <xf numFmtId="0" fontId="34" fillId="18" borderId="5" xfId="104" applyFont="1" applyFill="1" applyBorder="1" applyAlignment="1">
      <alignment horizontal="center" vertical="center"/>
    </xf>
    <xf numFmtId="0" fontId="63" fillId="0" borderId="5" xfId="0" applyFont="1" applyBorder="1" applyAlignment="1">
      <alignment vertical="center" wrapText="1"/>
    </xf>
    <xf numFmtId="0" fontId="63" fillId="0" borderId="5" xfId="0" applyNumberFormat="1" applyFont="1" applyBorder="1" applyAlignment="1">
      <alignment wrapText="1"/>
    </xf>
    <xf numFmtId="0" fontId="63" fillId="0" borderId="5" xfId="0" applyFont="1" applyBorder="1" applyAlignment="1">
      <alignment wrapText="1"/>
    </xf>
    <xf numFmtId="0" fontId="17" fillId="2" borderId="0" xfId="82" applyFont="1" applyFill="1" applyAlignment="1">
      <alignment vertical="center" wrapText="1"/>
    </xf>
    <xf numFmtId="0" fontId="64" fillId="19" borderId="0" xfId="82" applyFont="1" applyFill="1" applyAlignment="1">
      <alignment horizontal="center" vertical="center" wrapText="1"/>
    </xf>
    <xf numFmtId="0" fontId="64" fillId="0" borderId="0" xfId="82" applyFont="1" applyFill="1" applyAlignment="1">
      <alignment vertical="center" wrapText="1"/>
    </xf>
    <xf numFmtId="0" fontId="64" fillId="0" borderId="0" xfId="82" applyFont="1" applyFill="1" applyAlignment="1">
      <alignment horizontal="center" vertical="center" wrapText="1"/>
    </xf>
    <xf numFmtId="0" fontId="64" fillId="2" borderId="0" xfId="82" applyFont="1" applyFill="1" applyAlignment="1">
      <alignment vertical="center" wrapText="1"/>
    </xf>
    <xf numFmtId="0" fontId="65" fillId="2" borderId="0" xfId="82" applyFont="1" applyFill="1" applyAlignment="1">
      <alignment horizontal="right" vertical="center" wrapText="1"/>
    </xf>
    <xf numFmtId="0" fontId="64" fillId="19" borderId="0" xfId="82" applyFont="1" applyFill="1" applyAlignment="1">
      <alignment horizontal="center" vertical="center" wrapText="1"/>
    </xf>
    <xf numFmtId="0" fontId="22" fillId="4" borderId="0" xfId="82" applyFont="1" applyFill="1" applyBorder="1" applyAlignment="1">
      <alignment horizontal="center" vertical="center" wrapText="1"/>
    </xf>
    <xf numFmtId="0" fontId="18" fillId="7" borderId="26" xfId="82" applyFont="1" applyFill="1" applyBorder="1" applyAlignment="1">
      <alignment horizontal="center" vertical="center" wrapText="1"/>
    </xf>
    <xf numFmtId="0" fontId="18" fillId="7" borderId="7" xfId="82" applyFont="1" applyFill="1" applyBorder="1" applyAlignment="1">
      <alignment horizontal="center" vertical="center" wrapText="1"/>
    </xf>
    <xf numFmtId="9" fontId="21" fillId="2" borderId="28" xfId="82" applyNumberFormat="1" applyFont="1" applyFill="1" applyBorder="1" applyAlignment="1">
      <alignment horizontal="center" vertical="center" wrapText="1"/>
    </xf>
    <xf numFmtId="9" fontId="21" fillId="2" borderId="29" xfId="82" applyNumberFormat="1" applyFont="1" applyFill="1" applyBorder="1" applyAlignment="1">
      <alignment horizontal="center" vertical="center" wrapText="1"/>
    </xf>
    <xf numFmtId="0" fontId="27" fillId="0" borderId="0" xfId="82" applyFont="1" applyFill="1" applyAlignment="1">
      <alignment horizontal="center" vertical="center" wrapText="1"/>
    </xf>
    <xf numFmtId="0" fontId="18" fillId="7" borderId="13" xfId="82" applyFont="1" applyFill="1" applyBorder="1" applyAlignment="1">
      <alignment horizontal="center" vertical="center" wrapText="1"/>
    </xf>
    <xf numFmtId="0" fontId="21" fillId="3" borderId="11" xfId="82" applyFont="1" applyFill="1" applyBorder="1" applyAlignment="1">
      <alignment horizontal="center" vertical="center" wrapText="1"/>
    </xf>
    <xf numFmtId="0" fontId="19" fillId="7" borderId="10" xfId="93" quotePrefix="1" applyFont="1" applyFill="1" applyBorder="1" applyAlignment="1">
      <alignment horizontal="left" vertical="center" wrapText="1"/>
    </xf>
    <xf numFmtId="0" fontId="19" fillId="7" borderId="20" xfId="93" quotePrefix="1" applyFont="1" applyFill="1" applyBorder="1" applyAlignment="1">
      <alignment horizontal="left" vertical="center" wrapText="1"/>
    </xf>
    <xf numFmtId="0" fontId="19" fillId="5" borderId="13" xfId="82" applyFont="1" applyFill="1" applyBorder="1" applyAlignment="1">
      <alignment horizontal="center" vertical="center" wrapText="1"/>
    </xf>
    <xf numFmtId="0" fontId="19" fillId="5" borderId="7" xfId="82" applyFont="1" applyFill="1" applyBorder="1" applyAlignment="1">
      <alignment horizontal="center" vertical="center" wrapText="1"/>
    </xf>
    <xf numFmtId="0" fontId="21" fillId="3" borderId="11" xfId="82" applyFont="1" applyFill="1" applyBorder="1" applyAlignment="1">
      <alignment horizontal="center" vertical="center"/>
    </xf>
    <xf numFmtId="9" fontId="19" fillId="2" borderId="27" xfId="82" applyNumberFormat="1" applyFont="1" applyFill="1" applyBorder="1" applyAlignment="1">
      <alignment horizontal="center" vertical="center" wrapText="1"/>
    </xf>
    <xf numFmtId="0" fontId="3" fillId="11" borderId="5" xfId="104" applyFont="1" applyFill="1" applyBorder="1" applyAlignment="1">
      <alignment horizontal="center" vertical="center"/>
    </xf>
    <xf numFmtId="0" fontId="3" fillId="11" borderId="5" xfId="104" applyFont="1" applyFill="1" applyBorder="1" applyAlignment="1">
      <alignment horizontal="center" vertical="center" wrapText="1"/>
    </xf>
    <xf numFmtId="0" fontId="3" fillId="11" borderId="13" xfId="104" applyFont="1" applyFill="1" applyBorder="1" applyAlignment="1">
      <alignment horizontal="center" vertical="center" wrapText="1"/>
    </xf>
    <xf numFmtId="0" fontId="3" fillId="11" borderId="7" xfId="104" applyFont="1" applyFill="1" applyBorder="1" applyAlignment="1">
      <alignment horizontal="center" vertical="center" wrapText="1"/>
    </xf>
    <xf numFmtId="168" fontId="3" fillId="11" borderId="5" xfId="123" applyNumberFormat="1" applyFont="1" applyFill="1" applyBorder="1" applyAlignment="1">
      <alignment horizontal="center" vertical="center" wrapText="1"/>
    </xf>
    <xf numFmtId="0" fontId="30" fillId="7" borderId="13" xfId="102" quotePrefix="1" applyFont="1" applyFill="1" applyBorder="1" applyAlignment="1">
      <alignment horizontal="center" vertical="center" wrapText="1"/>
    </xf>
    <xf numFmtId="0" fontId="30" fillId="7" borderId="7" xfId="102" quotePrefix="1" applyFont="1" applyFill="1" applyBorder="1" applyAlignment="1">
      <alignment horizontal="center" vertical="center" wrapText="1"/>
    </xf>
    <xf numFmtId="0" fontId="3" fillId="10" borderId="13" xfId="102" quotePrefix="1" applyFont="1" applyFill="1" applyBorder="1" applyAlignment="1">
      <alignment horizontal="center" vertical="center" wrapText="1"/>
    </xf>
    <xf numFmtId="0" fontId="30" fillId="10" borderId="7" xfId="102" quotePrefix="1" applyFont="1" applyFill="1" applyBorder="1" applyAlignment="1">
      <alignment horizontal="center" vertical="center" wrapText="1"/>
    </xf>
    <xf numFmtId="0" fontId="3" fillId="10" borderId="5" xfId="104" applyFont="1" applyFill="1" applyBorder="1" applyAlignment="1">
      <alignment horizontal="center" vertical="center" textRotation="90"/>
    </xf>
    <xf numFmtId="9" fontId="24" fillId="10" borderId="5" xfId="104" applyNumberFormat="1" applyFont="1" applyFill="1" applyBorder="1" applyAlignment="1">
      <alignment horizontal="center" vertical="center" textRotation="90"/>
    </xf>
    <xf numFmtId="9" fontId="3" fillId="0" borderId="13" xfId="104" applyNumberFormat="1" applyFont="1" applyFill="1" applyBorder="1" applyAlignment="1">
      <alignment horizontal="center" vertical="center" wrapText="1"/>
    </xf>
    <xf numFmtId="9" fontId="3" fillId="0" borderId="26" xfId="104" applyNumberFormat="1" applyFont="1" applyFill="1" applyBorder="1" applyAlignment="1">
      <alignment horizontal="center" vertical="center" wrapText="1"/>
    </xf>
    <xf numFmtId="0" fontId="24" fillId="0" borderId="13" xfId="104" applyFont="1" applyFill="1" applyBorder="1" applyAlignment="1">
      <alignment horizontal="justify" vertical="center" wrapText="1"/>
    </xf>
    <xf numFmtId="0" fontId="24" fillId="0" borderId="26" xfId="104" applyFont="1" applyFill="1" applyBorder="1" applyAlignment="1">
      <alignment horizontal="justify" vertical="center" wrapText="1"/>
    </xf>
    <xf numFmtId="9" fontId="24" fillId="0" borderId="13" xfId="104" applyNumberFormat="1" applyFont="1" applyFill="1" applyBorder="1" applyAlignment="1">
      <alignment horizontal="center" vertical="center" wrapText="1"/>
    </xf>
    <xf numFmtId="9" fontId="24" fillId="0" borderId="26" xfId="104" applyNumberFormat="1" applyFont="1" applyFill="1" applyBorder="1" applyAlignment="1">
      <alignment horizontal="center" vertical="center" wrapText="1"/>
    </xf>
    <xf numFmtId="0" fontId="3" fillId="11" borderId="5" xfId="104" applyNumberFormat="1" applyFont="1" applyFill="1" applyBorder="1" applyAlignment="1">
      <alignment horizontal="center" vertical="center" wrapText="1"/>
    </xf>
    <xf numFmtId="0" fontId="3" fillId="10" borderId="13" xfId="104" applyFont="1" applyFill="1" applyBorder="1" applyAlignment="1">
      <alignment horizontal="center" vertical="top" textRotation="90"/>
    </xf>
    <xf numFmtId="0" fontId="55" fillId="0" borderId="26" xfId="0" applyFont="1" applyBorder="1" applyAlignment="1">
      <alignment horizontal="center" vertical="top"/>
    </xf>
    <xf numFmtId="0" fontId="55" fillId="0" borderId="7" xfId="0" applyFont="1" applyBorder="1" applyAlignment="1">
      <alignment horizontal="center" vertical="top"/>
    </xf>
    <xf numFmtId="9" fontId="24" fillId="10" borderId="13" xfId="104" applyNumberFormat="1" applyFont="1" applyFill="1" applyBorder="1" applyAlignment="1">
      <alignment horizontal="center" vertical="center" textRotation="90"/>
    </xf>
    <xf numFmtId="9" fontId="24" fillId="10" borderId="26" xfId="104" applyNumberFormat="1" applyFont="1" applyFill="1" applyBorder="1" applyAlignment="1">
      <alignment horizontal="center" vertical="center" textRotation="90"/>
    </xf>
    <xf numFmtId="9" fontId="24" fillId="10" borderId="7" xfId="104" applyNumberFormat="1" applyFont="1" applyFill="1" applyBorder="1" applyAlignment="1">
      <alignment horizontal="center" vertical="center" textRotation="90"/>
    </xf>
    <xf numFmtId="0" fontId="3" fillId="0" borderId="13" xfId="104" applyFont="1" applyFill="1" applyBorder="1" applyAlignment="1">
      <alignment horizontal="center" vertical="center" textRotation="90" wrapText="1"/>
    </xf>
    <xf numFmtId="0" fontId="3" fillId="0" borderId="26" xfId="104" applyFont="1" applyFill="1" applyBorder="1" applyAlignment="1">
      <alignment horizontal="center" vertical="center" textRotation="90" wrapText="1"/>
    </xf>
    <xf numFmtId="0" fontId="24" fillId="2" borderId="13" xfId="104" applyFont="1" applyFill="1" applyBorder="1" applyAlignment="1">
      <alignment horizontal="center" vertical="center" wrapText="1"/>
    </xf>
    <xf numFmtId="0" fontId="24" fillId="2" borderId="26" xfId="104" applyFont="1" applyFill="1" applyBorder="1" applyAlignment="1">
      <alignment horizontal="center" vertical="center" wrapText="1"/>
    </xf>
    <xf numFmtId="0" fontId="24" fillId="2" borderId="7" xfId="104" applyFont="1" applyFill="1" applyBorder="1" applyAlignment="1">
      <alignment horizontal="center" vertical="center" wrapText="1"/>
    </xf>
    <xf numFmtId="9" fontId="24" fillId="0" borderId="7" xfId="104" applyNumberFormat="1" applyFont="1" applyFill="1" applyBorder="1" applyAlignment="1">
      <alignment horizontal="center" vertical="center" wrapText="1"/>
    </xf>
    <xf numFmtId="9" fontId="3" fillId="0" borderId="13" xfId="104" applyNumberFormat="1" applyFont="1" applyFill="1" applyBorder="1" applyAlignment="1">
      <alignment horizontal="center" vertical="center" textRotation="90"/>
    </xf>
    <xf numFmtId="9" fontId="3" fillId="0" borderId="7" xfId="104" applyNumberFormat="1" applyFont="1" applyFill="1" applyBorder="1" applyAlignment="1">
      <alignment horizontal="center" vertical="center" textRotation="90"/>
    </xf>
    <xf numFmtId="0" fontId="24" fillId="0" borderId="13" xfId="104" applyFont="1" applyFill="1" applyBorder="1" applyAlignment="1">
      <alignment horizontal="center" vertical="center" wrapText="1"/>
    </xf>
    <xf numFmtId="0" fontId="24" fillId="0" borderId="7" xfId="104" applyFont="1" applyFill="1" applyBorder="1" applyAlignment="1">
      <alignment horizontal="center" vertical="center" wrapText="1"/>
    </xf>
    <xf numFmtId="9" fontId="3" fillId="0" borderId="26" xfId="104" applyNumberFormat="1" applyFont="1" applyFill="1" applyBorder="1" applyAlignment="1">
      <alignment horizontal="center" vertical="center" textRotation="90"/>
    </xf>
    <xf numFmtId="0" fontId="24" fillId="0" borderId="26" xfId="104" applyFont="1" applyFill="1" applyBorder="1" applyAlignment="1">
      <alignment horizontal="center" vertical="center" wrapText="1"/>
    </xf>
    <xf numFmtId="9" fontId="24" fillId="0" borderId="13" xfId="104" quotePrefix="1" applyNumberFormat="1" applyFont="1" applyFill="1" applyBorder="1" applyAlignment="1">
      <alignment horizontal="center" vertical="center" wrapText="1"/>
    </xf>
    <xf numFmtId="9" fontId="24" fillId="0" borderId="26" xfId="104" quotePrefix="1" applyNumberFormat="1" applyFont="1" applyFill="1" applyBorder="1" applyAlignment="1">
      <alignment horizontal="center" vertical="center" wrapText="1"/>
    </xf>
    <xf numFmtId="9" fontId="24" fillId="0" borderId="7" xfId="104" quotePrefix="1" applyNumberFormat="1" applyFont="1" applyFill="1" applyBorder="1" applyAlignment="1">
      <alignment horizontal="center" vertical="center" wrapText="1"/>
    </xf>
    <xf numFmtId="9" fontId="3" fillId="0" borderId="5" xfId="104" applyNumberFormat="1" applyFont="1" applyFill="1" applyBorder="1" applyAlignment="1">
      <alignment horizontal="center" vertical="center" textRotation="90" wrapText="1"/>
    </xf>
    <xf numFmtId="9" fontId="3" fillId="0" borderId="13" xfId="104" applyNumberFormat="1" applyFont="1" applyFill="1" applyBorder="1" applyAlignment="1">
      <alignment horizontal="center" vertical="center" textRotation="90" wrapText="1"/>
    </xf>
    <xf numFmtId="9" fontId="24" fillId="0" borderId="5" xfId="104" applyNumberFormat="1" applyFont="1" applyFill="1" applyBorder="1" applyAlignment="1">
      <alignment horizontal="center" vertical="center" wrapText="1"/>
    </xf>
    <xf numFmtId="9" fontId="3" fillId="0" borderId="7" xfId="104" applyNumberFormat="1" applyFont="1" applyFill="1" applyBorder="1" applyAlignment="1">
      <alignment horizontal="center" vertical="center" textRotation="90" wrapText="1"/>
    </xf>
    <xf numFmtId="0" fontId="34" fillId="14" borderId="5" xfId="0" applyFont="1" applyFill="1" applyBorder="1" applyAlignment="1">
      <alignment horizontal="center" vertical="center" wrapText="1"/>
    </xf>
    <xf numFmtId="0" fontId="34" fillId="14" borderId="5" xfId="0" applyNumberFormat="1" applyFont="1" applyFill="1" applyBorder="1" applyAlignment="1">
      <alignment horizontal="center" vertical="center" wrapText="1"/>
    </xf>
    <xf numFmtId="0" fontId="34" fillId="0" borderId="0" xfId="0" applyFont="1" applyBorder="1" applyAlignment="1">
      <alignment horizontal="center" vertical="center" wrapText="1"/>
    </xf>
    <xf numFmtId="0" fontId="36" fillId="0" borderId="0" xfId="0" applyFont="1" applyBorder="1" applyAlignment="1">
      <alignment horizontal="left" vertical="center" wrapText="1"/>
    </xf>
    <xf numFmtId="49" fontId="34" fillId="11" borderId="13" xfId="19" applyNumberFormat="1" applyFont="1" applyFill="1" applyBorder="1" applyAlignment="1">
      <alignment horizontal="center" vertical="center"/>
    </xf>
    <xf numFmtId="49" fontId="34" fillId="11" borderId="7" xfId="19" applyNumberFormat="1" applyFont="1" applyFill="1" applyBorder="1" applyAlignment="1">
      <alignment horizontal="center" vertical="center"/>
    </xf>
    <xf numFmtId="0" fontId="34" fillId="0" borderId="5" xfId="0" applyFont="1" applyFill="1" applyBorder="1" applyAlignment="1">
      <alignment horizontal="center" vertical="center" wrapText="1"/>
    </xf>
    <xf numFmtId="0" fontId="35" fillId="0" borderId="5" xfId="0" applyFont="1" applyBorder="1" applyAlignment="1">
      <alignment horizontal="center" vertical="center"/>
    </xf>
    <xf numFmtId="0" fontId="34" fillId="0" borderId="22" xfId="0" applyFont="1" applyFill="1" applyBorder="1" applyAlignment="1">
      <alignment horizontal="center" vertical="center" wrapText="1"/>
    </xf>
    <xf numFmtId="0" fontId="34" fillId="0" borderId="2" xfId="0" applyFont="1" applyFill="1" applyBorder="1" applyAlignment="1">
      <alignment horizontal="center" vertical="center" wrapText="1"/>
    </xf>
    <xf numFmtId="0" fontId="34" fillId="0" borderId="25" xfId="0" applyFont="1" applyFill="1" applyBorder="1" applyAlignment="1">
      <alignment horizontal="center" vertical="center" wrapText="1"/>
    </xf>
    <xf numFmtId="0" fontId="34" fillId="7" borderId="5" xfId="76" applyFont="1" applyFill="1" applyBorder="1" applyAlignment="1">
      <alignment horizontal="center" vertical="center"/>
    </xf>
    <xf numFmtId="49" fontId="34" fillId="11" borderId="13" xfId="19" applyNumberFormat="1" applyFont="1" applyFill="1" applyBorder="1" applyAlignment="1">
      <alignment horizontal="center" vertical="center" wrapText="1"/>
    </xf>
    <xf numFmtId="49" fontId="34" fillId="11" borderId="7" xfId="19" applyNumberFormat="1" applyFont="1" applyFill="1" applyBorder="1" applyAlignment="1">
      <alignment horizontal="center" vertical="center" wrapText="1"/>
    </xf>
    <xf numFmtId="0" fontId="34" fillId="11" borderId="5" xfId="104" applyNumberFormat="1" applyFont="1" applyFill="1" applyBorder="1" applyAlignment="1">
      <alignment horizontal="center" vertical="center" wrapText="1"/>
    </xf>
    <xf numFmtId="0" fontId="34" fillId="11" borderId="5" xfId="104" applyFont="1" applyFill="1" applyBorder="1" applyAlignment="1">
      <alignment horizontal="center" vertical="center"/>
    </xf>
    <xf numFmtId="9" fontId="35" fillId="0" borderId="13" xfId="104" applyNumberFormat="1" applyFont="1" applyFill="1" applyBorder="1" applyAlignment="1">
      <alignment horizontal="center" vertical="center" wrapText="1"/>
    </xf>
    <xf numFmtId="9" fontId="35" fillId="0" borderId="26" xfId="104" applyNumberFormat="1" applyFont="1" applyFill="1" applyBorder="1" applyAlignment="1">
      <alignment horizontal="center" vertical="center" wrapText="1"/>
    </xf>
    <xf numFmtId="9" fontId="34" fillId="0" borderId="13" xfId="104" applyNumberFormat="1" applyFont="1" applyFill="1" applyBorder="1" applyAlignment="1">
      <alignment horizontal="center" vertical="center" textRotation="90"/>
    </xf>
    <xf numFmtId="9" fontId="34" fillId="0" borderId="7" xfId="104" applyNumberFormat="1" applyFont="1" applyFill="1" applyBorder="1" applyAlignment="1">
      <alignment horizontal="center" vertical="center" textRotation="90"/>
    </xf>
    <xf numFmtId="0" fontId="34" fillId="10" borderId="13" xfId="104" applyFont="1" applyFill="1" applyBorder="1" applyAlignment="1">
      <alignment horizontal="center" vertical="top" textRotation="90"/>
    </xf>
    <xf numFmtId="0" fontId="35" fillId="0" borderId="26" xfId="0" applyFont="1" applyBorder="1" applyAlignment="1">
      <alignment horizontal="center" vertical="top"/>
    </xf>
    <xf numFmtId="0" fontId="35" fillId="0" borderId="7" xfId="0" applyFont="1" applyBorder="1" applyAlignment="1">
      <alignment horizontal="center" vertical="top"/>
    </xf>
    <xf numFmtId="9" fontId="35" fillId="10" borderId="13" xfId="104" applyNumberFormat="1" applyFont="1" applyFill="1" applyBorder="1" applyAlignment="1">
      <alignment horizontal="center" vertical="center" textRotation="90"/>
    </xf>
    <xf numFmtId="9" fontId="35" fillId="10" borderId="26" xfId="104" applyNumberFormat="1" applyFont="1" applyFill="1" applyBorder="1" applyAlignment="1">
      <alignment horizontal="center" vertical="center" textRotation="90"/>
    </xf>
    <xf numFmtId="9" fontId="35" fillId="10" borderId="7" xfId="104" applyNumberFormat="1" applyFont="1" applyFill="1" applyBorder="1" applyAlignment="1">
      <alignment horizontal="center" vertical="center" textRotation="90"/>
    </xf>
    <xf numFmtId="9" fontId="34" fillId="0" borderId="26" xfId="104" applyNumberFormat="1" applyFont="1" applyFill="1" applyBorder="1" applyAlignment="1">
      <alignment horizontal="center" vertical="center" textRotation="90"/>
    </xf>
    <xf numFmtId="0" fontId="35" fillId="0" borderId="13" xfId="104" applyFont="1" applyFill="1" applyBorder="1" applyAlignment="1">
      <alignment horizontal="center" vertical="center" wrapText="1"/>
    </xf>
    <xf numFmtId="0" fontId="35" fillId="0" borderId="26" xfId="104" applyFont="1" applyFill="1" applyBorder="1" applyAlignment="1">
      <alignment horizontal="center" vertical="center" wrapText="1"/>
    </xf>
    <xf numFmtId="0" fontId="35" fillId="0" borderId="7" xfId="104" applyFont="1" applyFill="1" applyBorder="1" applyAlignment="1">
      <alignment horizontal="center" vertical="center" wrapText="1"/>
    </xf>
    <xf numFmtId="9" fontId="35" fillId="0" borderId="5" xfId="104" applyNumberFormat="1" applyFont="1" applyFill="1" applyBorder="1" applyAlignment="1">
      <alignment horizontal="center" vertical="center" wrapText="1"/>
    </xf>
    <xf numFmtId="9" fontId="35" fillId="0" borderId="7" xfId="104" applyNumberFormat="1" applyFont="1" applyFill="1" applyBorder="1" applyAlignment="1">
      <alignment horizontal="center" vertical="center" wrapText="1"/>
    </xf>
    <xf numFmtId="9" fontId="35" fillId="0" borderId="13" xfId="104" quotePrefix="1" applyNumberFormat="1" applyFont="1" applyFill="1" applyBorder="1" applyAlignment="1">
      <alignment horizontal="center" vertical="center" wrapText="1"/>
    </xf>
    <xf numFmtId="9" fontId="35" fillId="0" borderId="26" xfId="104" quotePrefix="1" applyNumberFormat="1" applyFont="1" applyFill="1" applyBorder="1" applyAlignment="1">
      <alignment horizontal="center" vertical="center" wrapText="1"/>
    </xf>
    <xf numFmtId="0" fontId="34" fillId="10" borderId="13" xfId="104" applyFont="1" applyFill="1" applyBorder="1" applyAlignment="1">
      <alignment horizontal="center" vertical="center" textRotation="90"/>
    </xf>
    <xf numFmtId="0" fontId="34" fillId="10" borderId="26" xfId="104" applyFont="1" applyFill="1" applyBorder="1" applyAlignment="1">
      <alignment horizontal="center" vertical="center" textRotation="90"/>
    </xf>
    <xf numFmtId="0" fontId="34" fillId="10" borderId="7" xfId="104" applyFont="1" applyFill="1" applyBorder="1" applyAlignment="1">
      <alignment horizontal="center" vertical="center" textRotation="90"/>
    </xf>
    <xf numFmtId="0" fontId="34" fillId="10" borderId="5" xfId="104" applyFont="1" applyFill="1" applyBorder="1" applyAlignment="1">
      <alignment horizontal="center" vertical="center" textRotation="90"/>
    </xf>
    <xf numFmtId="9" fontId="35" fillId="10" borderId="5" xfId="104" applyNumberFormat="1" applyFont="1" applyFill="1" applyBorder="1" applyAlignment="1">
      <alignment horizontal="center" vertical="center" textRotation="90"/>
    </xf>
    <xf numFmtId="9" fontId="35" fillId="0" borderId="7" xfId="104" quotePrefix="1" applyNumberFormat="1" applyFont="1" applyFill="1" applyBorder="1" applyAlignment="1">
      <alignment horizontal="center" vertical="center" wrapText="1"/>
    </xf>
    <xf numFmtId="9" fontId="34" fillId="0" borderId="5" xfId="104" applyNumberFormat="1" applyFont="1" applyFill="1" applyBorder="1" applyAlignment="1">
      <alignment horizontal="center" vertical="center" textRotation="90" wrapText="1"/>
    </xf>
    <xf numFmtId="9" fontId="34" fillId="0" borderId="13" xfId="104" applyNumberFormat="1" applyFont="1" applyFill="1" applyBorder="1" applyAlignment="1">
      <alignment horizontal="center" vertical="center" textRotation="90" wrapText="1"/>
    </xf>
    <xf numFmtId="0" fontId="34" fillId="0" borderId="13" xfId="104" applyFont="1" applyFill="1" applyBorder="1" applyAlignment="1">
      <alignment horizontal="center" vertical="center" textRotation="90" wrapText="1"/>
    </xf>
    <xf numFmtId="0" fontId="34" fillId="0" borderId="26" xfId="104" applyFont="1" applyFill="1" applyBorder="1" applyAlignment="1">
      <alignment horizontal="center" vertical="center" textRotation="90" wrapText="1"/>
    </xf>
    <xf numFmtId="0" fontId="35" fillId="2" borderId="13" xfId="104" applyFont="1" applyFill="1" applyBorder="1" applyAlignment="1">
      <alignment horizontal="center" vertical="center" wrapText="1"/>
    </xf>
    <xf numFmtId="0" fontId="35" fillId="2" borderId="26" xfId="104" applyFont="1" applyFill="1" applyBorder="1" applyAlignment="1">
      <alignment horizontal="center" vertical="center" wrapText="1"/>
    </xf>
    <xf numFmtId="0" fontId="35" fillId="2" borderId="7" xfId="104" applyFont="1" applyFill="1" applyBorder="1" applyAlignment="1">
      <alignment horizontal="center" vertical="center" wrapText="1"/>
    </xf>
    <xf numFmtId="168" fontId="34" fillId="11" borderId="5" xfId="123" applyNumberFormat="1" applyFont="1" applyFill="1" applyBorder="1" applyAlignment="1">
      <alignment horizontal="center" vertical="center" wrapText="1"/>
    </xf>
    <xf numFmtId="9" fontId="34" fillId="0" borderId="13" xfId="104" applyNumberFormat="1" applyFont="1" applyFill="1" applyBorder="1" applyAlignment="1">
      <alignment horizontal="center" vertical="center" wrapText="1"/>
    </xf>
    <xf numFmtId="9" fontId="34" fillId="0" borderId="26" xfId="104" applyNumberFormat="1" applyFont="1" applyFill="1" applyBorder="1" applyAlignment="1">
      <alignment horizontal="center" vertical="center" wrapText="1"/>
    </xf>
    <xf numFmtId="0" fontId="35" fillId="0" borderId="13" xfId="104" applyFont="1" applyFill="1" applyBorder="1" applyAlignment="1">
      <alignment horizontal="justify" vertical="center" wrapText="1"/>
    </xf>
    <xf numFmtId="0" fontId="35" fillId="0" borderId="26" xfId="104" applyFont="1" applyFill="1" applyBorder="1" applyAlignment="1">
      <alignment horizontal="justify" vertical="center" wrapText="1"/>
    </xf>
    <xf numFmtId="9" fontId="34" fillId="0" borderId="7" xfId="104" applyNumberFormat="1" applyFont="1" applyFill="1" applyBorder="1" applyAlignment="1">
      <alignment horizontal="center" vertical="center" textRotation="90" wrapText="1"/>
    </xf>
    <xf numFmtId="0" fontId="34" fillId="10" borderId="13" xfId="104" applyFont="1" applyFill="1" applyBorder="1" applyAlignment="1">
      <alignment horizontal="center" vertical="center" textRotation="90" wrapText="1"/>
    </xf>
    <xf numFmtId="0" fontId="34" fillId="10" borderId="7" xfId="104" applyFont="1" applyFill="1" applyBorder="1" applyAlignment="1">
      <alignment horizontal="center" vertical="center" textRotation="90" wrapText="1"/>
    </xf>
    <xf numFmtId="0" fontId="34" fillId="11" borderId="5" xfId="104" applyFont="1" applyFill="1" applyBorder="1" applyAlignment="1">
      <alignment horizontal="center" vertical="center" wrapText="1"/>
    </xf>
    <xf numFmtId="0" fontId="34" fillId="11" borderId="13" xfId="104" applyFont="1" applyFill="1" applyBorder="1" applyAlignment="1">
      <alignment horizontal="center" vertical="center" wrapText="1"/>
    </xf>
    <xf numFmtId="0" fontId="34" fillId="11" borderId="7" xfId="104" applyFont="1" applyFill="1" applyBorder="1" applyAlignment="1">
      <alignment horizontal="center" vertical="center" wrapText="1"/>
    </xf>
    <xf numFmtId="0" fontId="34" fillId="11" borderId="24" xfId="104" applyFont="1" applyFill="1" applyBorder="1" applyAlignment="1">
      <alignment horizontal="center" vertical="center" wrapText="1"/>
    </xf>
    <xf numFmtId="0" fontId="34" fillId="11" borderId="23" xfId="104" applyFont="1" applyFill="1" applyBorder="1" applyAlignment="1">
      <alignment horizontal="center" vertical="center" wrapText="1"/>
    </xf>
    <xf numFmtId="0" fontId="17" fillId="17" borderId="0" xfId="82" applyFont="1" applyFill="1" applyAlignment="1">
      <alignment horizontal="center" vertical="center" wrapText="1"/>
    </xf>
  </cellXfs>
  <cellStyles count="132">
    <cellStyle name="??" xfId="1" xr:uid="{00000000-0005-0000-0000-000000000000}"/>
    <cellStyle name="?? [0.00]_PRODUCT DETAIL Q1" xfId="2" xr:uid="{00000000-0005-0000-0000-000001000000}"/>
    <cellStyle name="?? [0]" xfId="3" xr:uid="{00000000-0005-0000-0000-000002000000}"/>
    <cellStyle name="???? [0.00]_PRODUCT DETAIL Q1" xfId="4" xr:uid="{00000000-0005-0000-0000-000003000000}"/>
    <cellStyle name="????_PRODUCT DETAIL Q1" xfId="5" xr:uid="{00000000-0005-0000-0000-000004000000}"/>
    <cellStyle name="???_HOBONG" xfId="6" xr:uid="{00000000-0005-0000-0000-000005000000}"/>
    <cellStyle name="??_(????)??????" xfId="7" xr:uid="{00000000-0005-0000-0000-000006000000}"/>
    <cellStyle name="Comma [0] 2" xfId="8" xr:uid="{00000000-0005-0000-0000-000008000000}"/>
    <cellStyle name="Comma 10" xfId="9" xr:uid="{00000000-0005-0000-0000-000009000000}"/>
    <cellStyle name="Comma 10 2" xfId="10" xr:uid="{00000000-0005-0000-0000-00000A000000}"/>
    <cellStyle name="Comma 2" xfId="11" xr:uid="{00000000-0005-0000-0000-00000B000000}"/>
    <cellStyle name="Comma 2 2" xfId="12" xr:uid="{00000000-0005-0000-0000-00000C000000}"/>
    <cellStyle name="Comma 3" xfId="13" xr:uid="{00000000-0005-0000-0000-00000D000000}"/>
    <cellStyle name="Comma 3 2" xfId="14" xr:uid="{00000000-0005-0000-0000-00000E000000}"/>
    <cellStyle name="Comma 3 2 2" xfId="15" xr:uid="{00000000-0005-0000-0000-00000F000000}"/>
    <cellStyle name="Comma 3 3" xfId="16" xr:uid="{00000000-0005-0000-0000-000010000000}"/>
    <cellStyle name="Comma 4" xfId="17" xr:uid="{00000000-0005-0000-0000-000011000000}"/>
    <cellStyle name="Comma 5" xfId="18" xr:uid="{00000000-0005-0000-0000-000012000000}"/>
    <cellStyle name="Comma 6" xfId="19" xr:uid="{00000000-0005-0000-0000-000013000000}"/>
    <cellStyle name="Comma 6 2" xfId="20" xr:uid="{00000000-0005-0000-0000-000014000000}"/>
    <cellStyle name="Comma 6 2 2" xfId="21" xr:uid="{00000000-0005-0000-0000-000015000000}"/>
    <cellStyle name="Comma 6 3" xfId="22" xr:uid="{00000000-0005-0000-0000-000016000000}"/>
    <cellStyle name="Comma 7" xfId="23" xr:uid="{00000000-0005-0000-0000-000017000000}"/>
    <cellStyle name="Comma 7 2" xfId="24" xr:uid="{00000000-0005-0000-0000-000018000000}"/>
    <cellStyle name="Comma 8" xfId="25" xr:uid="{00000000-0005-0000-0000-000019000000}"/>
    <cellStyle name="Comma 8 2" xfId="26" xr:uid="{00000000-0005-0000-0000-00001A000000}"/>
    <cellStyle name="Comma 9" xfId="27" xr:uid="{00000000-0005-0000-0000-00001B000000}"/>
    <cellStyle name="Comma0" xfId="28" xr:uid="{00000000-0005-0000-0000-00001C000000}"/>
    <cellStyle name="Currency 2" xfId="29" xr:uid="{00000000-0005-0000-0000-00001D000000}"/>
    <cellStyle name="Currency 2 2" xfId="30" xr:uid="{00000000-0005-0000-0000-00001E000000}"/>
    <cellStyle name="Currency 2 2 2" xfId="31" xr:uid="{00000000-0005-0000-0000-00001F000000}"/>
    <cellStyle name="Currency 2 3" xfId="32" xr:uid="{00000000-0005-0000-0000-000020000000}"/>
    <cellStyle name="Currency0" xfId="33" xr:uid="{00000000-0005-0000-0000-000021000000}"/>
    <cellStyle name="Date" xfId="34" xr:uid="{00000000-0005-0000-0000-000022000000}"/>
    <cellStyle name="Excel Built-in Excel Built-in Excel Built-in Comma 7 2" xfId="35" xr:uid="{00000000-0005-0000-0000-000023000000}"/>
    <cellStyle name="Excel Built-in Excel Built-in Excel Built-in Comma 7 2 2" xfId="36" xr:uid="{00000000-0005-0000-0000-000024000000}"/>
    <cellStyle name="Excel Built-in Excel Built-in Excel Built-in Comma 7 2 2 2" xfId="37" xr:uid="{00000000-0005-0000-0000-000025000000}"/>
    <cellStyle name="Excel Built-in Excel Built-in Excel Built-in Comma 7 2 2 3" xfId="38" xr:uid="{00000000-0005-0000-0000-000026000000}"/>
    <cellStyle name="Excel Built-in Excel Built-in Excel Built-in Comma 7 2 2 4" xfId="39" xr:uid="{00000000-0005-0000-0000-000027000000}"/>
    <cellStyle name="Excel Built-in Excel Built-in Excel Built-in Comma 7 2 3" xfId="40" xr:uid="{00000000-0005-0000-0000-000028000000}"/>
    <cellStyle name="Excel Built-in Excel Built-in Excel Built-in Comma 8" xfId="41" xr:uid="{00000000-0005-0000-0000-000029000000}"/>
    <cellStyle name="Excel Built-in Excel Built-in Excel Built-in Comma 8 2" xfId="42" xr:uid="{00000000-0005-0000-0000-00002A000000}"/>
    <cellStyle name="Excel Built-in Excel Built-in Excel Built-in Comma 8 2 2" xfId="43" xr:uid="{00000000-0005-0000-0000-00002B000000}"/>
    <cellStyle name="Excel Built-in Excel Built-in Excel Built-in Comma 8 3" xfId="44" xr:uid="{00000000-0005-0000-0000-00002C000000}"/>
    <cellStyle name="Excel Built-in Excel Built-in Excel Built-in Comma 8 3 2" xfId="45" xr:uid="{00000000-0005-0000-0000-00002D000000}"/>
    <cellStyle name="Excel Built-in Excel Built-in Excel Built-in Comma 8 3 3" xfId="46" xr:uid="{00000000-0005-0000-0000-00002E000000}"/>
    <cellStyle name="Excel Built-in Excel Built-in Excel Built-in Comma 8 3 4" xfId="47" xr:uid="{00000000-0005-0000-0000-00002F000000}"/>
    <cellStyle name="Excel Built-in Excel Built-in Excel Built-in Comma 8 4" xfId="48" xr:uid="{00000000-0005-0000-0000-000030000000}"/>
    <cellStyle name="Excel Built-in Excel Built-in Excel Built-in Normal 8" xfId="49" xr:uid="{00000000-0005-0000-0000-000031000000}"/>
    <cellStyle name="Excel Built-in Excel Built-in Excel Built-in Normal 8 2" xfId="50" xr:uid="{00000000-0005-0000-0000-000032000000}"/>
    <cellStyle name="Excel Built-in Excel Built-in Excel Built-in Normal 8 2 2" xfId="51" xr:uid="{00000000-0005-0000-0000-000033000000}"/>
    <cellStyle name="Excel Built-in Excel Built-in Excel Built-in Normal 8 2 3" xfId="52" xr:uid="{00000000-0005-0000-0000-000034000000}"/>
    <cellStyle name="Excel Built-in Excel Built-in Excel Built-in Normal_Sheet1" xfId="53" xr:uid="{00000000-0005-0000-0000-000035000000}"/>
    <cellStyle name="Excel Built-in Excel Built-in Excel Built-in Percent 3 2" xfId="54" xr:uid="{00000000-0005-0000-0000-000036000000}"/>
    <cellStyle name="Excel Built-in Excel Built-in Excel Built-in Percent 3 2 2" xfId="55" xr:uid="{00000000-0005-0000-0000-000037000000}"/>
    <cellStyle name="Excel Built-in Excel Built-in Excel Built-in Percent 3 2 2 2" xfId="56" xr:uid="{00000000-0005-0000-0000-000038000000}"/>
    <cellStyle name="Excel Built-in Excel Built-in Excel Built-in Percent 3 2 2 2 2" xfId="57" xr:uid="{00000000-0005-0000-0000-000039000000}"/>
    <cellStyle name="Excel Built-in Excel Built-in Excel Built-in Percent 3 2 2 3" xfId="58" xr:uid="{00000000-0005-0000-0000-00003A000000}"/>
    <cellStyle name="Excel Built-in Excel Built-in Excel Built-in Percent 3 2 3" xfId="59" xr:uid="{00000000-0005-0000-0000-00003B000000}"/>
    <cellStyle name="Excel Built-in Excel Built-in Excel Built-in Percent 5 2" xfId="60" xr:uid="{00000000-0005-0000-0000-00003C000000}"/>
    <cellStyle name="Excel Built-in Excel Built-in Excel Built-in Percent 5 2 2" xfId="61" xr:uid="{00000000-0005-0000-0000-00003D000000}"/>
    <cellStyle name="Excel Built-in Excel Built-in Excel Built-in Percent 5 3" xfId="62" xr:uid="{00000000-0005-0000-0000-00003E000000}"/>
    <cellStyle name="Excel Built-in Excel Built-in Excel Built-in Percent 5 3 2" xfId="63" xr:uid="{00000000-0005-0000-0000-00003F000000}"/>
    <cellStyle name="Excel Built-in Excel Built-in Excel Built-in Percent 6" xfId="64" xr:uid="{00000000-0005-0000-0000-000040000000}"/>
    <cellStyle name="Excel Built-in Excel Built-in Excel Built-in Percent 6 2" xfId="65" xr:uid="{00000000-0005-0000-0000-000041000000}"/>
    <cellStyle name="Excel Built-in Excel Built-in Excel Built-in Percent 6 2 2" xfId="66" xr:uid="{00000000-0005-0000-0000-000042000000}"/>
    <cellStyle name="Excel Built-in Excel Built-in Excel Built-in Percent 6 2 3" xfId="67" xr:uid="{00000000-0005-0000-0000-000043000000}"/>
    <cellStyle name="Excel Built-in Excel Built-in Excel Built-in Percent 6 2 4" xfId="68" xr:uid="{00000000-0005-0000-0000-000044000000}"/>
    <cellStyle name="Excel Built-in Excel Built-in Excel Built-in Percent 6 3" xfId="69" xr:uid="{00000000-0005-0000-0000-000045000000}"/>
    <cellStyle name="Excel Built-in Normal" xfId="70" xr:uid="{00000000-0005-0000-0000-000046000000}"/>
    <cellStyle name="Excel Built-in Normal 2" xfId="71" xr:uid="{00000000-0005-0000-0000-000047000000}"/>
    <cellStyle name="Excel Built-in Normal 3" xfId="72" xr:uid="{00000000-0005-0000-0000-000048000000}"/>
    <cellStyle name="Fixed" xfId="73" xr:uid="{00000000-0005-0000-0000-000049000000}"/>
    <cellStyle name="Header1" xfId="74" xr:uid="{00000000-0005-0000-0000-00004A000000}"/>
    <cellStyle name="Header2" xfId="75" xr:uid="{00000000-0005-0000-0000-00004B000000}"/>
    <cellStyle name="Normal" xfId="0" builtinId="0"/>
    <cellStyle name="Normal - Style1" xfId="76" xr:uid="{00000000-0005-0000-0000-00004E000000}"/>
    <cellStyle name="Normal 10" xfId="77" xr:uid="{00000000-0005-0000-0000-00004F000000}"/>
    <cellStyle name="Normal 10 2" xfId="78" xr:uid="{00000000-0005-0000-0000-000050000000}"/>
    <cellStyle name="Normal 11" xfId="79" xr:uid="{00000000-0005-0000-0000-000051000000}"/>
    <cellStyle name="Normal 12" xfId="80" xr:uid="{00000000-0005-0000-0000-000052000000}"/>
    <cellStyle name="Normal 13" xfId="81" xr:uid="{00000000-0005-0000-0000-000053000000}"/>
    <cellStyle name="Normal 2" xfId="82" xr:uid="{00000000-0005-0000-0000-000054000000}"/>
    <cellStyle name="Normal 2 11 2 2" xfId="83" xr:uid="{00000000-0005-0000-0000-000055000000}"/>
    <cellStyle name="Normal 2 2" xfId="84" xr:uid="{00000000-0005-0000-0000-000056000000}"/>
    <cellStyle name="Normal 2 2 2" xfId="85" xr:uid="{00000000-0005-0000-0000-000057000000}"/>
    <cellStyle name="Normal 2 2 3" xfId="86" xr:uid="{00000000-0005-0000-0000-000058000000}"/>
    <cellStyle name="Normal 2 3" xfId="87" xr:uid="{00000000-0005-0000-0000-000059000000}"/>
    <cellStyle name="Normal 2 4" xfId="88" xr:uid="{00000000-0005-0000-0000-00005A000000}"/>
    <cellStyle name="Normal 2 5" xfId="89" xr:uid="{00000000-0005-0000-0000-00005B000000}"/>
    <cellStyle name="Normal 2 5 2" xfId="90" xr:uid="{00000000-0005-0000-0000-00005C000000}"/>
    <cellStyle name="Normal 2 5 3" xfId="91" xr:uid="{00000000-0005-0000-0000-00005D000000}"/>
    <cellStyle name="Normal 2 5 5 2" xfId="92" xr:uid="{00000000-0005-0000-0000-00005E000000}"/>
    <cellStyle name="Normal 2 6" xfId="93" xr:uid="{00000000-0005-0000-0000-00005F000000}"/>
    <cellStyle name="Normal 2 6 2" xfId="94" xr:uid="{00000000-0005-0000-0000-000060000000}"/>
    <cellStyle name="Normal 2 7" xfId="95" xr:uid="{00000000-0005-0000-0000-000061000000}"/>
    <cellStyle name="Normal 2 7 2" xfId="96" xr:uid="{00000000-0005-0000-0000-000062000000}"/>
    <cellStyle name="Normal 2_2_Template for BSC-KPI planning_PayNet 11.12.09 KTTC" xfId="97" xr:uid="{00000000-0005-0000-0000-000063000000}"/>
    <cellStyle name="Normal 3" xfId="98" xr:uid="{00000000-0005-0000-0000-000064000000}"/>
    <cellStyle name="Normal 3 2" xfId="99" xr:uid="{00000000-0005-0000-0000-000065000000}"/>
    <cellStyle name="Normal 4" xfId="100" xr:uid="{00000000-0005-0000-0000-000066000000}"/>
    <cellStyle name="Normal 5" xfId="101" xr:uid="{00000000-0005-0000-0000-000067000000}"/>
    <cellStyle name="Normal 5 4" xfId="102" xr:uid="{00000000-0005-0000-0000-000068000000}"/>
    <cellStyle name="Normal 6" xfId="103" xr:uid="{00000000-0005-0000-0000-000069000000}"/>
    <cellStyle name="Normal 7" xfId="104" xr:uid="{00000000-0005-0000-0000-00006A000000}"/>
    <cellStyle name="Normal 7 2" xfId="105" xr:uid="{00000000-0005-0000-0000-00006B000000}"/>
    <cellStyle name="Normal 7 2 2" xfId="106" xr:uid="{00000000-0005-0000-0000-00006C000000}"/>
    <cellStyle name="Normal 7 3" xfId="107" xr:uid="{00000000-0005-0000-0000-00006D000000}"/>
    <cellStyle name="Normal 7 3 2" xfId="108" xr:uid="{00000000-0005-0000-0000-00006E000000}"/>
    <cellStyle name="Normal 7 3 3" xfId="109" xr:uid="{00000000-0005-0000-0000-00006F000000}"/>
    <cellStyle name="Normal 7 3 4" xfId="110" xr:uid="{00000000-0005-0000-0000-000070000000}"/>
    <cellStyle name="Normal 7 4" xfId="111" xr:uid="{00000000-0005-0000-0000-000071000000}"/>
    <cellStyle name="Normal 7 5" xfId="112" xr:uid="{00000000-0005-0000-0000-000072000000}"/>
    <cellStyle name="Normal 7 5 2" xfId="113" xr:uid="{00000000-0005-0000-0000-000073000000}"/>
    <cellStyle name="Normal 7 6" xfId="114" xr:uid="{00000000-0005-0000-0000-000074000000}"/>
    <cellStyle name="Normal 7 7" xfId="115" xr:uid="{00000000-0005-0000-0000-000075000000}"/>
    <cellStyle name="Normal 8" xfId="116" xr:uid="{00000000-0005-0000-0000-000076000000}"/>
    <cellStyle name="Normal 9" xfId="117" xr:uid="{00000000-0005-0000-0000-000077000000}"/>
    <cellStyle name="Normal 9 2" xfId="118" xr:uid="{00000000-0005-0000-0000-000078000000}"/>
    <cellStyle name="Normal_VTU" xfId="119" xr:uid="{00000000-0005-0000-0000-000079000000}"/>
    <cellStyle name="Percent 2" xfId="120" xr:uid="{00000000-0005-0000-0000-00007B000000}"/>
    <cellStyle name="Percent 2 2" xfId="121" xr:uid="{00000000-0005-0000-0000-00007C000000}"/>
    <cellStyle name="Percent 2 3" xfId="122" xr:uid="{00000000-0005-0000-0000-00007D000000}"/>
    <cellStyle name="Percent 3" xfId="123" xr:uid="{00000000-0005-0000-0000-00007E000000}"/>
    <cellStyle name="Percent 3 2" xfId="124" xr:uid="{00000000-0005-0000-0000-00007F000000}"/>
    <cellStyle name="Percent 4" xfId="125" xr:uid="{00000000-0005-0000-0000-000080000000}"/>
    <cellStyle name="Percent 5" xfId="126" xr:uid="{00000000-0005-0000-0000-000081000000}"/>
    <cellStyle name="Percent 5 2" xfId="127" xr:uid="{00000000-0005-0000-0000-000082000000}"/>
    <cellStyle name="Percent 5 3" xfId="128" xr:uid="{00000000-0005-0000-0000-000083000000}"/>
    <cellStyle name="Percent 6" xfId="129" xr:uid="{00000000-0005-0000-0000-000084000000}"/>
    <cellStyle name="Percent 7" xfId="130" xr:uid="{00000000-0005-0000-0000-000085000000}"/>
    <cellStyle name="Percent 7 2" xfId="131" xr:uid="{00000000-0005-0000-0000-000086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948543</xdr:colOff>
      <xdr:row>22</xdr:row>
      <xdr:rowOff>182559</xdr:rowOff>
    </xdr:from>
    <xdr:to>
      <xdr:col>5</xdr:col>
      <xdr:colOff>1371876</xdr:colOff>
      <xdr:row>23</xdr:row>
      <xdr:rowOff>248985</xdr:rowOff>
    </xdr:to>
    <xdr:sp macro="" textlink="">
      <xdr:nvSpPr>
        <xdr:cNvPr id="2" name="Up Arrow 1">
          <a:extLst>
            <a:ext uri="{FF2B5EF4-FFF2-40B4-BE49-F238E27FC236}">
              <a16:creationId xmlns:a16="http://schemas.microsoft.com/office/drawing/2014/main" id="{00000000-0008-0000-0000-000002000000}"/>
            </a:ext>
          </a:extLst>
        </xdr:cNvPr>
        <xdr:cNvSpPr/>
      </xdr:nvSpPr>
      <xdr:spPr>
        <a:xfrm>
          <a:off x="5284323" y="6530019"/>
          <a:ext cx="423333" cy="24704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1108599</xdr:colOff>
      <xdr:row>37</xdr:row>
      <xdr:rowOff>26743</xdr:rowOff>
    </xdr:from>
    <xdr:to>
      <xdr:col>5</xdr:col>
      <xdr:colOff>1531932</xdr:colOff>
      <xdr:row>38</xdr:row>
      <xdr:rowOff>35220</xdr:rowOff>
    </xdr:to>
    <xdr:sp macro="" textlink="">
      <xdr:nvSpPr>
        <xdr:cNvPr id="3" name="Up Arrow 2">
          <a:extLst>
            <a:ext uri="{FF2B5EF4-FFF2-40B4-BE49-F238E27FC236}">
              <a16:creationId xmlns:a16="http://schemas.microsoft.com/office/drawing/2014/main" id="{00000000-0008-0000-0000-000003000000}"/>
            </a:ext>
          </a:extLst>
        </xdr:cNvPr>
        <xdr:cNvSpPr/>
      </xdr:nvSpPr>
      <xdr:spPr>
        <a:xfrm>
          <a:off x="5444379" y="14779063"/>
          <a:ext cx="423333" cy="34375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884633</xdr:colOff>
      <xdr:row>16</xdr:row>
      <xdr:rowOff>286051</xdr:rowOff>
    </xdr:from>
    <xdr:to>
      <xdr:col>5</xdr:col>
      <xdr:colOff>1293894</xdr:colOff>
      <xdr:row>17</xdr:row>
      <xdr:rowOff>272420</xdr:rowOff>
    </xdr:to>
    <xdr:sp macro="" textlink="">
      <xdr:nvSpPr>
        <xdr:cNvPr id="4" name="Up Arrow 3">
          <a:extLst>
            <a:ext uri="{FF2B5EF4-FFF2-40B4-BE49-F238E27FC236}">
              <a16:creationId xmlns:a16="http://schemas.microsoft.com/office/drawing/2014/main" id="{00000000-0008-0000-0000-000004000000}"/>
            </a:ext>
          </a:extLst>
        </xdr:cNvPr>
        <xdr:cNvSpPr/>
      </xdr:nvSpPr>
      <xdr:spPr>
        <a:xfrm>
          <a:off x="5220413" y="3716956"/>
          <a:ext cx="409261" cy="281645"/>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04"/>
  <sheetViews>
    <sheetView topLeftCell="A4" zoomScale="70" zoomScaleNormal="70" workbookViewId="0">
      <selection activeCell="A8" sqref="A8:I8"/>
    </sheetView>
  </sheetViews>
  <sheetFormatPr defaultColWidth="8.5" defaultRowHeight="20.25" outlineLevelRow="1"/>
  <cols>
    <col min="1" max="1" width="19.25" style="2" customWidth="1"/>
    <col min="2" max="2" width="5.375" style="1" customWidth="1"/>
    <col min="3" max="3" width="5.125" style="136" customWidth="1"/>
    <col min="4" max="4" width="32" style="2" customWidth="1"/>
    <col min="5" max="5" width="2.125" style="136" customWidth="1"/>
    <col min="6" max="6" width="41.375" style="2" customWidth="1"/>
    <col min="7" max="7" width="2.5" style="136" customWidth="1"/>
    <col min="8" max="8" width="36.625" style="2" customWidth="1"/>
    <col min="9" max="9" width="4.5" style="2" customWidth="1"/>
    <col min="10" max="10" width="3.875" style="62" customWidth="1"/>
    <col min="11" max="11" width="0" style="2" hidden="1" customWidth="1"/>
    <col min="12" max="12" width="8.5" style="2" customWidth="1"/>
    <col min="13" max="16384" width="8.5" style="2"/>
  </cols>
  <sheetData>
    <row r="1" spans="1:39" ht="58.9" customHeight="1">
      <c r="A1" s="310" t="s">
        <v>142</v>
      </c>
      <c r="B1" s="310"/>
      <c r="C1" s="310"/>
      <c r="D1" s="310"/>
      <c r="E1" s="310"/>
      <c r="F1" s="310"/>
      <c r="G1" s="310"/>
      <c r="H1" s="310"/>
      <c r="I1" s="310"/>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ht="58.9" customHeight="1">
      <c r="A2" s="299" t="s">
        <v>386</v>
      </c>
      <c r="B2" s="300"/>
      <c r="C2" s="304" t="s">
        <v>397</v>
      </c>
      <c r="D2" s="304"/>
      <c r="E2" s="304"/>
      <c r="F2" s="304"/>
      <c r="G2" s="304"/>
      <c r="H2" s="304"/>
      <c r="I2" s="304"/>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12.6" customHeight="1">
      <c r="A3" s="300"/>
      <c r="B3" s="300"/>
      <c r="C3" s="301"/>
      <c r="D3" s="301"/>
      <c r="E3" s="301"/>
      <c r="F3" s="301"/>
      <c r="G3" s="301"/>
      <c r="H3" s="301"/>
      <c r="I3" s="30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ht="58.9" customHeight="1">
      <c r="A4" s="299" t="s">
        <v>387</v>
      </c>
      <c r="B4" s="300"/>
      <c r="C4" s="304" t="s">
        <v>393</v>
      </c>
      <c r="D4" s="304"/>
      <c r="E4" s="304"/>
      <c r="F4" s="304"/>
      <c r="G4" s="304"/>
      <c r="H4" s="304"/>
      <c r="I4" s="304"/>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ht="10.9" customHeight="1">
      <c r="A5" s="300"/>
      <c r="B5" s="300"/>
      <c r="C5" s="301"/>
      <c r="D5" s="301"/>
      <c r="E5" s="301"/>
      <c r="F5" s="301"/>
      <c r="G5" s="301"/>
      <c r="H5" s="301"/>
      <c r="I5" s="30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ht="66" customHeight="1">
      <c r="A6" s="299" t="s">
        <v>388</v>
      </c>
      <c r="B6" s="302"/>
      <c r="C6" s="304" t="s">
        <v>394</v>
      </c>
      <c r="D6" s="304"/>
      <c r="E6" s="303"/>
      <c r="F6" s="299" t="s">
        <v>395</v>
      </c>
      <c r="G6" s="303"/>
      <c r="H6" s="304" t="s">
        <v>396</v>
      </c>
      <c r="I6" s="304"/>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ht="12" customHeight="1">
      <c r="A7" s="298"/>
      <c r="B7" s="298"/>
      <c r="C7" s="28"/>
      <c r="D7" s="1"/>
      <c r="E7" s="135"/>
      <c r="F7" s="1"/>
      <c r="G7" s="135"/>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ht="21.75" customHeight="1" thickBot="1">
      <c r="A8" s="422" t="s">
        <v>398</v>
      </c>
      <c r="B8" s="422"/>
      <c r="C8" s="422"/>
      <c r="D8" s="422"/>
      <c r="E8" s="422"/>
      <c r="F8" s="422"/>
      <c r="G8" s="422"/>
      <c r="H8" s="422"/>
      <c r="I8" s="422"/>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ht="20.25" customHeight="1">
      <c r="A9" s="311" t="s">
        <v>389</v>
      </c>
      <c r="B9" s="3"/>
      <c r="C9" s="127"/>
      <c r="D9" s="4"/>
      <c r="E9" s="5"/>
      <c r="F9" s="6">
        <v>0.1</v>
      </c>
      <c r="G9" s="5"/>
      <c r="H9" s="4"/>
      <c r="I9" s="7"/>
      <c r="J9" s="8"/>
      <c r="K9" s="1" t="s">
        <v>125</v>
      </c>
      <c r="L9" s="1"/>
      <c r="M9" s="1"/>
      <c r="N9" s="1"/>
      <c r="O9" s="1"/>
      <c r="P9" s="1"/>
      <c r="Q9" s="1"/>
      <c r="R9" s="1"/>
      <c r="S9" s="1"/>
      <c r="T9" s="1"/>
      <c r="U9" s="1"/>
      <c r="V9" s="1"/>
      <c r="W9" s="1"/>
      <c r="X9" s="1"/>
      <c r="Y9" s="1"/>
      <c r="Z9" s="1"/>
      <c r="AA9" s="1"/>
      <c r="AB9" s="1"/>
      <c r="AC9" s="1"/>
      <c r="AD9" s="1"/>
      <c r="AE9" s="1"/>
      <c r="AF9" s="1"/>
      <c r="AG9" s="1"/>
      <c r="AH9" s="1"/>
      <c r="AI9" s="1"/>
      <c r="AJ9" s="1"/>
      <c r="AK9" s="1"/>
      <c r="AL9" s="1"/>
      <c r="AM9" s="1"/>
    </row>
    <row r="10" spans="1:39" ht="20.25" customHeight="1">
      <c r="A10" s="306"/>
      <c r="B10" s="3"/>
      <c r="C10" s="128"/>
      <c r="D10" s="9"/>
      <c r="E10" s="12" t="s">
        <v>21</v>
      </c>
      <c r="F10" s="11" t="s">
        <v>0</v>
      </c>
      <c r="G10" s="12"/>
      <c r="H10" s="9"/>
      <c r="I10" s="13"/>
      <c r="J10" s="8"/>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39" ht="30" customHeight="1" outlineLevel="1">
      <c r="A11" s="306"/>
      <c r="B11" s="3"/>
      <c r="C11" s="128"/>
      <c r="D11" s="9"/>
      <c r="E11" s="12"/>
      <c r="F11" s="14" t="s">
        <v>106</v>
      </c>
      <c r="G11" s="12"/>
      <c r="H11" s="9"/>
      <c r="I11" s="13"/>
      <c r="J11" s="8"/>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39">
      <c r="A12" s="306"/>
      <c r="B12" s="3"/>
      <c r="C12" s="128"/>
      <c r="D12" s="15">
        <v>0.15</v>
      </c>
      <c r="E12" s="12"/>
      <c r="F12" s="15">
        <v>0.45</v>
      </c>
      <c r="G12" s="12"/>
      <c r="H12" s="15">
        <v>0.3</v>
      </c>
      <c r="I12" s="13"/>
      <c r="J12" s="8"/>
      <c r="K12" s="120">
        <f>SUM(D12:H12)+F9</f>
        <v>0.99999999999999989</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39" ht="30">
      <c r="A13" s="306"/>
      <c r="B13" s="16">
        <v>0.25</v>
      </c>
      <c r="C13" s="129" t="s">
        <v>23</v>
      </c>
      <c r="D13" s="17" t="s">
        <v>2</v>
      </c>
      <c r="E13" s="12" t="s">
        <v>25</v>
      </c>
      <c r="F13" s="17" t="s">
        <v>1</v>
      </c>
      <c r="G13" s="12" t="s">
        <v>27</v>
      </c>
      <c r="H13" s="17" t="s">
        <v>120</v>
      </c>
      <c r="I13" s="13"/>
      <c r="J13" s="8"/>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39" ht="33.950000000000003" customHeight="1" outlineLevel="1">
      <c r="A14" s="306"/>
      <c r="B14" s="16"/>
      <c r="C14" s="130"/>
      <c r="D14" s="19" t="s">
        <v>121</v>
      </c>
      <c r="E14" s="12"/>
      <c r="F14" s="18" t="s">
        <v>119</v>
      </c>
      <c r="G14" s="12"/>
      <c r="H14" s="64" t="s">
        <v>118</v>
      </c>
      <c r="I14" s="13"/>
      <c r="J14" s="8"/>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39" ht="35.25" customHeight="1" outlineLevel="1">
      <c r="A15" s="306"/>
      <c r="B15" s="16"/>
      <c r="C15" s="130"/>
      <c r="D15" s="20" t="s">
        <v>357</v>
      </c>
      <c r="E15" s="12"/>
      <c r="F15" s="20" t="s">
        <v>141</v>
      </c>
      <c r="G15" s="12"/>
      <c r="H15" s="20" t="s">
        <v>143</v>
      </c>
      <c r="I15" s="13"/>
      <c r="J15" s="8"/>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ht="20.25" customHeight="1" outlineLevel="1">
      <c r="A16" s="306"/>
      <c r="B16" s="16"/>
      <c r="C16" s="130"/>
      <c r="D16" s="141"/>
      <c r="E16" s="12"/>
      <c r="F16" s="141"/>
      <c r="G16" s="12"/>
      <c r="H16" s="141"/>
      <c r="I16" s="13"/>
      <c r="J16" s="8"/>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24" customHeight="1" thickBot="1">
      <c r="A17" s="307"/>
      <c r="B17" s="21"/>
      <c r="C17" s="131"/>
      <c r="D17" s="312" t="s">
        <v>140</v>
      </c>
      <c r="E17" s="312"/>
      <c r="F17" s="312"/>
      <c r="G17" s="312"/>
      <c r="H17" s="312"/>
      <c r="I17" s="26"/>
      <c r="J17" s="8"/>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22.7" customHeight="1" thickBot="1">
      <c r="A18" s="27"/>
      <c r="B18" s="21"/>
      <c r="C18" s="132"/>
      <c r="D18" s="21"/>
      <c r="E18" s="28"/>
      <c r="F18" s="21"/>
      <c r="G18" s="28"/>
      <c r="H18" s="21"/>
      <c r="I18" s="29"/>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19.5" customHeight="1">
      <c r="A19" s="311" t="s">
        <v>390</v>
      </c>
      <c r="B19" s="308">
        <v>0.15</v>
      </c>
      <c r="C19" s="127"/>
      <c r="D19" s="6">
        <v>1</v>
      </c>
      <c r="E19" s="5"/>
      <c r="F19" s="6"/>
      <c r="G19" s="5"/>
      <c r="H19" s="6"/>
      <c r="I19" s="31"/>
      <c r="J19" s="8"/>
      <c r="K19" s="122">
        <f>SUM(D19:H19)</f>
        <v>1</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ht="81" customHeight="1">
      <c r="A20" s="306"/>
      <c r="B20" s="308"/>
      <c r="C20" s="129" t="s">
        <v>28</v>
      </c>
      <c r="D20" s="32" t="s">
        <v>127</v>
      </c>
      <c r="E20" s="34"/>
      <c r="F20" s="34"/>
      <c r="G20" s="34"/>
      <c r="H20" s="34"/>
      <c r="I20" s="13"/>
      <c r="J20" s="8"/>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51" customHeight="1" outlineLevel="1">
      <c r="A21" s="306"/>
      <c r="B21" s="308"/>
      <c r="C21" s="130"/>
      <c r="D21" s="315" t="s">
        <v>128</v>
      </c>
      <c r="E21" s="34"/>
      <c r="F21" s="34"/>
      <c r="G21" s="34"/>
      <c r="H21" s="34"/>
      <c r="I21" s="35"/>
      <c r="J21" s="8"/>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32.25" customHeight="1" outlineLevel="1">
      <c r="A22" s="306"/>
      <c r="B22" s="308"/>
      <c r="C22" s="130"/>
      <c r="D22" s="316"/>
      <c r="E22" s="34"/>
      <c r="F22" s="34"/>
      <c r="G22" s="34"/>
      <c r="H22" s="34"/>
      <c r="I22" s="35"/>
      <c r="J22" s="8"/>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ht="15" customHeight="1" thickBot="1">
      <c r="A23" s="307"/>
      <c r="B23" s="308"/>
      <c r="C23" s="131"/>
      <c r="D23" s="22"/>
      <c r="E23" s="25"/>
      <c r="F23" s="317"/>
      <c r="G23" s="317"/>
      <c r="H23" s="317"/>
      <c r="I23" s="37"/>
      <c r="J23" s="8"/>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ht="20.25" customHeight="1" thickBot="1">
      <c r="A24" s="27"/>
      <c r="B24" s="21"/>
      <c r="C24" s="132"/>
      <c r="D24" s="21"/>
      <c r="E24" s="28"/>
      <c r="F24" s="21"/>
      <c r="G24" s="28"/>
      <c r="H24" s="21"/>
      <c r="I24" s="29"/>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ht="19.5" customHeight="1">
      <c r="A25" s="30"/>
      <c r="B25" s="318">
        <v>0.45</v>
      </c>
      <c r="C25" s="127"/>
      <c r="D25" s="38">
        <v>0.25</v>
      </c>
      <c r="E25" s="5"/>
      <c r="F25" s="6">
        <v>0.25</v>
      </c>
      <c r="G25" s="5"/>
      <c r="H25" s="6">
        <v>0.2</v>
      </c>
      <c r="I25" s="31"/>
      <c r="J25" s="1"/>
      <c r="K25" s="122">
        <f>SUM(D25:H25)+SUM(D30:H30)</f>
        <v>1</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ht="31.5" customHeight="1">
      <c r="A26" s="306" t="s">
        <v>391</v>
      </c>
      <c r="B26" s="318"/>
      <c r="C26" s="129" t="s">
        <v>3</v>
      </c>
      <c r="D26" s="11" t="s">
        <v>4</v>
      </c>
      <c r="E26" s="12" t="s">
        <v>5</v>
      </c>
      <c r="F26" s="11" t="s">
        <v>6</v>
      </c>
      <c r="G26" s="12" t="s">
        <v>14</v>
      </c>
      <c r="H26" s="39" t="s">
        <v>8</v>
      </c>
      <c r="I26" s="40"/>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ht="51" customHeight="1" outlineLevel="1">
      <c r="A27" s="306"/>
      <c r="B27" s="318"/>
      <c r="C27" s="130"/>
      <c r="D27" s="41" t="s">
        <v>11</v>
      </c>
      <c r="E27" s="12"/>
      <c r="F27" s="41" t="s">
        <v>145</v>
      </c>
      <c r="G27" s="12"/>
      <c r="H27" s="43" t="s">
        <v>90</v>
      </c>
      <c r="I27" s="35"/>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ht="36.75" customHeight="1" outlineLevel="1">
      <c r="A28" s="306"/>
      <c r="B28" s="318"/>
      <c r="C28" s="130"/>
      <c r="D28" s="42" t="s">
        <v>12</v>
      </c>
      <c r="E28" s="12"/>
      <c r="F28" s="313" t="s">
        <v>144</v>
      </c>
      <c r="G28" s="12"/>
      <c r="H28" s="43" t="s">
        <v>146</v>
      </c>
      <c r="I28" s="35"/>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ht="46.7" customHeight="1" outlineLevel="1">
      <c r="A29" s="306"/>
      <c r="B29" s="318"/>
      <c r="C29" s="130"/>
      <c r="D29" s="42" t="s">
        <v>13</v>
      </c>
      <c r="E29" s="12"/>
      <c r="F29" s="314"/>
      <c r="G29" s="12"/>
      <c r="H29" s="45" t="s">
        <v>132</v>
      </c>
      <c r="I29" s="35"/>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c r="A30" s="306"/>
      <c r="B30" s="318"/>
      <c r="C30" s="130"/>
      <c r="D30" s="15">
        <v>0.1</v>
      </c>
      <c r="E30" s="48"/>
      <c r="F30" s="15"/>
      <c r="G30" s="48"/>
      <c r="H30" s="15">
        <v>0.2</v>
      </c>
      <c r="I30" s="35"/>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ht="39.75" customHeight="1">
      <c r="A31" s="306"/>
      <c r="B31" s="318"/>
      <c r="C31" s="129" t="s">
        <v>7</v>
      </c>
      <c r="D31" s="32" t="s">
        <v>10</v>
      </c>
      <c r="E31" s="48"/>
      <c r="F31" s="48"/>
      <c r="G31" s="48" t="s">
        <v>9</v>
      </c>
      <c r="H31" s="32" t="s">
        <v>102</v>
      </c>
      <c r="I31" s="35"/>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ht="53.1" customHeight="1" outlineLevel="1">
      <c r="A32" s="306"/>
      <c r="B32" s="318"/>
      <c r="C32" s="130"/>
      <c r="D32" s="247" t="s">
        <v>355</v>
      </c>
      <c r="E32" s="48"/>
      <c r="F32" s="48"/>
      <c r="G32" s="48"/>
      <c r="H32" s="45" t="s">
        <v>107</v>
      </c>
      <c r="I32" s="35"/>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ht="66" customHeight="1" outlineLevel="1">
      <c r="A33" s="306"/>
      <c r="B33" s="318"/>
      <c r="C33" s="130"/>
      <c r="D33" s="142"/>
      <c r="E33" s="48"/>
      <c r="F33" s="48"/>
      <c r="G33" s="48"/>
      <c r="H33" s="43" t="s">
        <v>108</v>
      </c>
      <c r="I33" s="35"/>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ht="32.25" customHeight="1" outlineLevel="1">
      <c r="A34" s="306"/>
      <c r="B34" s="318"/>
      <c r="C34" s="130"/>
      <c r="D34" s="15"/>
      <c r="E34" s="48"/>
      <c r="F34" s="48"/>
      <c r="G34" s="48"/>
      <c r="H34" s="48"/>
      <c r="I34" s="48"/>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ht="12" customHeight="1" outlineLevel="1">
      <c r="A35" s="306"/>
      <c r="B35" s="318"/>
      <c r="C35" s="130"/>
      <c r="D35" s="34"/>
      <c r="E35" s="49"/>
      <c r="F35" s="34"/>
      <c r="G35" s="49"/>
      <c r="H35" s="34"/>
      <c r="I35" s="35"/>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ht="33" customHeight="1" outlineLevel="1">
      <c r="A36" s="306"/>
      <c r="B36" s="318"/>
      <c r="C36" s="130"/>
      <c r="D36" s="305" t="s">
        <v>16</v>
      </c>
      <c r="E36" s="305"/>
      <c r="F36" s="305"/>
      <c r="G36" s="50"/>
      <c r="H36" s="51" t="s">
        <v>17</v>
      </c>
      <c r="I36" s="40"/>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ht="12" customHeight="1" thickBot="1">
      <c r="A37" s="36"/>
      <c r="B37" s="318"/>
      <c r="C37" s="131"/>
      <c r="D37" s="22"/>
      <c r="E37" s="23"/>
      <c r="F37" s="22"/>
      <c r="G37" s="23"/>
      <c r="H37" s="22"/>
      <c r="I37" s="26"/>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ht="26.25" customHeight="1">
      <c r="A38" s="27"/>
      <c r="B38" s="21"/>
      <c r="C38" s="132"/>
      <c r="D38" s="52"/>
      <c r="E38" s="53"/>
      <c r="F38" s="52"/>
      <c r="G38" s="53"/>
      <c r="H38" s="52"/>
      <c r="I38" s="54"/>
      <c r="J38" s="8"/>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ht="27.6" customHeight="1">
      <c r="A39" s="306" t="s">
        <v>392</v>
      </c>
      <c r="B39" s="308">
        <v>0.15</v>
      </c>
      <c r="C39" s="128"/>
      <c r="D39" s="15">
        <v>0.6</v>
      </c>
      <c r="E39" s="9"/>
      <c r="F39" s="15">
        <v>0.4</v>
      </c>
      <c r="G39" s="12"/>
      <c r="H39" s="15"/>
      <c r="I39" s="55"/>
      <c r="J39" s="1"/>
      <c r="K39" s="122">
        <f>SUM(D39:H39)</f>
        <v>1</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row>
    <row r="40" spans="1:39" ht="48.75" customHeight="1">
      <c r="A40" s="306"/>
      <c r="B40" s="308"/>
      <c r="C40" s="129" t="s">
        <v>41</v>
      </c>
      <c r="D40" s="11" t="s">
        <v>135</v>
      </c>
      <c r="E40" s="10" t="s">
        <v>43</v>
      </c>
      <c r="F40" s="11" t="s">
        <v>137</v>
      </c>
      <c r="G40" s="12"/>
      <c r="H40" s="10"/>
      <c r="I40" s="40"/>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ht="57.95" customHeight="1" outlineLevel="1">
      <c r="A41" s="306"/>
      <c r="B41" s="308"/>
      <c r="C41" s="128"/>
      <c r="D41" s="46" t="s">
        <v>147</v>
      </c>
      <c r="E41" s="33"/>
      <c r="F41" s="44" t="s">
        <v>18</v>
      </c>
      <c r="G41" s="12"/>
      <c r="H41" s="10"/>
      <c r="I41" s="56"/>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row>
    <row r="42" spans="1:39" ht="39.6" customHeight="1" outlineLevel="1">
      <c r="A42" s="306"/>
      <c r="B42" s="308"/>
      <c r="C42" s="128"/>
      <c r="D42" s="44" t="s">
        <v>83</v>
      </c>
      <c r="E42" s="33"/>
      <c r="F42" s="44" t="s">
        <v>91</v>
      </c>
      <c r="G42" s="12"/>
      <c r="H42" s="10"/>
      <c r="I42" s="56"/>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row>
    <row r="43" spans="1:39" ht="40.5" customHeight="1" outlineLevel="1">
      <c r="A43" s="306"/>
      <c r="B43" s="308"/>
      <c r="C43" s="128"/>
      <c r="D43" s="47" t="s">
        <v>109</v>
      </c>
      <c r="E43" s="33"/>
      <c r="F43" s="47"/>
      <c r="G43" s="12"/>
      <c r="H43" s="10"/>
      <c r="I43" s="56"/>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row>
    <row r="44" spans="1:39" ht="12" customHeight="1">
      <c r="A44" s="306"/>
      <c r="B44" s="308"/>
      <c r="C44" s="128"/>
      <c r="D44" s="10"/>
      <c r="E44" s="10"/>
      <c r="F44" s="10"/>
      <c r="G44" s="10"/>
      <c r="H44" s="10"/>
      <c r="I44" s="40"/>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row>
    <row r="45" spans="1:39" s="60" customFormat="1" ht="27.6" customHeight="1" thickBot="1">
      <c r="A45" s="307"/>
      <c r="B45" s="309"/>
      <c r="C45" s="131"/>
      <c r="D45" s="24" t="s">
        <v>19</v>
      </c>
      <c r="E45" s="25"/>
      <c r="F45" s="24" t="s">
        <v>20</v>
      </c>
      <c r="G45" s="57"/>
      <c r="H45" s="57"/>
      <c r="I45" s="58"/>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row>
    <row r="46" spans="1:39" ht="51.95" customHeight="1">
      <c r="A46" s="61"/>
      <c r="B46" s="121">
        <f>B13+B19+B25+B39</f>
        <v>1</v>
      </c>
      <c r="C46" s="133"/>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row>
    <row r="47" spans="1:39" s="67" customFormat="1" ht="45" hidden="1">
      <c r="B47" s="65"/>
      <c r="C47" s="134" t="s">
        <v>21</v>
      </c>
      <c r="D47" s="66" t="str">
        <f>F10</f>
        <v>Lợi nhuận</v>
      </c>
      <c r="E47" s="136"/>
      <c r="G47" s="137" t="s">
        <v>22</v>
      </c>
      <c r="H47" s="68" t="str">
        <f>F11</f>
        <v>Lợi nhuận/ kế hoạch</v>
      </c>
      <c r="J47" s="65"/>
      <c r="K47" s="65"/>
      <c r="L47" s="65"/>
      <c r="M47" s="65"/>
      <c r="N47" s="65"/>
      <c r="O47" s="65"/>
      <c r="P47" s="65"/>
      <c r="Q47" s="65"/>
      <c r="R47" s="65"/>
      <c r="S47" s="65"/>
      <c r="T47" s="65"/>
      <c r="U47" s="65"/>
      <c r="V47" s="65"/>
      <c r="W47" s="65"/>
      <c r="X47" s="65"/>
      <c r="Y47" s="65"/>
      <c r="Z47" s="65"/>
      <c r="AA47" s="65"/>
      <c r="AB47" s="65"/>
      <c r="AC47" s="65"/>
      <c r="AD47" s="65"/>
      <c r="AE47" s="65"/>
      <c r="AF47" s="65"/>
      <c r="AG47" s="65"/>
      <c r="AH47" s="65"/>
      <c r="AI47" s="65"/>
      <c r="AJ47" s="65"/>
      <c r="AK47" s="65"/>
      <c r="AL47" s="65"/>
      <c r="AM47" s="65"/>
    </row>
    <row r="48" spans="1:39" s="67" customFormat="1" ht="45" hidden="1">
      <c r="B48" s="65"/>
      <c r="C48" s="134" t="s">
        <v>23</v>
      </c>
      <c r="D48" s="66" t="str">
        <f>$H$13</f>
        <v>Tăng hiệu quả sử dụng vốn</v>
      </c>
      <c r="E48" s="136"/>
      <c r="G48" s="138" t="s">
        <v>24</v>
      </c>
      <c r="H48" s="68" t="str">
        <f>H14</f>
        <v>Tỷ lệ thu hồi công nợ khách hàng</v>
      </c>
      <c r="J48" s="65"/>
      <c r="K48" s="65"/>
      <c r="L48" s="65"/>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row>
    <row r="49" spans="2:39" s="67" customFormat="1" ht="45" hidden="1">
      <c r="B49" s="65"/>
      <c r="C49" s="134" t="s">
        <v>25</v>
      </c>
      <c r="D49" s="66" t="str">
        <f>$D$13</f>
        <v>Tăng trưởng doanh thu</v>
      </c>
      <c r="E49" s="136"/>
      <c r="G49" s="137" t="s">
        <v>26</v>
      </c>
      <c r="H49" s="68" t="str">
        <f>H15</f>
        <v>Giá trị hàng tồn kho hằng quý so kế hoạch</v>
      </c>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row>
    <row r="50" spans="2:39" s="67" customFormat="1" ht="45" hidden="1">
      <c r="B50" s="65"/>
      <c r="C50" s="134" t="s">
        <v>27</v>
      </c>
      <c r="D50" s="66" t="str">
        <f>$F$13</f>
        <v>Kiểm soát chi phí hiệu quả</v>
      </c>
      <c r="E50" s="136"/>
      <c r="G50" s="137" t="s">
        <v>84</v>
      </c>
      <c r="H50" s="68">
        <f>H16</f>
        <v>0</v>
      </c>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row>
    <row r="51" spans="2:39" s="67" customFormat="1" ht="93.75" hidden="1">
      <c r="B51" s="65"/>
      <c r="C51" s="134" t="s">
        <v>28</v>
      </c>
      <c r="D51" s="66" t="str">
        <f>D20</f>
        <v>Cải thiện sự hài lòng của khách hàng về chất lượng điện, chất lượng dịch vụ và hình ảnh thương hiệu EVN  trách nhiệm &amp; minh bạch</v>
      </c>
      <c r="E51" s="136"/>
      <c r="G51" s="137" t="s">
        <v>93</v>
      </c>
      <c r="H51" s="68" t="e">
        <f>#REF!</f>
        <v>#REF!</v>
      </c>
      <c r="J51" s="65"/>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row>
    <row r="52" spans="2:39" s="67" customFormat="1" ht="45" hidden="1">
      <c r="B52" s="65"/>
      <c r="C52" s="134" t="s">
        <v>30</v>
      </c>
      <c r="D52" s="66">
        <f>$F$20</f>
        <v>0</v>
      </c>
      <c r="E52" s="136"/>
      <c r="G52" s="138" t="s">
        <v>29</v>
      </c>
      <c r="H52" s="68" t="str">
        <f>D14</f>
        <v>Giá bán điện b/q so với kế hoạch</v>
      </c>
      <c r="J52" s="65"/>
      <c r="K52" s="65"/>
      <c r="L52" s="65"/>
      <c r="M52" s="65"/>
      <c r="N52" s="65"/>
      <c r="O52" s="65"/>
      <c r="P52" s="65"/>
      <c r="Q52" s="65"/>
      <c r="R52" s="65"/>
      <c r="S52" s="65"/>
      <c r="T52" s="65"/>
      <c r="U52" s="65"/>
      <c r="V52" s="65"/>
      <c r="W52" s="65"/>
      <c r="X52" s="65"/>
      <c r="Y52" s="65"/>
      <c r="Z52" s="65"/>
      <c r="AA52" s="65"/>
      <c r="AB52" s="65"/>
      <c r="AC52" s="65"/>
      <c r="AD52" s="65"/>
      <c r="AE52" s="65"/>
      <c r="AF52" s="65"/>
      <c r="AG52" s="65"/>
      <c r="AH52" s="65"/>
      <c r="AI52" s="65"/>
      <c r="AJ52" s="65"/>
      <c r="AK52" s="65"/>
      <c r="AL52" s="65"/>
      <c r="AM52" s="65"/>
    </row>
    <row r="53" spans="2:39" s="67" customFormat="1" ht="45" hidden="1">
      <c r="B53" s="65"/>
      <c r="C53" s="134" t="s">
        <v>32</v>
      </c>
      <c r="D53" s="66">
        <f>$H$20</f>
        <v>0</v>
      </c>
      <c r="E53" s="136"/>
      <c r="G53" s="137" t="s">
        <v>82</v>
      </c>
      <c r="H53" s="68" t="str">
        <f>D15</f>
        <v>Tăng trưởng sản lượng điện thương phẩm</v>
      </c>
      <c r="J53" s="65"/>
      <c r="K53" s="65"/>
      <c r="L53" s="65"/>
      <c r="M53" s="65"/>
      <c r="N53" s="65"/>
      <c r="O53" s="65"/>
      <c r="P53" s="65"/>
      <c r="Q53" s="65"/>
      <c r="R53" s="65"/>
      <c r="S53" s="65"/>
      <c r="T53" s="65"/>
      <c r="U53" s="65"/>
      <c r="V53" s="65"/>
      <c r="W53" s="65"/>
      <c r="X53" s="65"/>
      <c r="Y53" s="65"/>
      <c r="Z53" s="65"/>
      <c r="AA53" s="65"/>
      <c r="AB53" s="65"/>
      <c r="AC53" s="65"/>
      <c r="AD53" s="65"/>
      <c r="AE53" s="65"/>
      <c r="AF53" s="65"/>
      <c r="AG53" s="65"/>
      <c r="AH53" s="65"/>
      <c r="AI53" s="65"/>
      <c r="AJ53" s="65"/>
      <c r="AK53" s="65"/>
      <c r="AL53" s="65"/>
      <c r="AM53" s="65"/>
    </row>
    <row r="54" spans="2:39" s="67" customFormat="1" ht="45" hidden="1">
      <c r="B54" s="65"/>
      <c r="C54" s="134" t="s">
        <v>3</v>
      </c>
      <c r="D54" s="66" t="str">
        <f>$D$26</f>
        <v>Gia tăng chất lượng cấp điện</v>
      </c>
      <c r="E54" s="136"/>
      <c r="G54" s="138" t="s">
        <v>31</v>
      </c>
      <c r="H54" s="68" t="str">
        <f>F14</f>
        <v>Chi phí/ kWh điện thương phẩm</v>
      </c>
      <c r="J54" s="65"/>
      <c r="K54" s="65"/>
      <c r="L54" s="65"/>
      <c r="M54" s="65"/>
      <c r="N54" s="65"/>
      <c r="O54" s="65"/>
      <c r="P54" s="65"/>
      <c r="Q54" s="65"/>
      <c r="R54" s="65"/>
      <c r="S54" s="65"/>
      <c r="T54" s="65"/>
      <c r="U54" s="65"/>
      <c r="V54" s="65"/>
      <c r="W54" s="65"/>
      <c r="X54" s="65"/>
      <c r="Y54" s="65"/>
      <c r="Z54" s="65"/>
      <c r="AA54" s="65"/>
      <c r="AB54" s="65"/>
      <c r="AC54" s="65"/>
      <c r="AD54" s="65"/>
      <c r="AE54" s="65"/>
      <c r="AF54" s="65"/>
      <c r="AG54" s="65"/>
      <c r="AH54" s="65"/>
      <c r="AI54" s="65"/>
      <c r="AJ54" s="65"/>
      <c r="AK54" s="65"/>
      <c r="AL54" s="65"/>
      <c r="AM54" s="65"/>
    </row>
    <row r="55" spans="2:39" s="67" customFormat="1" ht="45" hidden="1">
      <c r="B55" s="65"/>
      <c r="C55" s="134" t="s">
        <v>5</v>
      </c>
      <c r="D55" s="66" t="str">
        <f>$F$26</f>
        <v>Nâng cao hiệu suất vận hành hệ thống</v>
      </c>
      <c r="E55" s="136"/>
      <c r="G55" s="137" t="s">
        <v>33</v>
      </c>
      <c r="H55" s="68" t="str">
        <f>F15</f>
        <v xml:space="preserve">Tiết kiêm chí phí /kế hoạch </v>
      </c>
      <c r="J55" s="65"/>
      <c r="K55" s="65"/>
      <c r="L55" s="65"/>
      <c r="M55" s="65"/>
      <c r="N55" s="65"/>
      <c r="O55" s="65"/>
      <c r="P55" s="65"/>
      <c r="Q55" s="65"/>
      <c r="R55" s="65"/>
      <c r="S55" s="65"/>
      <c r="T55" s="65"/>
      <c r="U55" s="65"/>
      <c r="V55" s="65"/>
      <c r="W55" s="65"/>
      <c r="X55" s="65"/>
      <c r="Y55" s="65"/>
      <c r="Z55" s="65"/>
      <c r="AA55" s="65"/>
      <c r="AB55" s="65"/>
      <c r="AC55" s="65"/>
      <c r="AD55" s="65"/>
      <c r="AE55" s="65"/>
      <c r="AF55" s="65"/>
      <c r="AG55" s="65"/>
      <c r="AH55" s="65"/>
      <c r="AI55" s="65"/>
      <c r="AJ55" s="65"/>
      <c r="AK55" s="65"/>
      <c r="AL55" s="65"/>
      <c r="AM55" s="65"/>
    </row>
    <row r="56" spans="2:39" s="67" customFormat="1" ht="93.75" hidden="1">
      <c r="B56" s="65"/>
      <c r="C56" s="134" t="s">
        <v>14</v>
      </c>
      <c r="D56" s="66" t="str">
        <f>$H$26</f>
        <v>Cải thiện dịch vụ khách hàng</v>
      </c>
      <c r="E56" s="136"/>
      <c r="G56" s="138" t="s">
        <v>34</v>
      </c>
      <c r="H56" s="68" t="str">
        <f>D21</f>
        <v>Cải thiện sự hài lòng của khách hàng về chất lượng điện, dịch vụ và hình ảnh thương hiệu EVN  trách nhiệm &amp; minh bạch</v>
      </c>
      <c r="J56" s="65"/>
      <c r="K56" s="65"/>
      <c r="L56" s="65"/>
      <c r="M56" s="65"/>
      <c r="N56" s="65"/>
      <c r="O56" s="65"/>
      <c r="P56" s="65"/>
      <c r="Q56" s="65"/>
      <c r="R56" s="65"/>
      <c r="S56" s="65"/>
      <c r="T56" s="65"/>
      <c r="U56" s="65"/>
      <c r="V56" s="65"/>
      <c r="W56" s="65"/>
      <c r="X56" s="65"/>
      <c r="Y56" s="65"/>
      <c r="Z56" s="65"/>
      <c r="AA56" s="65"/>
      <c r="AB56" s="65"/>
      <c r="AC56" s="65"/>
      <c r="AD56" s="65"/>
      <c r="AE56" s="65"/>
      <c r="AF56" s="65"/>
      <c r="AG56" s="65"/>
      <c r="AH56" s="65"/>
      <c r="AI56" s="65"/>
      <c r="AJ56" s="65"/>
      <c r="AK56" s="65"/>
      <c r="AL56" s="65"/>
      <c r="AM56" s="65"/>
    </row>
    <row r="57" spans="2:39" s="67" customFormat="1" ht="45" hidden="1">
      <c r="B57" s="65"/>
      <c r="C57" s="134" t="s">
        <v>7</v>
      </c>
      <c r="D57" s="66" t="e">
        <f>#REF!</f>
        <v>#REF!</v>
      </c>
      <c r="E57" s="136"/>
      <c r="G57" s="137" t="s">
        <v>35</v>
      </c>
      <c r="H57" s="68">
        <f>F21</f>
        <v>0</v>
      </c>
      <c r="J57" s="65"/>
      <c r="K57" s="65"/>
      <c r="L57" s="65"/>
      <c r="M57" s="65"/>
      <c r="N57" s="65"/>
      <c r="O57" s="65"/>
      <c r="P57" s="65"/>
      <c r="Q57" s="65"/>
      <c r="R57" s="65"/>
      <c r="S57" s="65"/>
      <c r="T57" s="65"/>
      <c r="U57" s="65"/>
      <c r="V57" s="65"/>
      <c r="W57" s="65"/>
      <c r="X57" s="65"/>
      <c r="Y57" s="65"/>
      <c r="Z57" s="65"/>
      <c r="AA57" s="65"/>
      <c r="AB57" s="65"/>
      <c r="AC57" s="65"/>
      <c r="AD57" s="65"/>
      <c r="AE57" s="65"/>
      <c r="AF57" s="65"/>
      <c r="AG57" s="65"/>
      <c r="AH57" s="65"/>
      <c r="AI57" s="65"/>
      <c r="AJ57" s="65"/>
      <c r="AK57" s="65"/>
      <c r="AL57" s="65"/>
      <c r="AM57" s="65"/>
    </row>
    <row r="58" spans="2:39" s="67" customFormat="1" ht="45" hidden="1">
      <c r="B58" s="65"/>
      <c r="C58" s="134" t="s">
        <v>9</v>
      </c>
      <c r="D58" s="66" t="str">
        <f>$D$31</f>
        <v>Cải tiến công nghệ</v>
      </c>
      <c r="E58" s="136"/>
      <c r="G58" s="137" t="s">
        <v>110</v>
      </c>
      <c r="H58" s="68">
        <f>F22</f>
        <v>0</v>
      </c>
      <c r="J58" s="65"/>
      <c r="K58" s="65"/>
      <c r="L58" s="65"/>
      <c r="M58" s="65"/>
      <c r="N58" s="65"/>
      <c r="O58" s="65"/>
      <c r="P58" s="65"/>
      <c r="Q58" s="65"/>
      <c r="R58" s="65"/>
      <c r="S58" s="65"/>
      <c r="T58" s="65"/>
      <c r="U58" s="65"/>
      <c r="V58" s="65"/>
      <c r="W58" s="65"/>
      <c r="X58" s="65"/>
      <c r="Y58" s="65"/>
      <c r="Z58" s="65"/>
      <c r="AA58" s="65"/>
      <c r="AB58" s="65"/>
      <c r="AC58" s="65"/>
      <c r="AD58" s="65"/>
      <c r="AE58" s="65"/>
      <c r="AF58" s="65"/>
      <c r="AG58" s="65"/>
      <c r="AH58" s="65"/>
      <c r="AI58" s="65"/>
      <c r="AJ58" s="65"/>
      <c r="AK58" s="65"/>
      <c r="AL58" s="65"/>
      <c r="AM58" s="65"/>
    </row>
    <row r="59" spans="2:39" s="67" customFormat="1" ht="45" hidden="1">
      <c r="B59" s="65"/>
      <c r="C59" s="134" t="s">
        <v>15</v>
      </c>
      <c r="D59" s="66">
        <f>$F$31</f>
        <v>0</v>
      </c>
      <c r="E59" s="136"/>
      <c r="G59" s="137" t="s">
        <v>92</v>
      </c>
      <c r="H59" s="68">
        <f>H21</f>
        <v>0</v>
      </c>
      <c r="J59" s="65"/>
      <c r="K59" s="65"/>
      <c r="L59" s="65"/>
      <c r="M59" s="65"/>
      <c r="N59" s="65"/>
      <c r="O59" s="65"/>
      <c r="P59" s="65"/>
      <c r="Q59" s="65"/>
      <c r="R59" s="65"/>
      <c r="S59" s="65"/>
      <c r="T59" s="65"/>
      <c r="U59" s="65"/>
      <c r="V59" s="65"/>
      <c r="W59" s="65"/>
      <c r="X59" s="65"/>
      <c r="Y59" s="65"/>
      <c r="Z59" s="65"/>
      <c r="AA59" s="65"/>
      <c r="AB59" s="65"/>
      <c r="AC59" s="65"/>
      <c r="AD59" s="65"/>
      <c r="AE59" s="65"/>
      <c r="AF59" s="65"/>
      <c r="AG59" s="65"/>
      <c r="AH59" s="65"/>
      <c r="AI59" s="65"/>
      <c r="AJ59" s="65"/>
      <c r="AK59" s="65"/>
      <c r="AL59" s="65"/>
      <c r="AM59" s="65"/>
    </row>
    <row r="60" spans="2:39" s="67" customFormat="1" ht="45" hidden="1">
      <c r="B60" s="65"/>
      <c r="C60" s="134" t="s">
        <v>39</v>
      </c>
      <c r="D60" s="66" t="str">
        <f>$H$31</f>
        <v>An toàn, bảo vệ môi trường</v>
      </c>
      <c r="E60" s="136"/>
      <c r="G60" s="138" t="s">
        <v>36</v>
      </c>
      <c r="H60" s="69" t="str">
        <f>D27</f>
        <v>Thời gian mất điện trung bình của hệ thống (SAIDI)</v>
      </c>
      <c r="J60" s="65"/>
      <c r="K60" s="65"/>
      <c r="L60" s="65"/>
      <c r="M60" s="65"/>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c r="AM60" s="65"/>
    </row>
    <row r="61" spans="2:39" s="67" customFormat="1" ht="56.25" hidden="1">
      <c r="B61" s="65"/>
      <c r="C61" s="134" t="s">
        <v>41</v>
      </c>
      <c r="D61" s="66" t="str">
        <f>$D$40</f>
        <v>Phát triển đội ngũ nhân sự và nâng cao năng suất lao động</v>
      </c>
      <c r="E61" s="136"/>
      <c r="G61" s="137" t="s">
        <v>37</v>
      </c>
      <c r="H61" s="68" t="str">
        <f>D28</f>
        <v>Tần suất mất điện trung bình của hệ thống (SAIFI)</v>
      </c>
      <c r="J61" s="65"/>
      <c r="K61" s="65"/>
      <c r="L61" s="65"/>
      <c r="M61" s="65"/>
      <c r="N61" s="65"/>
      <c r="O61" s="65"/>
      <c r="P61" s="65"/>
      <c r="Q61" s="65"/>
      <c r="R61" s="65"/>
      <c r="S61" s="65"/>
      <c r="T61" s="65"/>
      <c r="U61" s="65"/>
      <c r="V61" s="65"/>
      <c r="W61" s="65"/>
      <c r="X61" s="65"/>
      <c r="Y61" s="65"/>
      <c r="Z61" s="65"/>
      <c r="AA61" s="65"/>
      <c r="AB61" s="65"/>
      <c r="AC61" s="65"/>
      <c r="AD61" s="65"/>
      <c r="AE61" s="65"/>
      <c r="AF61" s="65"/>
      <c r="AG61" s="65"/>
      <c r="AH61" s="65"/>
      <c r="AI61" s="65"/>
      <c r="AJ61" s="65"/>
      <c r="AK61" s="65"/>
      <c r="AL61" s="65"/>
      <c r="AM61" s="65"/>
    </row>
    <row r="62" spans="2:39" s="67" customFormat="1" ht="56.25" hidden="1">
      <c r="B62" s="65"/>
      <c r="C62" s="134" t="s">
        <v>43</v>
      </c>
      <c r="D62" s="66" t="e">
        <f>#REF!</f>
        <v>#REF!</v>
      </c>
      <c r="E62" s="136"/>
      <c r="G62" s="137" t="s">
        <v>38</v>
      </c>
      <c r="H62" s="68" t="str">
        <f>D29</f>
        <v>Số lần mất điện thoáng qua của hệ thống/ khách hàng (MAIFI)</v>
      </c>
      <c r="J62" s="65"/>
      <c r="K62" s="65"/>
      <c r="L62" s="65"/>
      <c r="M62" s="65"/>
      <c r="N62" s="65"/>
      <c r="O62" s="65"/>
      <c r="P62" s="65"/>
      <c r="Q62" s="65"/>
      <c r="R62" s="65"/>
      <c r="S62" s="65"/>
      <c r="T62" s="65"/>
      <c r="U62" s="65"/>
      <c r="V62" s="65"/>
      <c r="W62" s="65"/>
      <c r="X62" s="65"/>
      <c r="Y62" s="65"/>
      <c r="Z62" s="65"/>
      <c r="AA62" s="65"/>
      <c r="AB62" s="65"/>
      <c r="AC62" s="65"/>
      <c r="AD62" s="65"/>
      <c r="AE62" s="65"/>
      <c r="AF62" s="65"/>
      <c r="AG62" s="65"/>
      <c r="AH62" s="65"/>
      <c r="AI62" s="65"/>
      <c r="AJ62" s="65"/>
      <c r="AK62" s="65"/>
      <c r="AL62" s="65"/>
      <c r="AM62" s="65"/>
    </row>
    <row r="63" spans="2:39" s="67" customFormat="1" ht="45" hidden="1">
      <c r="B63" s="65"/>
      <c r="C63" s="134" t="s">
        <v>44</v>
      </c>
      <c r="D63" s="66">
        <f>$H$40</f>
        <v>0</v>
      </c>
      <c r="E63" s="136"/>
      <c r="G63" s="137" t="s">
        <v>40</v>
      </c>
      <c r="H63" s="68" t="e">
        <f>#REF!</f>
        <v>#REF!</v>
      </c>
      <c r="J63" s="65"/>
      <c r="K63" s="65"/>
      <c r="L63" s="65"/>
      <c r="M63" s="65"/>
      <c r="N63" s="65"/>
      <c r="O63" s="65"/>
      <c r="P63" s="65"/>
      <c r="Q63" s="65"/>
      <c r="R63" s="65"/>
      <c r="S63" s="65"/>
      <c r="T63" s="65"/>
      <c r="U63" s="65"/>
      <c r="V63" s="65"/>
      <c r="W63" s="65"/>
      <c r="X63" s="65"/>
      <c r="Y63" s="65"/>
      <c r="Z63" s="65"/>
      <c r="AA63" s="65"/>
      <c r="AB63" s="65"/>
      <c r="AC63" s="65"/>
      <c r="AD63" s="65"/>
      <c r="AE63" s="65"/>
      <c r="AF63" s="65"/>
      <c r="AG63" s="65"/>
      <c r="AH63" s="65"/>
      <c r="AI63" s="65"/>
      <c r="AJ63" s="65"/>
      <c r="AK63" s="65"/>
      <c r="AL63" s="65"/>
      <c r="AM63" s="65"/>
    </row>
    <row r="64" spans="2:39" s="67" customFormat="1" ht="54.6" hidden="1" customHeight="1">
      <c r="B64" s="65"/>
      <c r="C64" s="134" t="s">
        <v>45</v>
      </c>
      <c r="D64" s="66" t="str">
        <f>$F$40</f>
        <v>Quản lý vận hành hệ thống CNTT</v>
      </c>
      <c r="E64" s="136"/>
      <c r="G64" s="137" t="s">
        <v>42</v>
      </c>
      <c r="H64" s="68" t="e">
        <f>#REF!</f>
        <v>#REF!</v>
      </c>
      <c r="J64" s="65"/>
      <c r="K64" s="65"/>
      <c r="L64" s="65"/>
      <c r="M64" s="65"/>
      <c r="N64" s="65"/>
      <c r="O64" s="65"/>
      <c r="P64" s="65"/>
      <c r="Q64" s="65"/>
      <c r="R64" s="65"/>
      <c r="S64" s="65"/>
      <c r="T64" s="65"/>
      <c r="U64" s="65"/>
      <c r="V64" s="65"/>
      <c r="W64" s="65"/>
      <c r="X64" s="65"/>
      <c r="Y64" s="65"/>
      <c r="Z64" s="65"/>
      <c r="AA64" s="65"/>
      <c r="AB64" s="65"/>
      <c r="AC64" s="65"/>
      <c r="AD64" s="65"/>
      <c r="AE64" s="65"/>
      <c r="AF64" s="65"/>
      <c r="AG64" s="65"/>
      <c r="AH64" s="65"/>
      <c r="AI64" s="65"/>
      <c r="AJ64" s="65"/>
      <c r="AK64" s="65"/>
      <c r="AL64" s="65"/>
      <c r="AM64" s="65"/>
    </row>
    <row r="65" spans="1:39" s="67" customFormat="1" ht="39" hidden="1" customHeight="1">
      <c r="B65" s="65"/>
      <c r="C65" s="135"/>
      <c r="D65" s="65">
        <f>COUNTA(D47:D64)</f>
        <v>18</v>
      </c>
      <c r="E65" s="136"/>
      <c r="G65" s="138" t="s">
        <v>46</v>
      </c>
      <c r="H65" s="69" t="str">
        <f>F27</f>
        <v>Tổn thất điện năng /kế hoạch</v>
      </c>
      <c r="J65" s="65"/>
      <c r="K65" s="65"/>
      <c r="L65" s="65"/>
      <c r="M65" s="65"/>
      <c r="N65" s="65"/>
      <c r="O65" s="65"/>
      <c r="P65" s="65"/>
      <c r="Q65" s="65"/>
      <c r="R65" s="65"/>
      <c r="S65" s="65"/>
      <c r="T65" s="65"/>
      <c r="U65" s="65"/>
      <c r="V65" s="65"/>
      <c r="W65" s="65"/>
      <c r="X65" s="65"/>
      <c r="Y65" s="65"/>
      <c r="Z65" s="65"/>
      <c r="AA65" s="65"/>
      <c r="AB65" s="65"/>
      <c r="AC65" s="65"/>
      <c r="AD65" s="65"/>
      <c r="AE65" s="65"/>
      <c r="AF65" s="65"/>
      <c r="AG65" s="65"/>
      <c r="AH65" s="65"/>
      <c r="AI65" s="65"/>
      <c r="AJ65" s="65"/>
      <c r="AK65" s="65"/>
      <c r="AL65" s="65"/>
      <c r="AM65" s="65"/>
    </row>
    <row r="66" spans="1:39" s="67" customFormat="1" ht="32.1" hidden="1" customHeight="1">
      <c r="A66" s="65"/>
      <c r="B66" s="65"/>
      <c r="C66" s="135"/>
      <c r="D66" s="65"/>
      <c r="E66" s="135"/>
      <c r="F66" s="65"/>
      <c r="G66" s="138" t="s">
        <v>47</v>
      </c>
      <c r="H66" s="69" t="str">
        <f>H27</f>
        <v>Chỉ số tiếp cận điện năng (của khách hàng có trạm biến áp chuyên dùng)</v>
      </c>
      <c r="I66" s="65"/>
      <c r="J66" s="65"/>
      <c r="K66" s="65"/>
      <c r="L66" s="65"/>
      <c r="M66" s="65"/>
      <c r="N66" s="65"/>
      <c r="O66" s="65"/>
      <c r="P66" s="65"/>
      <c r="Q66" s="65"/>
      <c r="R66" s="65"/>
      <c r="S66" s="65"/>
      <c r="T66" s="65"/>
      <c r="U66" s="65"/>
      <c r="V66" s="65"/>
      <c r="W66" s="65"/>
      <c r="X66" s="65"/>
      <c r="Y66" s="65"/>
      <c r="Z66" s="65"/>
      <c r="AA66" s="65"/>
      <c r="AB66" s="65"/>
      <c r="AC66" s="65"/>
      <c r="AD66" s="65"/>
      <c r="AE66" s="65"/>
      <c r="AF66" s="65"/>
      <c r="AG66" s="65"/>
      <c r="AH66" s="65"/>
      <c r="AI66" s="65"/>
      <c r="AJ66" s="65"/>
      <c r="AK66" s="65"/>
      <c r="AL66" s="65"/>
      <c r="AM66" s="65"/>
    </row>
    <row r="67" spans="1:39" s="67" customFormat="1" ht="61.7" hidden="1" customHeight="1">
      <c r="A67" s="65"/>
      <c r="B67" s="65"/>
      <c r="C67" s="135"/>
      <c r="D67" s="65"/>
      <c r="E67" s="135"/>
      <c r="F67" s="65"/>
      <c r="G67" s="138" t="s">
        <v>48</v>
      </c>
      <c r="H67" s="69" t="str">
        <f>H28</f>
        <v>Chỉ số tiếp cận điện năng ( lưới điện hạ áp)</v>
      </c>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row>
    <row r="68" spans="1:39" s="67" customFormat="1" ht="56.25" hidden="1">
      <c r="A68" s="65"/>
      <c r="B68" s="65"/>
      <c r="C68" s="135"/>
      <c r="D68" s="65"/>
      <c r="E68" s="135"/>
      <c r="F68" s="65"/>
      <c r="G68" s="139" t="s">
        <v>94</v>
      </c>
      <c r="H68" s="70" t="str">
        <f>H29</f>
        <v>Tỷ lệ hóa đơn được thanh toán qua ngân hàng hoặc tổ chức trung gian</v>
      </c>
      <c r="I68" s="65"/>
      <c r="J68" s="65"/>
      <c r="K68" s="65"/>
      <c r="L68" s="65"/>
      <c r="M68" s="65"/>
      <c r="N68" s="65"/>
      <c r="O68" s="65"/>
      <c r="P68" s="65"/>
      <c r="Q68" s="65"/>
      <c r="R68" s="65"/>
      <c r="S68" s="65"/>
      <c r="T68" s="65"/>
      <c r="U68" s="65"/>
      <c r="V68" s="65"/>
      <c r="W68" s="65"/>
      <c r="X68" s="65"/>
      <c r="Y68" s="65"/>
      <c r="Z68" s="65"/>
      <c r="AA68" s="65"/>
      <c r="AB68" s="65"/>
      <c r="AC68" s="65"/>
      <c r="AD68" s="65"/>
      <c r="AE68" s="65"/>
      <c r="AF68" s="65"/>
      <c r="AG68" s="65"/>
      <c r="AH68" s="65"/>
      <c r="AI68" s="65"/>
      <c r="AJ68" s="65"/>
      <c r="AK68" s="65"/>
      <c r="AL68" s="65"/>
      <c r="AM68" s="65"/>
    </row>
    <row r="69" spans="1:39" s="67" customFormat="1" ht="45" hidden="1">
      <c r="A69" s="65"/>
      <c r="B69" s="65"/>
      <c r="C69" s="135"/>
      <c r="D69" s="65"/>
      <c r="E69" s="135"/>
      <c r="F69" s="65"/>
      <c r="G69" s="139" t="s">
        <v>95</v>
      </c>
      <c r="H69" s="70" t="e">
        <f>#REF!</f>
        <v>#REF!</v>
      </c>
      <c r="I69" s="65"/>
      <c r="J69" s="65"/>
      <c r="K69" s="65"/>
      <c r="L69" s="65"/>
      <c r="M69" s="65"/>
      <c r="N69" s="65"/>
      <c r="O69" s="65"/>
      <c r="P69" s="65"/>
      <c r="Q69" s="65"/>
      <c r="R69" s="65"/>
      <c r="S69" s="65"/>
      <c r="T69" s="65"/>
      <c r="U69" s="65"/>
      <c r="V69" s="65"/>
      <c r="W69" s="65"/>
      <c r="X69" s="65"/>
      <c r="Y69" s="65"/>
      <c r="Z69" s="65"/>
      <c r="AA69" s="65"/>
      <c r="AB69" s="65"/>
      <c r="AC69" s="65"/>
      <c r="AD69" s="65"/>
      <c r="AE69" s="65"/>
      <c r="AF69" s="65"/>
      <c r="AG69" s="65"/>
      <c r="AH69" s="65"/>
      <c r="AI69" s="65"/>
      <c r="AJ69" s="65"/>
      <c r="AK69" s="65"/>
      <c r="AL69" s="65"/>
      <c r="AM69" s="65"/>
    </row>
    <row r="70" spans="1:39" s="67" customFormat="1" ht="45" hidden="1">
      <c r="A70" s="65"/>
      <c r="B70" s="65"/>
      <c r="C70" s="135"/>
      <c r="D70" s="65"/>
      <c r="E70" s="135"/>
      <c r="F70" s="65"/>
      <c r="G70" s="139" t="s">
        <v>96</v>
      </c>
      <c r="H70" s="70" t="e">
        <f>#REF!</f>
        <v>#REF!</v>
      </c>
      <c r="I70" s="65"/>
      <c r="J70" s="65"/>
      <c r="K70" s="65"/>
      <c r="L70" s="65"/>
      <c r="M70" s="65"/>
      <c r="N70" s="65"/>
      <c r="O70" s="65"/>
      <c r="P70" s="65"/>
      <c r="Q70" s="65"/>
      <c r="R70" s="65"/>
      <c r="S70" s="65"/>
      <c r="T70" s="65"/>
      <c r="U70" s="65"/>
      <c r="V70" s="65"/>
      <c r="W70" s="65"/>
      <c r="X70" s="65"/>
      <c r="Y70" s="65"/>
      <c r="Z70" s="65"/>
      <c r="AA70" s="65"/>
      <c r="AB70" s="65"/>
      <c r="AC70" s="65"/>
      <c r="AD70" s="65"/>
      <c r="AE70" s="65"/>
      <c r="AF70" s="65"/>
      <c r="AG70" s="65"/>
      <c r="AH70" s="65"/>
      <c r="AI70" s="65"/>
      <c r="AJ70" s="65"/>
      <c r="AK70" s="65"/>
      <c r="AL70" s="65"/>
      <c r="AM70" s="65"/>
    </row>
    <row r="71" spans="1:39" s="67" customFormat="1" ht="45" hidden="1">
      <c r="A71" s="65"/>
      <c r="B71" s="65"/>
      <c r="C71" s="135"/>
      <c r="D71" s="65"/>
      <c r="E71" s="135"/>
      <c r="F71" s="65"/>
      <c r="G71" s="138" t="s">
        <v>49</v>
      </c>
      <c r="H71" s="69" t="e">
        <f>#REF!</f>
        <v>#REF!</v>
      </c>
      <c r="I71" s="65"/>
      <c r="J71" s="65"/>
      <c r="K71" s="65"/>
      <c r="L71" s="65"/>
      <c r="M71" s="65"/>
      <c r="N71" s="65"/>
      <c r="O71" s="65"/>
      <c r="P71" s="65"/>
      <c r="Q71" s="65"/>
      <c r="R71" s="65"/>
      <c r="S71" s="65"/>
      <c r="T71" s="65"/>
      <c r="U71" s="65"/>
      <c r="V71" s="65"/>
      <c r="W71" s="65"/>
      <c r="X71" s="65"/>
      <c r="Y71" s="65"/>
      <c r="Z71" s="65"/>
      <c r="AA71" s="65"/>
      <c r="AB71" s="65"/>
      <c r="AC71" s="65"/>
      <c r="AD71" s="65"/>
      <c r="AE71" s="65"/>
      <c r="AF71" s="65"/>
      <c r="AG71" s="65"/>
      <c r="AH71" s="65"/>
      <c r="AI71" s="65"/>
      <c r="AJ71" s="65"/>
      <c r="AK71" s="65"/>
      <c r="AL71" s="65"/>
      <c r="AM71" s="65"/>
    </row>
    <row r="72" spans="1:39" s="67" customFormat="1" ht="45" hidden="1">
      <c r="A72" s="65"/>
      <c r="B72" s="65"/>
      <c r="C72" s="135"/>
      <c r="D72" s="65"/>
      <c r="E72" s="135"/>
      <c r="F72" s="65"/>
      <c r="G72" s="139" t="s">
        <v>50</v>
      </c>
      <c r="H72" s="70" t="e">
        <f>#REF!</f>
        <v>#REF!</v>
      </c>
      <c r="I72" s="65"/>
      <c r="J72" s="65"/>
      <c r="K72" s="65"/>
      <c r="L72" s="65"/>
      <c r="M72" s="65"/>
      <c r="N72" s="65"/>
      <c r="O72" s="65"/>
      <c r="P72" s="65"/>
      <c r="Q72" s="65"/>
      <c r="R72" s="65"/>
      <c r="S72" s="65"/>
      <c r="T72" s="65"/>
      <c r="U72" s="65"/>
      <c r="V72" s="65"/>
      <c r="W72" s="65"/>
      <c r="X72" s="65"/>
      <c r="Y72" s="65"/>
      <c r="Z72" s="65"/>
      <c r="AA72" s="65"/>
      <c r="AB72" s="65"/>
      <c r="AC72" s="65"/>
      <c r="AD72" s="65"/>
      <c r="AE72" s="65"/>
      <c r="AF72" s="65"/>
      <c r="AG72" s="65"/>
      <c r="AH72" s="65"/>
      <c r="AI72" s="65"/>
      <c r="AJ72" s="65"/>
      <c r="AK72" s="65"/>
      <c r="AL72" s="65"/>
      <c r="AM72" s="65"/>
    </row>
    <row r="73" spans="1:39" s="67" customFormat="1" ht="45" hidden="1">
      <c r="A73" s="65"/>
      <c r="B73" s="65"/>
      <c r="C73" s="135"/>
      <c r="D73" s="65"/>
      <c r="E73" s="135"/>
      <c r="F73" s="65"/>
      <c r="G73" s="139" t="s">
        <v>51</v>
      </c>
      <c r="H73" s="70" t="e">
        <f>#REF!</f>
        <v>#REF!</v>
      </c>
      <c r="I73" s="65"/>
      <c r="J73" s="65"/>
      <c r="K73" s="65"/>
      <c r="L73" s="65"/>
      <c r="M73" s="65"/>
      <c r="N73" s="65"/>
      <c r="O73" s="65"/>
      <c r="P73" s="65"/>
      <c r="Q73" s="65"/>
      <c r="R73" s="65"/>
      <c r="S73" s="65"/>
      <c r="T73" s="65"/>
      <c r="U73" s="65"/>
      <c r="V73" s="65"/>
      <c r="W73" s="65"/>
      <c r="X73" s="65"/>
      <c r="Y73" s="65"/>
      <c r="Z73" s="65"/>
      <c r="AA73" s="65"/>
      <c r="AB73" s="65"/>
      <c r="AC73" s="65"/>
      <c r="AD73" s="65"/>
      <c r="AE73" s="65"/>
      <c r="AF73" s="65"/>
      <c r="AG73" s="65"/>
      <c r="AH73" s="65"/>
      <c r="AI73" s="65"/>
      <c r="AJ73" s="65"/>
      <c r="AK73" s="65"/>
      <c r="AL73" s="65"/>
      <c r="AM73" s="65"/>
    </row>
    <row r="74" spans="1:39" s="67" customFormat="1" ht="45" hidden="1">
      <c r="A74" s="65"/>
      <c r="B74" s="65"/>
      <c r="C74" s="135"/>
      <c r="D74" s="65"/>
      <c r="E74" s="135"/>
      <c r="F74" s="65"/>
      <c r="G74" s="139" t="s">
        <v>86</v>
      </c>
      <c r="H74" s="70" t="e">
        <f>#REF!</f>
        <v>#REF!</v>
      </c>
      <c r="I74" s="65"/>
      <c r="J74" s="65"/>
      <c r="K74" s="65"/>
      <c r="L74" s="65"/>
      <c r="M74" s="65"/>
      <c r="N74" s="65"/>
      <c r="O74" s="65"/>
      <c r="P74" s="65"/>
      <c r="Q74" s="65"/>
      <c r="R74" s="65"/>
      <c r="S74" s="65"/>
      <c r="T74" s="65"/>
      <c r="U74" s="65"/>
      <c r="V74" s="65"/>
      <c r="W74" s="65"/>
      <c r="X74" s="65"/>
      <c r="Y74" s="65"/>
      <c r="Z74" s="65"/>
      <c r="AA74" s="65"/>
      <c r="AB74" s="65"/>
      <c r="AC74" s="65"/>
      <c r="AD74" s="65"/>
      <c r="AE74" s="65"/>
      <c r="AF74" s="65"/>
      <c r="AG74" s="65"/>
      <c r="AH74" s="65"/>
      <c r="AI74" s="65"/>
      <c r="AJ74" s="65"/>
      <c r="AK74" s="65"/>
      <c r="AL74" s="65"/>
      <c r="AM74" s="65"/>
    </row>
    <row r="75" spans="1:39" s="67" customFormat="1" ht="36.75" hidden="1" customHeight="1">
      <c r="A75" s="65"/>
      <c r="B75" s="65"/>
      <c r="C75" s="135"/>
      <c r="D75" s="65"/>
      <c r="E75" s="135"/>
      <c r="F75" s="65"/>
      <c r="G75" s="139" t="s">
        <v>111</v>
      </c>
      <c r="H75" s="70" t="e">
        <f>#REF!</f>
        <v>#REF!</v>
      </c>
      <c r="I75" s="65"/>
      <c r="J75" s="65"/>
      <c r="K75" s="65"/>
      <c r="L75" s="65"/>
      <c r="M75" s="65"/>
      <c r="N75" s="65"/>
      <c r="O75" s="65"/>
      <c r="P75" s="65"/>
      <c r="Q75" s="65"/>
      <c r="R75" s="65"/>
      <c r="S75" s="65"/>
      <c r="T75" s="65"/>
      <c r="U75" s="65"/>
      <c r="V75" s="65"/>
      <c r="W75" s="65"/>
      <c r="X75" s="65"/>
      <c r="Y75" s="65"/>
      <c r="Z75" s="65"/>
      <c r="AA75" s="65"/>
      <c r="AB75" s="65"/>
      <c r="AC75" s="65"/>
      <c r="AD75" s="65"/>
      <c r="AE75" s="65"/>
      <c r="AF75" s="65"/>
      <c r="AG75" s="65"/>
      <c r="AH75" s="65"/>
      <c r="AI75" s="65"/>
      <c r="AJ75" s="65"/>
      <c r="AK75" s="65"/>
      <c r="AL75" s="65"/>
      <c r="AM75" s="65"/>
    </row>
    <row r="76" spans="1:39" s="67" customFormat="1" ht="36.75" hidden="1" customHeight="1">
      <c r="A76" s="65"/>
      <c r="B76" s="65"/>
      <c r="C76" s="135"/>
      <c r="D76" s="65"/>
      <c r="E76" s="135"/>
      <c r="F76" s="65"/>
      <c r="G76" s="138" t="s">
        <v>52</v>
      </c>
      <c r="H76" s="70" t="str">
        <f>D32</f>
        <v>Nghiên cứu áp dụng công nghệ mới vào SXKD</v>
      </c>
      <c r="I76" s="65"/>
      <c r="J76" s="65"/>
      <c r="K76" s="65"/>
      <c r="L76" s="65"/>
      <c r="M76" s="65"/>
      <c r="N76" s="65"/>
      <c r="O76" s="65"/>
      <c r="P76" s="65"/>
      <c r="Q76" s="65"/>
      <c r="R76" s="65"/>
      <c r="S76" s="65"/>
      <c r="T76" s="65"/>
      <c r="U76" s="65"/>
      <c r="V76" s="65"/>
      <c r="W76" s="65"/>
      <c r="X76" s="65"/>
      <c r="Y76" s="65"/>
      <c r="Z76" s="65"/>
      <c r="AA76" s="65"/>
      <c r="AB76" s="65"/>
      <c r="AC76" s="65"/>
      <c r="AD76" s="65"/>
      <c r="AE76" s="65"/>
      <c r="AF76" s="65"/>
      <c r="AG76" s="65"/>
      <c r="AH76" s="65"/>
      <c r="AI76" s="65"/>
      <c r="AJ76" s="65"/>
      <c r="AK76" s="65"/>
      <c r="AL76" s="65"/>
      <c r="AM76" s="65"/>
    </row>
    <row r="77" spans="1:39" s="67" customFormat="1" ht="45" hidden="1">
      <c r="A77" s="65"/>
      <c r="B77" s="65"/>
      <c r="C77" s="135"/>
      <c r="D77" s="65"/>
      <c r="E77" s="135"/>
      <c r="F77" s="65"/>
      <c r="G77" s="139" t="s">
        <v>53</v>
      </c>
      <c r="H77" s="70">
        <f>D33</f>
        <v>0</v>
      </c>
      <c r="I77" s="65"/>
      <c r="J77" s="65"/>
      <c r="K77" s="65"/>
      <c r="L77" s="65"/>
      <c r="M77" s="65"/>
      <c r="N77" s="65"/>
      <c r="O77" s="65"/>
      <c r="P77" s="65"/>
      <c r="Q77" s="65"/>
      <c r="R77" s="65"/>
      <c r="S77" s="65"/>
      <c r="T77" s="65"/>
      <c r="U77" s="65"/>
      <c r="V77" s="65"/>
      <c r="W77" s="65"/>
      <c r="X77" s="65"/>
      <c r="Y77" s="65"/>
      <c r="Z77" s="65"/>
      <c r="AA77" s="65"/>
      <c r="AB77" s="65"/>
      <c r="AC77" s="65"/>
      <c r="AD77" s="65"/>
      <c r="AE77" s="65"/>
      <c r="AF77" s="65"/>
      <c r="AG77" s="65"/>
      <c r="AH77" s="65"/>
      <c r="AI77" s="65"/>
      <c r="AJ77" s="65"/>
      <c r="AK77" s="65"/>
      <c r="AL77" s="65"/>
      <c r="AM77" s="65"/>
    </row>
    <row r="78" spans="1:39" s="67" customFormat="1" ht="81" hidden="1" customHeight="1">
      <c r="A78" s="65"/>
      <c r="B78" s="65"/>
      <c r="C78" s="135"/>
      <c r="D78" s="65"/>
      <c r="E78" s="135"/>
      <c r="F78" s="65"/>
      <c r="G78" s="139" t="s">
        <v>54</v>
      </c>
      <c r="H78" s="70" t="e">
        <f>#REF!</f>
        <v>#REF!</v>
      </c>
      <c r="I78" s="65"/>
      <c r="J78" s="65"/>
      <c r="K78" s="65"/>
      <c r="L78" s="65"/>
      <c r="M78" s="65"/>
      <c r="N78" s="65"/>
      <c r="O78" s="65"/>
      <c r="P78" s="65"/>
      <c r="Q78" s="65"/>
      <c r="R78" s="65"/>
      <c r="S78" s="65"/>
      <c r="T78" s="65"/>
      <c r="U78" s="65"/>
      <c r="V78" s="65"/>
      <c r="W78" s="65"/>
      <c r="X78" s="65"/>
      <c r="Y78" s="65"/>
      <c r="Z78" s="65"/>
      <c r="AA78" s="65"/>
      <c r="AB78" s="65"/>
      <c r="AC78" s="65"/>
      <c r="AD78" s="65"/>
      <c r="AE78" s="65"/>
      <c r="AF78" s="65"/>
      <c r="AG78" s="65"/>
      <c r="AH78" s="65"/>
      <c r="AI78" s="65"/>
      <c r="AJ78" s="65"/>
      <c r="AK78" s="65"/>
      <c r="AL78" s="65"/>
      <c r="AM78" s="65"/>
    </row>
    <row r="79" spans="1:39" s="67" customFormat="1" ht="42" hidden="1" customHeight="1">
      <c r="A79" s="65"/>
      <c r="B79" s="65"/>
      <c r="C79" s="135"/>
      <c r="D79" s="65"/>
      <c r="E79" s="135"/>
      <c r="F79" s="65"/>
      <c r="G79" s="138" t="s">
        <v>55</v>
      </c>
      <c r="H79" s="70">
        <f>F32</f>
        <v>0</v>
      </c>
      <c r="I79" s="65"/>
      <c r="J79" s="65"/>
      <c r="K79" s="65"/>
      <c r="L79" s="65"/>
      <c r="M79" s="65"/>
      <c r="N79" s="65"/>
      <c r="O79" s="65"/>
      <c r="P79" s="65"/>
      <c r="Q79" s="65"/>
      <c r="R79" s="65"/>
      <c r="S79" s="65"/>
      <c r="T79" s="65"/>
      <c r="U79" s="65"/>
      <c r="V79" s="65"/>
      <c r="W79" s="65"/>
      <c r="X79" s="65"/>
      <c r="Y79" s="65"/>
      <c r="Z79" s="65"/>
      <c r="AA79" s="65"/>
      <c r="AB79" s="65"/>
      <c r="AC79" s="65"/>
      <c r="AD79" s="65"/>
      <c r="AE79" s="65"/>
      <c r="AF79" s="65"/>
      <c r="AG79" s="65"/>
      <c r="AH79" s="65"/>
      <c r="AI79" s="65"/>
      <c r="AJ79" s="65"/>
      <c r="AK79" s="65"/>
      <c r="AL79" s="65"/>
      <c r="AM79" s="65"/>
    </row>
    <row r="80" spans="1:39" s="67" customFormat="1" ht="45" hidden="1">
      <c r="A80" s="65"/>
      <c r="B80" s="65"/>
      <c r="C80" s="135"/>
      <c r="D80" s="65"/>
      <c r="E80" s="135"/>
      <c r="F80" s="65"/>
      <c r="G80" s="139" t="s">
        <v>85</v>
      </c>
      <c r="H80" s="70">
        <f>F33</f>
        <v>0</v>
      </c>
      <c r="I80" s="65"/>
      <c r="J80" s="65"/>
      <c r="K80" s="65"/>
      <c r="L80" s="65"/>
      <c r="M80" s="65"/>
      <c r="N80" s="65"/>
      <c r="O80" s="65"/>
      <c r="P80" s="65"/>
      <c r="Q80" s="65"/>
      <c r="R80" s="65"/>
      <c r="S80" s="65"/>
      <c r="T80" s="65"/>
      <c r="U80" s="65"/>
      <c r="V80" s="65"/>
      <c r="W80" s="65"/>
      <c r="X80" s="65"/>
      <c r="Y80" s="65"/>
      <c r="Z80" s="65"/>
      <c r="AA80" s="65"/>
      <c r="AB80" s="65"/>
      <c r="AC80" s="65"/>
      <c r="AD80" s="65"/>
      <c r="AE80" s="65"/>
      <c r="AF80" s="65"/>
      <c r="AG80" s="65"/>
      <c r="AH80" s="65"/>
      <c r="AI80" s="65"/>
      <c r="AJ80" s="65"/>
      <c r="AK80" s="65"/>
      <c r="AL80" s="65"/>
      <c r="AM80" s="65"/>
    </row>
    <row r="81" spans="1:39" s="67" customFormat="1" ht="45" hidden="1">
      <c r="A81" s="65"/>
      <c r="B81" s="65"/>
      <c r="C81" s="135"/>
      <c r="D81" s="65"/>
      <c r="E81" s="135"/>
      <c r="F81" s="65"/>
      <c r="G81" s="139" t="s">
        <v>101</v>
      </c>
      <c r="H81" s="70" t="e">
        <f>#REF!</f>
        <v>#REF!</v>
      </c>
      <c r="I81" s="65"/>
      <c r="J81" s="65"/>
      <c r="K81" s="65"/>
      <c r="L81" s="65"/>
      <c r="M81" s="65"/>
      <c r="N81" s="65"/>
      <c r="O81" s="65"/>
      <c r="P81" s="65"/>
      <c r="Q81" s="65"/>
      <c r="R81" s="65"/>
      <c r="S81" s="65"/>
      <c r="T81" s="65"/>
      <c r="U81" s="65"/>
      <c r="V81" s="65"/>
      <c r="W81" s="65"/>
      <c r="X81" s="65"/>
      <c r="Y81" s="65"/>
      <c r="Z81" s="65"/>
      <c r="AA81" s="65"/>
      <c r="AB81" s="65"/>
      <c r="AC81" s="65"/>
      <c r="AD81" s="65"/>
      <c r="AE81" s="65"/>
      <c r="AF81" s="65"/>
      <c r="AG81" s="65"/>
      <c r="AH81" s="65"/>
      <c r="AI81" s="65"/>
      <c r="AJ81" s="65"/>
      <c r="AK81" s="65"/>
      <c r="AL81" s="65"/>
      <c r="AM81" s="65"/>
    </row>
    <row r="82" spans="1:39" s="67" customFormat="1" ht="45" hidden="1">
      <c r="A82" s="65"/>
      <c r="B82" s="65"/>
      <c r="C82" s="135"/>
      <c r="D82" s="65"/>
      <c r="E82" s="135"/>
      <c r="F82" s="65"/>
      <c r="G82" s="138" t="s">
        <v>97</v>
      </c>
      <c r="H82" s="69" t="str">
        <f>H32</f>
        <v>Tỷ lệ giảm các vụ tai nạn lao động</v>
      </c>
      <c r="I82" s="65"/>
      <c r="J82" s="65"/>
      <c r="K82" s="65"/>
      <c r="L82" s="65"/>
      <c r="M82" s="65"/>
      <c r="N82" s="65"/>
      <c r="O82" s="65"/>
      <c r="P82" s="65"/>
      <c r="Q82" s="65"/>
      <c r="R82" s="65"/>
      <c r="S82" s="65"/>
      <c r="T82" s="65"/>
      <c r="U82" s="65"/>
      <c r="V82" s="65"/>
      <c r="W82" s="65"/>
      <c r="X82" s="65"/>
      <c r="Y82" s="65"/>
      <c r="Z82" s="65"/>
      <c r="AA82" s="65"/>
      <c r="AB82" s="65"/>
      <c r="AC82" s="65"/>
      <c r="AD82" s="65"/>
      <c r="AE82" s="65"/>
      <c r="AF82" s="65"/>
      <c r="AG82" s="65"/>
      <c r="AH82" s="65"/>
      <c r="AI82" s="65"/>
      <c r="AJ82" s="65"/>
      <c r="AK82" s="65"/>
      <c r="AL82" s="65"/>
      <c r="AM82" s="65"/>
    </row>
    <row r="83" spans="1:39" s="67" customFormat="1" ht="56.25" hidden="1">
      <c r="A83" s="65"/>
      <c r="B83" s="65"/>
      <c r="C83" s="135"/>
      <c r="D83" s="65"/>
      <c r="E83" s="135"/>
      <c r="F83" s="65"/>
      <c r="G83" s="134" t="s">
        <v>98</v>
      </c>
      <c r="H83" s="70" t="str">
        <f>H33</f>
        <v>Số  lần bị cơ quan chức năng nhắc nhở bằng văn bản về kiểm soát chất thải nguy hại</v>
      </c>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5"/>
      <c r="AI83" s="65"/>
      <c r="AJ83" s="65"/>
      <c r="AK83" s="65"/>
      <c r="AL83" s="65"/>
      <c r="AM83" s="65"/>
    </row>
    <row r="84" spans="1:39" s="67" customFormat="1" ht="45" hidden="1">
      <c r="A84" s="65"/>
      <c r="B84" s="65"/>
      <c r="C84" s="135"/>
      <c r="D84" s="65"/>
      <c r="E84" s="135"/>
      <c r="F84" s="65"/>
      <c r="G84" s="134" t="s">
        <v>99</v>
      </c>
      <c r="H84" s="70" t="e">
        <f>#REF!</f>
        <v>#REF!</v>
      </c>
      <c r="I84" s="65"/>
      <c r="J84" s="65"/>
      <c r="K84" s="65"/>
      <c r="L84" s="65"/>
      <c r="M84" s="65"/>
      <c r="N84" s="65"/>
      <c r="O84" s="65"/>
      <c r="P84" s="65"/>
      <c r="Q84" s="65"/>
      <c r="R84" s="65"/>
      <c r="S84" s="65"/>
      <c r="T84" s="65"/>
      <c r="U84" s="65"/>
      <c r="V84" s="65"/>
      <c r="W84" s="65"/>
      <c r="X84" s="65"/>
      <c r="Y84" s="65"/>
      <c r="Z84" s="65"/>
      <c r="AA84" s="65"/>
      <c r="AB84" s="65"/>
      <c r="AC84" s="65"/>
      <c r="AD84" s="65"/>
      <c r="AE84" s="65"/>
      <c r="AF84" s="65"/>
      <c r="AG84" s="65"/>
      <c r="AH84" s="65"/>
      <c r="AI84" s="65"/>
      <c r="AJ84" s="65"/>
      <c r="AK84" s="65"/>
      <c r="AL84" s="65"/>
      <c r="AM84" s="65"/>
    </row>
    <row r="85" spans="1:39" s="67" customFormat="1" ht="45" hidden="1">
      <c r="A85" s="65"/>
      <c r="B85" s="65"/>
      <c r="C85" s="135"/>
      <c r="D85" s="65"/>
      <c r="E85" s="135"/>
      <c r="F85" s="65"/>
      <c r="G85" s="134" t="s">
        <v>100</v>
      </c>
      <c r="H85" s="70" t="e">
        <f>#REF!</f>
        <v>#REF!</v>
      </c>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5"/>
      <c r="AI85" s="65"/>
      <c r="AJ85" s="65"/>
      <c r="AK85" s="65"/>
      <c r="AL85" s="65"/>
      <c r="AM85" s="65"/>
    </row>
    <row r="86" spans="1:39" s="67" customFormat="1" ht="56.25" hidden="1">
      <c r="A86" s="65"/>
      <c r="B86" s="65"/>
      <c r="C86" s="135"/>
      <c r="D86" s="65"/>
      <c r="E86" s="135"/>
      <c r="F86" s="65"/>
      <c r="G86" s="138" t="s">
        <v>56</v>
      </c>
      <c r="H86" s="70" t="str">
        <f>D41</f>
        <v>Số lượt người đươc đào tạo chuyên môn nghiệp vụ/Kế hoạch giao</v>
      </c>
      <c r="I86" s="65"/>
      <c r="J86" s="65"/>
      <c r="K86" s="65"/>
      <c r="L86" s="65"/>
      <c r="M86" s="65"/>
      <c r="N86" s="65"/>
      <c r="O86" s="65"/>
      <c r="P86" s="65"/>
      <c r="Q86" s="65"/>
      <c r="R86" s="65"/>
      <c r="S86" s="65"/>
      <c r="T86" s="65"/>
      <c r="U86" s="65"/>
      <c r="V86" s="65"/>
      <c r="W86" s="65"/>
      <c r="X86" s="65"/>
      <c r="Y86" s="65"/>
      <c r="Z86" s="65"/>
      <c r="AA86" s="65"/>
      <c r="AB86" s="65"/>
      <c r="AC86" s="65"/>
      <c r="AD86" s="65"/>
      <c r="AE86" s="65"/>
      <c r="AF86" s="65"/>
      <c r="AG86" s="65"/>
      <c r="AH86" s="65"/>
      <c r="AI86" s="65"/>
      <c r="AJ86" s="65"/>
      <c r="AK86" s="65"/>
      <c r="AL86" s="65"/>
      <c r="AM86" s="65"/>
    </row>
    <row r="87" spans="1:39" s="67" customFormat="1" ht="45" hidden="1">
      <c r="A87" s="65"/>
      <c r="B87" s="65"/>
      <c r="C87" s="135"/>
      <c r="D87" s="65"/>
      <c r="E87" s="135"/>
      <c r="F87" s="65"/>
      <c r="G87" s="139" t="s">
        <v>57</v>
      </c>
      <c r="H87" s="70" t="str">
        <f>D42</f>
        <v>Điện thương phẩm/ lao động</v>
      </c>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c r="AH87" s="65"/>
      <c r="AI87" s="65"/>
      <c r="AJ87" s="65"/>
      <c r="AK87" s="65"/>
      <c r="AL87" s="65"/>
      <c r="AM87" s="65"/>
    </row>
    <row r="88" spans="1:39" s="67" customFormat="1" ht="45" hidden="1">
      <c r="A88" s="65"/>
      <c r="B88" s="65"/>
      <c r="C88" s="135"/>
      <c r="D88" s="65"/>
      <c r="E88" s="135"/>
      <c r="F88" s="65"/>
      <c r="G88" s="139" t="s">
        <v>58</v>
      </c>
      <c r="H88" s="70" t="str">
        <f>D43</f>
        <v>Số lượng khách hàng/ Lao động</v>
      </c>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c r="AH88" s="65"/>
      <c r="AI88" s="65"/>
      <c r="AJ88" s="65"/>
      <c r="AK88" s="65"/>
      <c r="AL88" s="65"/>
      <c r="AM88" s="65"/>
    </row>
    <row r="89" spans="1:39" s="67" customFormat="1" ht="45" hidden="1">
      <c r="A89" s="65"/>
      <c r="B89" s="65"/>
      <c r="C89" s="135"/>
      <c r="D89" s="65"/>
      <c r="E89" s="135"/>
      <c r="F89" s="65"/>
      <c r="G89" s="138" t="s">
        <v>59</v>
      </c>
      <c r="H89" s="70" t="e">
        <f>#REF!</f>
        <v>#REF!</v>
      </c>
      <c r="I89" s="65"/>
      <c r="J89" s="65"/>
      <c r="K89" s="65"/>
      <c r="L89" s="65"/>
      <c r="M89" s="65"/>
      <c r="N89" s="65"/>
      <c r="O89" s="65"/>
      <c r="P89" s="65"/>
      <c r="Q89" s="65"/>
      <c r="R89" s="65"/>
      <c r="S89" s="65"/>
      <c r="T89" s="65"/>
      <c r="U89" s="65"/>
      <c r="V89" s="65"/>
      <c r="W89" s="65"/>
      <c r="X89" s="65"/>
      <c r="Y89" s="65"/>
      <c r="Z89" s="65"/>
      <c r="AA89" s="65"/>
      <c r="AB89" s="65"/>
      <c r="AC89" s="65"/>
      <c r="AD89" s="65"/>
      <c r="AE89" s="65"/>
      <c r="AF89" s="65"/>
      <c r="AG89" s="65"/>
      <c r="AH89" s="65"/>
      <c r="AI89" s="65"/>
      <c r="AJ89" s="65"/>
      <c r="AK89" s="65"/>
      <c r="AL89" s="65"/>
      <c r="AM89" s="65"/>
    </row>
    <row r="90" spans="1:39" s="67" customFormat="1" ht="45" hidden="1">
      <c r="A90" s="65"/>
      <c r="B90" s="65"/>
      <c r="C90" s="135"/>
      <c r="D90" s="65"/>
      <c r="E90" s="135"/>
      <c r="F90" s="65"/>
      <c r="G90" s="139" t="s">
        <v>60</v>
      </c>
      <c r="H90" s="70" t="e">
        <f>#REF!</f>
        <v>#REF!</v>
      </c>
      <c r="I90" s="65"/>
      <c r="J90" s="65"/>
      <c r="K90" s="65"/>
      <c r="L90" s="65"/>
      <c r="M90" s="65"/>
      <c r="N90" s="65"/>
      <c r="O90" s="65"/>
      <c r="P90" s="65"/>
      <c r="Q90" s="65"/>
      <c r="R90" s="65"/>
      <c r="S90" s="65"/>
      <c r="T90" s="65"/>
      <c r="U90" s="65"/>
      <c r="V90" s="65"/>
      <c r="W90" s="65"/>
      <c r="X90" s="65"/>
      <c r="Y90" s="65"/>
      <c r="Z90" s="65"/>
      <c r="AA90" s="65"/>
      <c r="AB90" s="65"/>
      <c r="AC90" s="65"/>
      <c r="AD90" s="65"/>
      <c r="AE90" s="65"/>
      <c r="AF90" s="65"/>
      <c r="AG90" s="65"/>
      <c r="AH90" s="65"/>
      <c r="AI90" s="65"/>
      <c r="AJ90" s="65"/>
      <c r="AK90" s="65"/>
      <c r="AL90" s="65"/>
      <c r="AM90" s="65"/>
    </row>
    <row r="91" spans="1:39" s="67" customFormat="1" ht="45" hidden="1">
      <c r="A91" s="65"/>
      <c r="B91" s="65"/>
      <c r="C91" s="135"/>
      <c r="D91" s="65"/>
      <c r="E91" s="135"/>
      <c r="F91" s="65"/>
      <c r="G91" s="138" t="s">
        <v>61</v>
      </c>
      <c r="H91" s="70">
        <f>H41</f>
        <v>0</v>
      </c>
      <c r="I91" s="65"/>
      <c r="J91" s="65"/>
      <c r="K91" s="65"/>
      <c r="L91" s="65"/>
      <c r="M91" s="65"/>
      <c r="N91" s="65"/>
      <c r="O91" s="65"/>
      <c r="P91" s="65"/>
      <c r="Q91" s="65"/>
      <c r="R91" s="65"/>
      <c r="S91" s="65"/>
      <c r="T91" s="65"/>
      <c r="U91" s="65"/>
      <c r="V91" s="65"/>
      <c r="W91" s="65"/>
      <c r="X91" s="65"/>
      <c r="Y91" s="65"/>
      <c r="Z91" s="65"/>
      <c r="AA91" s="65"/>
      <c r="AB91" s="65"/>
      <c r="AC91" s="65"/>
      <c r="AD91" s="65"/>
      <c r="AE91" s="65"/>
      <c r="AF91" s="65"/>
      <c r="AG91" s="65"/>
      <c r="AH91" s="65"/>
      <c r="AI91" s="65"/>
      <c r="AJ91" s="65"/>
      <c r="AK91" s="65"/>
      <c r="AL91" s="65"/>
      <c r="AM91" s="65"/>
    </row>
    <row r="92" spans="1:39" s="67" customFormat="1" ht="45" hidden="1">
      <c r="A92" s="65"/>
      <c r="B92" s="65"/>
      <c r="C92" s="135"/>
      <c r="D92" s="65"/>
      <c r="E92" s="135"/>
      <c r="F92" s="65"/>
      <c r="G92" s="139" t="s">
        <v>62</v>
      </c>
      <c r="H92" s="70">
        <f>H42</f>
        <v>0</v>
      </c>
      <c r="I92" s="65"/>
      <c r="J92" s="65"/>
      <c r="K92" s="65"/>
      <c r="L92" s="65"/>
      <c r="M92" s="65"/>
      <c r="N92" s="65"/>
      <c r="O92" s="65"/>
      <c r="P92" s="65"/>
      <c r="Q92" s="65"/>
      <c r="R92" s="65"/>
      <c r="S92" s="65"/>
      <c r="T92" s="65"/>
      <c r="U92" s="65"/>
      <c r="V92" s="65"/>
      <c r="W92" s="65"/>
      <c r="X92" s="65"/>
      <c r="Y92" s="65"/>
      <c r="Z92" s="65"/>
      <c r="AA92" s="65"/>
      <c r="AB92" s="65"/>
      <c r="AC92" s="65"/>
      <c r="AD92" s="65"/>
      <c r="AE92" s="65"/>
      <c r="AF92" s="65"/>
      <c r="AG92" s="65"/>
      <c r="AH92" s="65"/>
      <c r="AI92" s="65"/>
      <c r="AJ92" s="65"/>
      <c r="AK92" s="65"/>
      <c r="AL92" s="65"/>
      <c r="AM92" s="65"/>
    </row>
    <row r="93" spans="1:39" s="67" customFormat="1" ht="45" hidden="1">
      <c r="B93" s="65"/>
      <c r="C93" s="136"/>
      <c r="E93" s="136"/>
      <c r="G93" s="138" t="s">
        <v>63</v>
      </c>
      <c r="H93" s="70" t="str">
        <f>F41</f>
        <v>Số sự cố hệ thống CNTT</v>
      </c>
      <c r="J93" s="71"/>
    </row>
    <row r="94" spans="1:39" s="67" customFormat="1" ht="45" hidden="1">
      <c r="B94" s="65"/>
      <c r="C94" s="136"/>
      <c r="E94" s="136"/>
      <c r="G94" s="139" t="s">
        <v>64</v>
      </c>
      <c r="H94" s="70" t="str">
        <f>F42</f>
        <v>Tổng thời gian dừng hệ thống CNTT do sự cố</v>
      </c>
      <c r="J94" s="71"/>
    </row>
    <row r="95" spans="1:39" s="67" customFormat="1" ht="45" hidden="1">
      <c r="B95" s="65"/>
      <c r="C95" s="136"/>
      <c r="E95" s="136"/>
      <c r="G95" s="139" t="s">
        <v>65</v>
      </c>
      <c r="H95" s="70">
        <f>F43</f>
        <v>0</v>
      </c>
      <c r="J95" s="71"/>
    </row>
    <row r="96" spans="1:39" s="67" customFormat="1" ht="45" hidden="1">
      <c r="B96" s="65"/>
      <c r="C96" s="136"/>
      <c r="E96" s="136"/>
      <c r="G96" s="139" t="s">
        <v>66</v>
      </c>
      <c r="H96" s="70" t="e">
        <f>#REF!</f>
        <v>#REF!</v>
      </c>
      <c r="J96" s="71"/>
    </row>
    <row r="97" spans="2:10" s="67" customFormat="1" ht="18.75" hidden="1">
      <c r="B97" s="65"/>
      <c r="C97" s="136"/>
      <c r="E97" s="136"/>
      <c r="G97" s="135"/>
      <c r="H97" s="65">
        <f>COUNTA(H47:H96)</f>
        <v>50</v>
      </c>
      <c r="J97" s="71"/>
    </row>
    <row r="98" spans="2:10" s="67" customFormat="1" ht="18.75" hidden="1">
      <c r="B98" s="65"/>
      <c r="C98" s="136"/>
      <c r="E98" s="136"/>
      <c r="G98" s="135"/>
      <c r="H98" s="65"/>
      <c r="J98" s="71"/>
    </row>
    <row r="99" spans="2:10" s="67" customFormat="1" ht="18.75" hidden="1">
      <c r="B99" s="65"/>
      <c r="C99" s="136"/>
      <c r="E99" s="136"/>
      <c r="G99" s="140"/>
      <c r="J99" s="71"/>
    </row>
    <row r="100" spans="2:10" s="67" customFormat="1" ht="18.75" hidden="1">
      <c r="B100" s="65"/>
      <c r="C100" s="136"/>
      <c r="E100" s="136"/>
      <c r="G100" s="135"/>
      <c r="H100" s="65"/>
      <c r="J100" s="71"/>
    </row>
    <row r="101" spans="2:10" s="67" customFormat="1" ht="18.75" hidden="1">
      <c r="B101" s="65"/>
      <c r="C101" s="136"/>
      <c r="E101" s="136"/>
      <c r="G101" s="135"/>
      <c r="H101" s="65"/>
      <c r="J101" s="71"/>
    </row>
    <row r="102" spans="2:10" s="67" customFormat="1" ht="18.75">
      <c r="B102" s="65"/>
      <c r="C102" s="136"/>
      <c r="E102" s="136"/>
      <c r="G102" s="135"/>
      <c r="H102" s="65"/>
      <c r="J102" s="71"/>
    </row>
    <row r="103" spans="2:10" s="67" customFormat="1" ht="18.75">
      <c r="B103" s="65"/>
      <c r="C103" s="136"/>
      <c r="E103" s="136"/>
      <c r="G103" s="135"/>
      <c r="H103" s="65"/>
      <c r="J103" s="71"/>
    </row>
    <row r="104" spans="2:10" s="67" customFormat="1" ht="18.75">
      <c r="B104" s="65"/>
      <c r="C104" s="136"/>
      <c r="E104" s="136"/>
      <c r="G104" s="136"/>
      <c r="J104" s="71"/>
    </row>
  </sheetData>
  <mergeCells count="18">
    <mergeCell ref="A39:A45"/>
    <mergeCell ref="B39:B45"/>
    <mergeCell ref="A1:I1"/>
    <mergeCell ref="A9:A17"/>
    <mergeCell ref="D17:H17"/>
    <mergeCell ref="A19:A23"/>
    <mergeCell ref="B19:B23"/>
    <mergeCell ref="F28:F29"/>
    <mergeCell ref="D21:D22"/>
    <mergeCell ref="F23:H23"/>
    <mergeCell ref="B25:B37"/>
    <mergeCell ref="A26:A36"/>
    <mergeCell ref="A8:I8"/>
    <mergeCell ref="C6:D6"/>
    <mergeCell ref="C2:I2"/>
    <mergeCell ref="C4:I4"/>
    <mergeCell ref="H6:I6"/>
    <mergeCell ref="D36:F36"/>
  </mergeCells>
  <pageMargins left="0.75" right="0.75" top="1" bottom="1"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59999389629810485"/>
  </sheetPr>
  <dimension ref="A1:AE33"/>
  <sheetViews>
    <sheetView zoomScale="70" zoomScaleNormal="70" zoomScaleSheetLayoutView="50" zoomScalePageLayoutView="120" workbookViewId="0">
      <pane xSplit="11" ySplit="5" topLeftCell="L6" activePane="bottomRight" state="frozen"/>
      <selection pane="topRight" activeCell="L1" sqref="L1"/>
      <selection pane="bottomLeft" activeCell="A6" sqref="A6"/>
      <selection pane="bottomRight" activeCell="U20" sqref="U20"/>
    </sheetView>
  </sheetViews>
  <sheetFormatPr defaultColWidth="9" defaultRowHeight="15.75"/>
  <cols>
    <col min="1" max="1" width="5.625" style="80" customWidth="1"/>
    <col min="2" max="2" width="11.375" style="80" customWidth="1"/>
    <col min="3" max="3" width="4" style="109" customWidth="1"/>
    <col min="4" max="4" width="21.375" style="119" customWidth="1"/>
    <col min="5" max="5" width="10.625" style="110" customWidth="1"/>
    <col min="6" max="6" width="7.375" style="110" customWidth="1"/>
    <col min="7" max="7" width="31.5" style="117" customWidth="1"/>
    <col min="8" max="8" width="8.5" style="110" customWidth="1"/>
    <col min="9" max="9" width="13" style="118" customWidth="1"/>
    <col min="10" max="10" width="10.5" style="80" bestFit="1" customWidth="1"/>
    <col min="11" max="11" width="11" style="80" customWidth="1"/>
    <col min="12" max="12" width="39.5" style="111" customWidth="1"/>
    <col min="13" max="29" width="15.625" style="112" customWidth="1"/>
    <col min="30" max="31" width="15.625" style="80" customWidth="1"/>
    <col min="32" max="16384" width="9" style="80"/>
  </cols>
  <sheetData>
    <row r="1" spans="1:31" ht="43.7" customHeight="1">
      <c r="A1" s="72" t="s">
        <v>353</v>
      </c>
      <c r="B1" s="73"/>
      <c r="C1" s="73"/>
      <c r="D1" s="74"/>
      <c r="E1" s="75"/>
      <c r="F1" s="75"/>
      <c r="G1" s="76"/>
      <c r="H1" s="75"/>
      <c r="I1" s="77"/>
      <c r="J1" s="73"/>
      <c r="K1" s="73"/>
      <c r="L1" s="78"/>
      <c r="M1" s="79">
        <v>1</v>
      </c>
      <c r="N1" s="79">
        <v>2</v>
      </c>
      <c r="O1" s="79">
        <v>3</v>
      </c>
      <c r="P1" s="79">
        <v>4</v>
      </c>
      <c r="Q1" s="79">
        <v>5</v>
      </c>
      <c r="R1" s="79">
        <v>6</v>
      </c>
      <c r="S1" s="79">
        <v>7</v>
      </c>
      <c r="T1" s="79">
        <v>8</v>
      </c>
      <c r="U1" s="79">
        <v>9</v>
      </c>
      <c r="V1" s="79">
        <v>10</v>
      </c>
      <c r="W1" s="79">
        <v>11</v>
      </c>
      <c r="X1" s="79">
        <v>12</v>
      </c>
      <c r="Y1" s="79">
        <v>13</v>
      </c>
      <c r="Z1" s="79">
        <v>14</v>
      </c>
      <c r="AA1" s="79">
        <v>15</v>
      </c>
      <c r="AB1" s="79">
        <v>16</v>
      </c>
      <c r="AC1" s="79">
        <v>17</v>
      </c>
      <c r="AD1" s="79">
        <v>18</v>
      </c>
      <c r="AE1" s="79">
        <v>19</v>
      </c>
    </row>
    <row r="2" spans="1:31" ht="19.7" customHeight="1">
      <c r="A2" s="81"/>
      <c r="B2" s="81"/>
      <c r="C2" s="81"/>
      <c r="D2" s="82" t="s">
        <v>123</v>
      </c>
      <c r="E2" s="83"/>
      <c r="F2" s="83"/>
      <c r="G2" s="84"/>
      <c r="H2" s="83"/>
      <c r="I2" s="85"/>
      <c r="J2" s="81"/>
      <c r="K2" s="81"/>
      <c r="L2" s="86"/>
      <c r="M2" s="87" t="s">
        <v>366</v>
      </c>
      <c r="N2" s="87"/>
      <c r="O2" s="88"/>
      <c r="P2" s="88"/>
      <c r="Q2" s="88"/>
      <c r="R2" s="87"/>
      <c r="S2" s="87"/>
      <c r="T2" s="88"/>
      <c r="U2" s="87"/>
      <c r="V2" s="87"/>
      <c r="W2" s="87"/>
      <c r="X2" s="88"/>
      <c r="Y2" s="87"/>
      <c r="Z2" s="87"/>
      <c r="AA2" s="88"/>
      <c r="AB2" s="87"/>
      <c r="AC2" s="87"/>
      <c r="AD2" s="87"/>
      <c r="AE2" s="87"/>
    </row>
    <row r="3" spans="1:31">
      <c r="A3" s="89"/>
      <c r="B3" s="89"/>
      <c r="C3" s="89"/>
      <c r="D3" s="90"/>
      <c r="E3" s="91"/>
      <c r="F3" s="91">
        <v>1</v>
      </c>
      <c r="G3" s="91">
        <v>2</v>
      </c>
      <c r="H3" s="91">
        <v>3</v>
      </c>
      <c r="I3" s="91">
        <v>4</v>
      </c>
      <c r="J3" s="91">
        <v>5</v>
      </c>
      <c r="K3" s="91">
        <v>6</v>
      </c>
      <c r="L3" s="91">
        <v>7</v>
      </c>
      <c r="M3" s="91">
        <v>8</v>
      </c>
      <c r="N3" s="91">
        <v>9</v>
      </c>
      <c r="O3" s="91">
        <v>10</v>
      </c>
      <c r="P3" s="91">
        <v>11</v>
      </c>
      <c r="Q3" s="91">
        <v>12</v>
      </c>
      <c r="R3" s="91">
        <v>13</v>
      </c>
      <c r="S3" s="91">
        <v>14</v>
      </c>
      <c r="T3" s="91">
        <v>15</v>
      </c>
      <c r="U3" s="91">
        <v>16</v>
      </c>
      <c r="V3" s="91">
        <v>17</v>
      </c>
      <c r="W3" s="91">
        <v>18</v>
      </c>
      <c r="X3" s="91">
        <v>19</v>
      </c>
      <c r="Y3" s="91">
        <v>20</v>
      </c>
      <c r="Z3" s="91">
        <v>21</v>
      </c>
      <c r="AA3" s="91">
        <v>22</v>
      </c>
      <c r="AB3" s="91">
        <v>23</v>
      </c>
      <c r="AC3" s="91">
        <v>24</v>
      </c>
      <c r="AD3" s="91">
        <v>25</v>
      </c>
      <c r="AE3" s="91">
        <v>26</v>
      </c>
    </row>
    <row r="4" spans="1:31" ht="36.950000000000003" customHeight="1">
      <c r="A4" s="319" t="s">
        <v>124</v>
      </c>
      <c r="B4" s="319"/>
      <c r="C4" s="319"/>
      <c r="D4" s="319"/>
      <c r="E4" s="320" t="s">
        <v>67</v>
      </c>
      <c r="F4" s="320" t="s">
        <v>68</v>
      </c>
      <c r="G4" s="321" t="s">
        <v>69</v>
      </c>
      <c r="H4" s="320" t="s">
        <v>70</v>
      </c>
      <c r="I4" s="323" t="s">
        <v>71</v>
      </c>
      <c r="J4" s="246"/>
      <c r="K4" s="336" t="s">
        <v>72</v>
      </c>
      <c r="L4" s="320" t="s">
        <v>73</v>
      </c>
      <c r="M4" s="326" t="s">
        <v>342</v>
      </c>
      <c r="N4" s="326" t="s">
        <v>343</v>
      </c>
      <c r="O4" s="326" t="s">
        <v>215</v>
      </c>
      <c r="P4" s="326" t="s">
        <v>341</v>
      </c>
      <c r="Q4" s="326" t="s">
        <v>344</v>
      </c>
      <c r="R4" s="324" t="s">
        <v>218</v>
      </c>
      <c r="S4" s="324" t="s">
        <v>219</v>
      </c>
      <c r="T4" s="324" t="s">
        <v>220</v>
      </c>
      <c r="U4" s="324" t="s">
        <v>221</v>
      </c>
      <c r="V4" s="324" t="s">
        <v>222</v>
      </c>
      <c r="W4" s="324" t="s">
        <v>223</v>
      </c>
      <c r="X4" s="324" t="s">
        <v>224</v>
      </c>
      <c r="Y4" s="324" t="s">
        <v>225</v>
      </c>
      <c r="Z4" s="324" t="s">
        <v>226</v>
      </c>
      <c r="AA4" s="324" t="s">
        <v>227</v>
      </c>
      <c r="AB4" s="324" t="s">
        <v>228</v>
      </c>
      <c r="AC4" s="324" t="s">
        <v>229</v>
      </c>
      <c r="AD4" s="324" t="s">
        <v>345</v>
      </c>
      <c r="AE4" s="324" t="s">
        <v>346</v>
      </c>
    </row>
    <row r="5" spans="1:31" ht="57.6" customHeight="1">
      <c r="A5" s="319"/>
      <c r="B5" s="319"/>
      <c r="C5" s="319"/>
      <c r="D5" s="319"/>
      <c r="E5" s="320"/>
      <c r="F5" s="320"/>
      <c r="G5" s="322"/>
      <c r="H5" s="320"/>
      <c r="I5" s="323"/>
      <c r="J5" s="92" t="s">
        <v>74</v>
      </c>
      <c r="K5" s="336"/>
      <c r="L5" s="320"/>
      <c r="M5" s="327"/>
      <c r="N5" s="327"/>
      <c r="O5" s="327"/>
      <c r="P5" s="327"/>
      <c r="Q5" s="327"/>
      <c r="R5" s="325"/>
      <c r="S5" s="325"/>
      <c r="T5" s="325"/>
      <c r="U5" s="325"/>
      <c r="V5" s="325"/>
      <c r="W5" s="325"/>
      <c r="X5" s="325"/>
      <c r="Y5" s="325"/>
      <c r="Z5" s="325"/>
      <c r="AA5" s="325"/>
      <c r="AB5" s="325"/>
      <c r="AC5" s="325"/>
      <c r="AD5" s="325"/>
      <c r="AE5" s="325"/>
    </row>
    <row r="6" spans="1:31" ht="43.7" customHeight="1">
      <c r="A6" s="328" t="s">
        <v>75</v>
      </c>
      <c r="B6" s="329">
        <v>0.25</v>
      </c>
      <c r="C6" s="116" t="s">
        <v>21</v>
      </c>
      <c r="D6" s="123" t="s">
        <v>0</v>
      </c>
      <c r="E6" s="114">
        <v>0.1</v>
      </c>
      <c r="F6" s="114" t="s">
        <v>22</v>
      </c>
      <c r="G6" s="123" t="s">
        <v>126</v>
      </c>
      <c r="H6" s="93">
        <v>1</v>
      </c>
      <c r="I6" s="94">
        <f>H6*E6*B6</f>
        <v>2.5000000000000001E-2</v>
      </c>
      <c r="J6" s="93" t="s">
        <v>149</v>
      </c>
      <c r="K6" s="63" t="s">
        <v>77</v>
      </c>
      <c r="L6" s="123" t="s">
        <v>126</v>
      </c>
      <c r="M6" s="254" t="s">
        <v>164</v>
      </c>
      <c r="N6" s="254"/>
      <c r="O6" s="254"/>
      <c r="P6" s="254"/>
      <c r="Q6" s="254"/>
      <c r="R6" s="254"/>
      <c r="S6" s="254"/>
      <c r="T6" s="254"/>
      <c r="U6" s="254"/>
      <c r="V6" s="254" t="s">
        <v>368</v>
      </c>
      <c r="W6" s="254"/>
      <c r="X6" s="254"/>
      <c r="Y6" s="254"/>
      <c r="Z6" s="254"/>
      <c r="AA6" s="254"/>
      <c r="AB6" s="254"/>
      <c r="AC6" s="254"/>
      <c r="AD6" s="254"/>
      <c r="AE6" s="254"/>
    </row>
    <row r="7" spans="1:31" ht="42" customHeight="1">
      <c r="A7" s="328"/>
      <c r="B7" s="329"/>
      <c r="C7" s="330" t="s">
        <v>23</v>
      </c>
      <c r="D7" s="332" t="s">
        <v>2</v>
      </c>
      <c r="E7" s="334">
        <v>0.15</v>
      </c>
      <c r="F7" s="114" t="s">
        <v>24</v>
      </c>
      <c r="G7" s="123" t="s">
        <v>121</v>
      </c>
      <c r="H7" s="93">
        <v>0.7</v>
      </c>
      <c r="I7" s="94">
        <f>H7*$E$7*$B$6</f>
        <v>2.6249999999999999E-2</v>
      </c>
      <c r="J7" s="93" t="s">
        <v>89</v>
      </c>
      <c r="K7" s="63" t="s">
        <v>78</v>
      </c>
      <c r="L7" s="123" t="s">
        <v>117</v>
      </c>
      <c r="M7" s="254"/>
      <c r="N7" s="254" t="s">
        <v>164</v>
      </c>
      <c r="O7" s="254"/>
      <c r="P7" s="254"/>
      <c r="Q7" s="254"/>
      <c r="R7" s="254"/>
      <c r="S7" s="254"/>
      <c r="T7" s="254"/>
      <c r="U7" s="254"/>
      <c r="V7" s="254"/>
      <c r="W7" s="254"/>
      <c r="X7" s="254"/>
      <c r="Y7" s="254"/>
      <c r="Z7" s="254" t="s">
        <v>368</v>
      </c>
      <c r="AA7" s="254"/>
      <c r="AB7" s="254"/>
      <c r="AC7" s="254"/>
      <c r="AD7" s="254"/>
      <c r="AE7" s="254" t="s">
        <v>368</v>
      </c>
    </row>
    <row r="8" spans="1:31" ht="36.6" customHeight="1">
      <c r="A8" s="328"/>
      <c r="B8" s="329"/>
      <c r="C8" s="331"/>
      <c r="D8" s="333"/>
      <c r="E8" s="335"/>
      <c r="F8" s="114" t="s">
        <v>26</v>
      </c>
      <c r="G8" s="123" t="s">
        <v>358</v>
      </c>
      <c r="H8" s="93">
        <v>0.3</v>
      </c>
      <c r="I8" s="94">
        <f>H8*$E$7*$B$6</f>
        <v>1.125E-2</v>
      </c>
      <c r="J8" s="93" t="s">
        <v>76</v>
      </c>
      <c r="K8" s="63" t="s">
        <v>78</v>
      </c>
      <c r="L8" s="143" t="s">
        <v>88</v>
      </c>
      <c r="M8" s="254"/>
      <c r="N8" s="254" t="s">
        <v>164</v>
      </c>
      <c r="O8" s="254" t="s">
        <v>164</v>
      </c>
      <c r="P8" s="254"/>
      <c r="Q8" s="254"/>
      <c r="R8" s="254"/>
      <c r="S8" s="254"/>
      <c r="T8" s="254"/>
      <c r="U8" s="254"/>
      <c r="V8" s="254"/>
      <c r="W8" s="254"/>
      <c r="X8" s="254" t="s">
        <v>368</v>
      </c>
      <c r="Y8" s="254"/>
      <c r="Z8" s="254" t="s">
        <v>368</v>
      </c>
      <c r="AA8" s="254"/>
      <c r="AB8" s="254"/>
      <c r="AC8" s="254"/>
      <c r="AD8" s="254"/>
      <c r="AE8" s="254" t="s">
        <v>368</v>
      </c>
    </row>
    <row r="9" spans="1:31" ht="51" customHeight="1">
      <c r="A9" s="328"/>
      <c r="B9" s="329"/>
      <c r="C9" s="359" t="s">
        <v>25</v>
      </c>
      <c r="D9" s="351" t="s">
        <v>1</v>
      </c>
      <c r="E9" s="334">
        <v>0.45</v>
      </c>
      <c r="F9" s="114" t="s">
        <v>29</v>
      </c>
      <c r="G9" s="124" t="s">
        <v>119</v>
      </c>
      <c r="H9" s="93">
        <v>0.7</v>
      </c>
      <c r="I9" s="94">
        <f>H9*$E$9*$B$6</f>
        <v>7.8750000000000001E-2</v>
      </c>
      <c r="J9" s="93" t="s">
        <v>89</v>
      </c>
      <c r="K9" s="63" t="s">
        <v>87</v>
      </c>
      <c r="L9" s="123" t="s">
        <v>119</v>
      </c>
      <c r="M9" s="254" t="s">
        <v>164</v>
      </c>
      <c r="N9" s="254"/>
      <c r="O9" s="254"/>
      <c r="P9" s="254"/>
      <c r="Q9" s="254"/>
      <c r="R9" s="254"/>
      <c r="S9" s="255" t="s">
        <v>368</v>
      </c>
      <c r="T9" s="254"/>
      <c r="U9" s="254"/>
      <c r="V9" s="254" t="s">
        <v>368</v>
      </c>
      <c r="W9" s="254"/>
      <c r="X9" s="254"/>
      <c r="Y9" s="254"/>
      <c r="Z9" s="254"/>
      <c r="AA9" s="254"/>
      <c r="AB9" s="254"/>
      <c r="AC9" s="254"/>
      <c r="AD9" s="254"/>
      <c r="AE9" s="254"/>
    </row>
    <row r="10" spans="1:31" ht="51" customHeight="1">
      <c r="A10" s="328"/>
      <c r="B10" s="329"/>
      <c r="C10" s="361"/>
      <c r="D10" s="352"/>
      <c r="E10" s="348"/>
      <c r="F10" s="114" t="s">
        <v>82</v>
      </c>
      <c r="G10" s="124" t="s">
        <v>148</v>
      </c>
      <c r="H10" s="93">
        <v>0.3</v>
      </c>
      <c r="I10" s="94">
        <f>H10*$E$9*$B$6</f>
        <v>3.3750000000000002E-2</v>
      </c>
      <c r="J10" s="93" t="s">
        <v>149</v>
      </c>
      <c r="K10" s="63" t="s">
        <v>87</v>
      </c>
      <c r="L10" s="124" t="s">
        <v>152</v>
      </c>
      <c r="M10" s="255" t="s">
        <v>164</v>
      </c>
      <c r="N10" s="254"/>
      <c r="O10" s="254"/>
      <c r="P10" s="254"/>
      <c r="Q10" s="254"/>
      <c r="R10" s="254"/>
      <c r="S10" s="255" t="s">
        <v>368</v>
      </c>
      <c r="T10" s="254"/>
      <c r="U10" s="254"/>
      <c r="V10" s="254"/>
      <c r="W10" s="254"/>
      <c r="X10" s="254"/>
      <c r="Y10" s="254"/>
      <c r="Z10" s="254"/>
      <c r="AA10" s="254"/>
      <c r="AB10" s="254"/>
      <c r="AC10" s="254"/>
      <c r="AD10" s="254"/>
      <c r="AE10" s="254"/>
    </row>
    <row r="11" spans="1:31" ht="57" customHeight="1">
      <c r="A11" s="328"/>
      <c r="B11" s="329"/>
      <c r="C11" s="358" t="s">
        <v>27</v>
      </c>
      <c r="D11" s="351" t="s">
        <v>120</v>
      </c>
      <c r="E11" s="360">
        <v>0.3</v>
      </c>
      <c r="F11" s="114" t="s">
        <v>31</v>
      </c>
      <c r="G11" s="123" t="s">
        <v>118</v>
      </c>
      <c r="H11" s="93">
        <v>0.5</v>
      </c>
      <c r="I11" s="94">
        <f>H11*$E$11*$B$6</f>
        <v>3.7499999999999999E-2</v>
      </c>
      <c r="J11" s="93" t="s">
        <v>76</v>
      </c>
      <c r="K11" s="63" t="s">
        <v>87</v>
      </c>
      <c r="L11" s="123" t="s">
        <v>153</v>
      </c>
      <c r="M11" s="254"/>
      <c r="N11" s="254" t="s">
        <v>164</v>
      </c>
      <c r="O11" s="254"/>
      <c r="P11" s="254"/>
      <c r="Q11" s="254"/>
      <c r="R11" s="254"/>
      <c r="S11" s="254"/>
      <c r="T11" s="254"/>
      <c r="U11" s="254"/>
      <c r="V11" s="254"/>
      <c r="W11" s="254"/>
      <c r="X11" s="254"/>
      <c r="Y11" s="254"/>
      <c r="Z11" s="254" t="s">
        <v>368</v>
      </c>
      <c r="AA11" s="254"/>
      <c r="AB11" s="254"/>
      <c r="AC11" s="254"/>
      <c r="AD11" s="254"/>
      <c r="AE11" s="254" t="s">
        <v>368</v>
      </c>
    </row>
    <row r="12" spans="1:31" ht="57" customHeight="1">
      <c r="A12" s="328"/>
      <c r="B12" s="329"/>
      <c r="C12" s="359"/>
      <c r="D12" s="352"/>
      <c r="E12" s="360"/>
      <c r="F12" s="114" t="s">
        <v>33</v>
      </c>
      <c r="G12" s="123" t="s">
        <v>154</v>
      </c>
      <c r="H12" s="93">
        <v>0.5</v>
      </c>
      <c r="I12" s="94">
        <f>H12*$E$11*$B$6</f>
        <v>3.7499999999999999E-2</v>
      </c>
      <c r="J12" s="93" t="s">
        <v>76</v>
      </c>
      <c r="K12" s="63" t="s">
        <v>87</v>
      </c>
      <c r="L12" s="123" t="s">
        <v>154</v>
      </c>
      <c r="M12" s="254"/>
      <c r="N12" s="254"/>
      <c r="O12" s="254"/>
      <c r="P12" s="254"/>
      <c r="Q12" s="254" t="s">
        <v>164</v>
      </c>
      <c r="R12" s="254"/>
      <c r="S12" s="254" t="s">
        <v>368</v>
      </c>
      <c r="T12" s="254"/>
      <c r="U12" s="254"/>
      <c r="V12" s="254" t="s">
        <v>368</v>
      </c>
      <c r="W12" s="254"/>
      <c r="X12" s="254"/>
      <c r="Y12" s="254"/>
      <c r="Z12" s="254"/>
      <c r="AA12" s="254"/>
      <c r="AB12" s="254"/>
      <c r="AC12" s="254"/>
      <c r="AD12" s="254"/>
      <c r="AE12" s="254" t="s">
        <v>368</v>
      </c>
    </row>
    <row r="13" spans="1:31" ht="113.25" customHeight="1">
      <c r="A13" s="328" t="s">
        <v>79</v>
      </c>
      <c r="B13" s="329">
        <v>0.15</v>
      </c>
      <c r="C13" s="116" t="s">
        <v>28</v>
      </c>
      <c r="D13" s="123" t="s">
        <v>127</v>
      </c>
      <c r="E13" s="99">
        <v>1</v>
      </c>
      <c r="F13" s="99" t="s">
        <v>34</v>
      </c>
      <c r="G13" s="123" t="s">
        <v>128</v>
      </c>
      <c r="H13" s="93">
        <v>1</v>
      </c>
      <c r="I13" s="94">
        <f>H13*E13*B13</f>
        <v>0.15</v>
      </c>
      <c r="J13" s="100" t="s">
        <v>80</v>
      </c>
      <c r="K13" s="63" t="s">
        <v>77</v>
      </c>
      <c r="L13" s="123" t="s">
        <v>129</v>
      </c>
      <c r="M13" s="254" t="s">
        <v>164</v>
      </c>
      <c r="N13" s="254" t="s">
        <v>369</v>
      </c>
      <c r="O13" s="254" t="s">
        <v>368</v>
      </c>
      <c r="P13" s="254" t="s">
        <v>368</v>
      </c>
      <c r="Q13" s="254" t="s">
        <v>368</v>
      </c>
      <c r="R13" s="254" t="s">
        <v>368</v>
      </c>
      <c r="S13" s="254" t="s">
        <v>368</v>
      </c>
      <c r="T13" s="254" t="s">
        <v>368</v>
      </c>
      <c r="U13" s="254" t="s">
        <v>368</v>
      </c>
      <c r="V13" s="254" t="s">
        <v>368</v>
      </c>
      <c r="W13" s="254" t="s">
        <v>368</v>
      </c>
      <c r="X13" s="254" t="s">
        <v>368</v>
      </c>
      <c r="Y13" s="254" t="s">
        <v>368</v>
      </c>
      <c r="Z13" s="254" t="s">
        <v>368</v>
      </c>
      <c r="AA13" s="254" t="s">
        <v>368</v>
      </c>
      <c r="AB13" s="254" t="s">
        <v>368</v>
      </c>
      <c r="AC13" s="254" t="s">
        <v>368</v>
      </c>
      <c r="AD13" s="254" t="s">
        <v>368</v>
      </c>
      <c r="AE13" s="254" t="s">
        <v>368</v>
      </c>
    </row>
    <row r="14" spans="1:31" s="103" customFormat="1" ht="18.75" customHeight="1">
      <c r="A14" s="328"/>
      <c r="B14" s="329"/>
      <c r="C14" s="96"/>
      <c r="D14" s="97"/>
      <c r="E14" s="98">
        <v>1</v>
      </c>
      <c r="F14" s="98"/>
      <c r="G14" s="101"/>
      <c r="H14" s="101"/>
      <c r="I14" s="102"/>
      <c r="J14" s="101"/>
      <c r="K14" s="101"/>
      <c r="L14" s="125"/>
      <c r="M14" s="256"/>
      <c r="N14" s="256"/>
      <c r="O14" s="256"/>
      <c r="P14" s="256"/>
      <c r="Q14" s="256"/>
      <c r="R14" s="256"/>
      <c r="S14" s="256"/>
      <c r="T14" s="256"/>
      <c r="U14" s="256"/>
      <c r="V14" s="256"/>
      <c r="W14" s="256"/>
      <c r="X14" s="256"/>
      <c r="Y14" s="256"/>
      <c r="Z14" s="256"/>
      <c r="AA14" s="256"/>
      <c r="AB14" s="256"/>
      <c r="AC14" s="256"/>
      <c r="AD14" s="256"/>
      <c r="AE14" s="256"/>
    </row>
    <row r="15" spans="1:31" s="103" customFormat="1" ht="51.6" customHeight="1">
      <c r="A15" s="337" t="s">
        <v>81</v>
      </c>
      <c r="B15" s="340">
        <v>0.45</v>
      </c>
      <c r="C15" s="343" t="s">
        <v>3</v>
      </c>
      <c r="D15" s="345" t="s">
        <v>4</v>
      </c>
      <c r="E15" s="334">
        <v>0.25</v>
      </c>
      <c r="F15" s="114" t="s">
        <v>36</v>
      </c>
      <c r="G15" s="123" t="s">
        <v>11</v>
      </c>
      <c r="H15" s="93">
        <v>0.4</v>
      </c>
      <c r="I15" s="94">
        <f>H15*$E$15*$B$15</f>
        <v>4.5000000000000005E-2</v>
      </c>
      <c r="J15" s="95" t="s">
        <v>76</v>
      </c>
      <c r="K15" s="63" t="s">
        <v>78</v>
      </c>
      <c r="L15" s="123" t="s">
        <v>155</v>
      </c>
      <c r="M15" s="254"/>
      <c r="N15" s="254"/>
      <c r="O15" s="254" t="s">
        <v>164</v>
      </c>
      <c r="P15" s="254"/>
      <c r="Q15" s="254"/>
      <c r="R15" s="254"/>
      <c r="S15" s="254"/>
      <c r="T15" s="254"/>
      <c r="U15" s="254"/>
      <c r="V15" s="254"/>
      <c r="W15" s="254"/>
      <c r="X15" s="254" t="s">
        <v>368</v>
      </c>
      <c r="Y15" s="254"/>
      <c r="Z15" s="254"/>
      <c r="AA15" s="254"/>
      <c r="AB15" s="254"/>
      <c r="AC15" s="254"/>
      <c r="AD15" s="254"/>
      <c r="AE15" s="254" t="s">
        <v>368</v>
      </c>
    </row>
    <row r="16" spans="1:31" s="103" customFormat="1" ht="54.6" customHeight="1">
      <c r="A16" s="338"/>
      <c r="B16" s="341"/>
      <c r="C16" s="344"/>
      <c r="D16" s="346"/>
      <c r="E16" s="335"/>
      <c r="F16" s="114" t="s">
        <v>37</v>
      </c>
      <c r="G16" s="123" t="s">
        <v>12</v>
      </c>
      <c r="H16" s="93">
        <v>0.3</v>
      </c>
      <c r="I16" s="94">
        <f>H16*$E$15*$B$15</f>
        <v>3.3750000000000002E-2</v>
      </c>
      <c r="J16" s="95" t="s">
        <v>76</v>
      </c>
      <c r="K16" s="63" t="s">
        <v>78</v>
      </c>
      <c r="L16" s="123" t="s">
        <v>155</v>
      </c>
      <c r="M16" s="254"/>
      <c r="N16" s="254"/>
      <c r="O16" s="254" t="s">
        <v>164</v>
      </c>
      <c r="P16" s="254"/>
      <c r="Q16" s="254"/>
      <c r="R16" s="254"/>
      <c r="S16" s="254"/>
      <c r="T16" s="254"/>
      <c r="U16" s="254"/>
      <c r="V16" s="254"/>
      <c r="W16" s="254"/>
      <c r="X16" s="254" t="s">
        <v>368</v>
      </c>
      <c r="Y16" s="254"/>
      <c r="Z16" s="254"/>
      <c r="AA16" s="254"/>
      <c r="AB16" s="254"/>
      <c r="AC16" s="254"/>
      <c r="AD16" s="254"/>
      <c r="AE16" s="254" t="s">
        <v>368</v>
      </c>
    </row>
    <row r="17" spans="1:31" s="103" customFormat="1" ht="54.6" customHeight="1">
      <c r="A17" s="338"/>
      <c r="B17" s="341"/>
      <c r="C17" s="344"/>
      <c r="D17" s="347"/>
      <c r="E17" s="335"/>
      <c r="F17" s="114" t="s">
        <v>38</v>
      </c>
      <c r="G17" s="123" t="s">
        <v>13</v>
      </c>
      <c r="H17" s="93">
        <v>0.3</v>
      </c>
      <c r="I17" s="94">
        <f>H17*$E$15*$B$15</f>
        <v>3.3750000000000002E-2</v>
      </c>
      <c r="J17" s="95" t="s">
        <v>76</v>
      </c>
      <c r="K17" s="63" t="s">
        <v>78</v>
      </c>
      <c r="L17" s="123" t="s">
        <v>155</v>
      </c>
      <c r="M17" s="254"/>
      <c r="N17" s="254"/>
      <c r="O17" s="254" t="s">
        <v>164</v>
      </c>
      <c r="P17" s="254"/>
      <c r="Q17" s="254"/>
      <c r="R17" s="254"/>
      <c r="S17" s="254"/>
      <c r="T17" s="254"/>
      <c r="U17" s="254"/>
      <c r="V17" s="254"/>
      <c r="W17" s="254"/>
      <c r="X17" s="254" t="s">
        <v>368</v>
      </c>
      <c r="Y17" s="254"/>
      <c r="Z17" s="254"/>
      <c r="AA17" s="254"/>
      <c r="AB17" s="254"/>
      <c r="AC17" s="254"/>
      <c r="AD17" s="254"/>
      <c r="AE17" s="254" t="s">
        <v>368</v>
      </c>
    </row>
    <row r="18" spans="1:31" ht="39.950000000000003" customHeight="1">
      <c r="A18" s="338"/>
      <c r="B18" s="341"/>
      <c r="C18" s="349" t="s">
        <v>5</v>
      </c>
      <c r="D18" s="351" t="s">
        <v>6</v>
      </c>
      <c r="E18" s="334">
        <v>0.25</v>
      </c>
      <c r="F18" s="114" t="s">
        <v>46</v>
      </c>
      <c r="G18" s="123" t="s">
        <v>145</v>
      </c>
      <c r="H18" s="93">
        <v>0.7</v>
      </c>
      <c r="I18" s="94">
        <f>H18*$E$18*$B$15</f>
        <v>7.8750000000000001E-2</v>
      </c>
      <c r="J18" s="95" t="s">
        <v>76</v>
      </c>
      <c r="K18" s="63" t="s">
        <v>78</v>
      </c>
      <c r="L18" s="123" t="s">
        <v>155</v>
      </c>
      <c r="M18" s="254" t="s">
        <v>164</v>
      </c>
      <c r="N18" s="254"/>
      <c r="O18" s="254" t="s">
        <v>369</v>
      </c>
      <c r="P18" s="254"/>
      <c r="Q18" s="254"/>
      <c r="R18" s="254"/>
      <c r="S18" s="254"/>
      <c r="T18" s="254"/>
      <c r="U18" s="254" t="s">
        <v>368</v>
      </c>
      <c r="V18" s="254"/>
      <c r="W18" s="254"/>
      <c r="X18" s="254" t="s">
        <v>368</v>
      </c>
      <c r="Y18" s="254"/>
      <c r="Z18" s="254"/>
      <c r="AA18" s="254"/>
      <c r="AB18" s="254"/>
      <c r="AC18" s="254"/>
      <c r="AD18" s="254"/>
      <c r="AE18" s="254" t="s">
        <v>368</v>
      </c>
    </row>
    <row r="19" spans="1:31" ht="39.950000000000003" customHeight="1">
      <c r="A19" s="338"/>
      <c r="B19" s="341"/>
      <c r="C19" s="350"/>
      <c r="D19" s="352"/>
      <c r="E19" s="348"/>
      <c r="F19" s="114" t="s">
        <v>150</v>
      </c>
      <c r="G19" s="123" t="s">
        <v>151</v>
      </c>
      <c r="H19" s="93">
        <v>0.3</v>
      </c>
      <c r="I19" s="94">
        <f>H19*$E$18*$B$15</f>
        <v>3.3750000000000002E-2</v>
      </c>
      <c r="J19" s="95" t="s">
        <v>76</v>
      </c>
      <c r="K19" s="63" t="s">
        <v>78</v>
      </c>
      <c r="L19" s="123" t="s">
        <v>156</v>
      </c>
      <c r="M19" s="254"/>
      <c r="N19" s="254" t="s">
        <v>164</v>
      </c>
      <c r="O19" s="254"/>
      <c r="P19" s="254"/>
      <c r="Q19" s="254"/>
      <c r="R19" s="254"/>
      <c r="S19" s="254"/>
      <c r="T19" s="254"/>
      <c r="U19" s="254"/>
      <c r="V19" s="254"/>
      <c r="W19" s="254"/>
      <c r="X19" s="254"/>
      <c r="Y19" s="254"/>
      <c r="Z19" s="254" t="s">
        <v>369</v>
      </c>
      <c r="AA19" s="254"/>
      <c r="AB19" s="254"/>
      <c r="AC19" s="254"/>
      <c r="AD19" s="254"/>
      <c r="AE19" s="254" t="s">
        <v>368</v>
      </c>
    </row>
    <row r="20" spans="1:31" ht="70.7" customHeight="1">
      <c r="A20" s="338"/>
      <c r="B20" s="341"/>
      <c r="C20" s="349" t="s">
        <v>14</v>
      </c>
      <c r="D20" s="351" t="s">
        <v>8</v>
      </c>
      <c r="E20" s="334">
        <v>0.2</v>
      </c>
      <c r="F20" s="114" t="s">
        <v>47</v>
      </c>
      <c r="G20" s="123" t="s">
        <v>90</v>
      </c>
      <c r="H20" s="93">
        <v>0.35</v>
      </c>
      <c r="I20" s="94">
        <f>H20*$E$20*$B$15</f>
        <v>3.15E-2</v>
      </c>
      <c r="J20" s="95" t="s">
        <v>76</v>
      </c>
      <c r="K20" s="63" t="s">
        <v>78</v>
      </c>
      <c r="L20" s="123" t="s">
        <v>112</v>
      </c>
      <c r="M20" s="254" t="s">
        <v>164</v>
      </c>
      <c r="N20" s="254" t="s">
        <v>369</v>
      </c>
      <c r="O20" s="254"/>
      <c r="P20" s="254"/>
      <c r="Q20" s="254"/>
      <c r="R20" s="254"/>
      <c r="S20" s="254"/>
      <c r="T20" s="254"/>
      <c r="U20" s="254"/>
      <c r="V20" s="254"/>
      <c r="W20" s="254"/>
      <c r="X20" s="254"/>
      <c r="Y20" s="254"/>
      <c r="Z20" s="254" t="s">
        <v>368</v>
      </c>
      <c r="AA20" s="254"/>
      <c r="AB20" s="254"/>
      <c r="AC20" s="254"/>
      <c r="AD20" s="254"/>
      <c r="AE20" s="254" t="s">
        <v>368</v>
      </c>
    </row>
    <row r="21" spans="1:31" ht="45">
      <c r="A21" s="338"/>
      <c r="B21" s="341"/>
      <c r="C21" s="353"/>
      <c r="D21" s="354"/>
      <c r="E21" s="335"/>
      <c r="F21" s="114" t="s">
        <v>48</v>
      </c>
      <c r="G21" s="123" t="s">
        <v>146</v>
      </c>
      <c r="H21" s="93">
        <v>0.35</v>
      </c>
      <c r="I21" s="94">
        <f>H21*$E$20*$B$15</f>
        <v>3.15E-2</v>
      </c>
      <c r="J21" s="95" t="s">
        <v>76</v>
      </c>
      <c r="K21" s="63" t="s">
        <v>78</v>
      </c>
      <c r="L21" s="123" t="s">
        <v>113</v>
      </c>
      <c r="M21" s="254"/>
      <c r="N21" s="254" t="s">
        <v>164</v>
      </c>
      <c r="O21" s="254"/>
      <c r="P21" s="254"/>
      <c r="Q21" s="254"/>
      <c r="R21" s="254"/>
      <c r="S21" s="254"/>
      <c r="T21" s="254"/>
      <c r="U21" s="254"/>
      <c r="V21" s="254"/>
      <c r="W21" s="254"/>
      <c r="X21" s="254"/>
      <c r="Y21" s="254"/>
      <c r="Z21" s="254" t="s">
        <v>368</v>
      </c>
      <c r="AA21" s="254"/>
      <c r="AB21" s="254"/>
      <c r="AC21" s="254"/>
      <c r="AD21" s="254"/>
      <c r="AE21" s="254" t="s">
        <v>368</v>
      </c>
    </row>
    <row r="22" spans="1:31" ht="60.95" customHeight="1">
      <c r="A22" s="338"/>
      <c r="B22" s="341"/>
      <c r="C22" s="353"/>
      <c r="D22" s="352"/>
      <c r="E22" s="335"/>
      <c r="F22" s="114" t="s">
        <v>94</v>
      </c>
      <c r="G22" s="123" t="s">
        <v>132</v>
      </c>
      <c r="H22" s="93">
        <v>0.3</v>
      </c>
      <c r="I22" s="94">
        <f>H22*$E$20*$B$15</f>
        <v>2.7E-2</v>
      </c>
      <c r="J22" s="95" t="s">
        <v>76</v>
      </c>
      <c r="K22" s="63" t="s">
        <v>78</v>
      </c>
      <c r="L22" s="123" t="s">
        <v>133</v>
      </c>
      <c r="M22" s="254" t="s">
        <v>164</v>
      </c>
      <c r="N22" s="254" t="s">
        <v>369</v>
      </c>
      <c r="O22" s="254"/>
      <c r="P22" s="254"/>
      <c r="Q22" s="254"/>
      <c r="R22" s="254"/>
      <c r="S22" s="254"/>
      <c r="T22" s="254"/>
      <c r="U22" s="254"/>
      <c r="V22" s="254"/>
      <c r="W22" s="254"/>
      <c r="X22" s="254"/>
      <c r="Y22" s="254"/>
      <c r="Z22" s="254" t="s">
        <v>368</v>
      </c>
      <c r="AA22" s="254"/>
      <c r="AB22" s="254"/>
      <c r="AC22" s="254"/>
      <c r="AD22" s="254"/>
      <c r="AE22" s="254"/>
    </row>
    <row r="23" spans="1:31" ht="72" customHeight="1">
      <c r="A23" s="338"/>
      <c r="B23" s="341"/>
      <c r="C23" s="115" t="s">
        <v>7</v>
      </c>
      <c r="D23" s="251" t="s">
        <v>10</v>
      </c>
      <c r="E23" s="113">
        <v>0.1</v>
      </c>
      <c r="F23" s="114" t="s">
        <v>49</v>
      </c>
      <c r="G23" s="123" t="s">
        <v>355</v>
      </c>
      <c r="H23" s="93">
        <v>1</v>
      </c>
      <c r="I23" s="94">
        <f>H23*E23*$B$15</f>
        <v>4.5000000000000005E-2</v>
      </c>
      <c r="J23" s="63"/>
      <c r="K23" s="63" t="s">
        <v>78</v>
      </c>
      <c r="L23" s="123" t="s">
        <v>356</v>
      </c>
      <c r="M23" s="254" t="s">
        <v>164</v>
      </c>
      <c r="N23" s="254" t="s">
        <v>369</v>
      </c>
      <c r="O23" s="254" t="s">
        <v>369</v>
      </c>
      <c r="P23" s="254" t="s">
        <v>369</v>
      </c>
      <c r="Q23" s="254" t="s">
        <v>369</v>
      </c>
      <c r="R23" s="254" t="s">
        <v>368</v>
      </c>
      <c r="S23" s="254" t="s">
        <v>368</v>
      </c>
      <c r="T23" s="254" t="s">
        <v>368</v>
      </c>
      <c r="U23" s="254" t="s">
        <v>368</v>
      </c>
      <c r="V23" s="254" t="s">
        <v>368</v>
      </c>
      <c r="W23" s="254" t="s">
        <v>368</v>
      </c>
      <c r="X23" s="254" t="s">
        <v>368</v>
      </c>
      <c r="Y23" s="254" t="s">
        <v>368</v>
      </c>
      <c r="Z23" s="254" t="s">
        <v>368</v>
      </c>
      <c r="AA23" s="254" t="s">
        <v>368</v>
      </c>
      <c r="AB23" s="254" t="s">
        <v>368</v>
      </c>
      <c r="AC23" s="254" t="s">
        <v>368</v>
      </c>
      <c r="AD23" s="254" t="s">
        <v>368</v>
      </c>
      <c r="AE23" s="254" t="s">
        <v>368</v>
      </c>
    </row>
    <row r="24" spans="1:31" ht="54" customHeight="1">
      <c r="A24" s="338"/>
      <c r="B24" s="341"/>
      <c r="C24" s="349" t="s">
        <v>9</v>
      </c>
      <c r="D24" s="351" t="s">
        <v>102</v>
      </c>
      <c r="E24" s="334">
        <v>0.2</v>
      </c>
      <c r="F24" s="114" t="s">
        <v>52</v>
      </c>
      <c r="G24" s="123" t="s">
        <v>107</v>
      </c>
      <c r="H24" s="93">
        <v>0.5</v>
      </c>
      <c r="I24" s="94">
        <f>H24*$E$24*$B$15</f>
        <v>4.5000000000000005E-2</v>
      </c>
      <c r="J24" s="95" t="s">
        <v>76</v>
      </c>
      <c r="K24" s="63" t="s">
        <v>78</v>
      </c>
      <c r="L24" s="123" t="s">
        <v>114</v>
      </c>
      <c r="M24" s="254"/>
      <c r="N24" s="254"/>
      <c r="O24" s="254" t="s">
        <v>164</v>
      </c>
      <c r="P24" s="254"/>
      <c r="Q24" s="254"/>
      <c r="R24" s="254"/>
      <c r="S24" s="254"/>
      <c r="T24" s="254"/>
      <c r="U24" s="254"/>
      <c r="V24" s="254"/>
      <c r="W24" s="254"/>
      <c r="X24" s="254" t="s">
        <v>368</v>
      </c>
      <c r="Y24" s="254"/>
      <c r="Z24" s="254"/>
      <c r="AA24" s="254"/>
      <c r="AB24" s="254" t="s">
        <v>368</v>
      </c>
      <c r="AC24" s="254"/>
      <c r="AD24" s="254" t="s">
        <v>368</v>
      </c>
      <c r="AE24" s="254" t="s">
        <v>368</v>
      </c>
    </row>
    <row r="25" spans="1:31" ht="66.599999999999994" customHeight="1">
      <c r="A25" s="338"/>
      <c r="B25" s="341"/>
      <c r="C25" s="350"/>
      <c r="D25" s="352"/>
      <c r="E25" s="348"/>
      <c r="F25" s="114" t="s">
        <v>53</v>
      </c>
      <c r="G25" s="123" t="s">
        <v>138</v>
      </c>
      <c r="H25" s="93">
        <v>0.5</v>
      </c>
      <c r="I25" s="94">
        <f>H25*$E$24*$B$15</f>
        <v>4.5000000000000005E-2</v>
      </c>
      <c r="J25" s="95" t="s">
        <v>76</v>
      </c>
      <c r="K25" s="63" t="s">
        <v>78</v>
      </c>
      <c r="L25" s="123" t="s">
        <v>130</v>
      </c>
      <c r="M25" s="254"/>
      <c r="N25" s="254"/>
      <c r="O25" s="254" t="s">
        <v>164</v>
      </c>
      <c r="P25" s="254"/>
      <c r="Q25" s="254"/>
      <c r="R25" s="254"/>
      <c r="S25" s="254" t="s">
        <v>368</v>
      </c>
      <c r="T25" s="254"/>
      <c r="U25" s="254" t="s">
        <v>369</v>
      </c>
      <c r="V25" s="254"/>
      <c r="W25" s="254"/>
      <c r="X25" s="254"/>
      <c r="Y25" s="254" t="s">
        <v>368</v>
      </c>
      <c r="Z25" s="254"/>
      <c r="AA25" s="254"/>
      <c r="AB25" s="254"/>
      <c r="AC25" s="254"/>
      <c r="AD25" s="254" t="s">
        <v>368</v>
      </c>
      <c r="AE25" s="254" t="s">
        <v>368</v>
      </c>
    </row>
    <row r="26" spans="1:31" s="105" customFormat="1" ht="21.95" customHeight="1">
      <c r="A26" s="339"/>
      <c r="B26" s="342"/>
      <c r="C26" s="96"/>
      <c r="D26" s="97"/>
      <c r="E26" s="104">
        <v>1</v>
      </c>
      <c r="F26" s="104"/>
      <c r="G26" s="101"/>
      <c r="H26" s="101"/>
      <c r="I26" s="102"/>
      <c r="J26" s="101"/>
      <c r="K26" s="101"/>
      <c r="L26" s="125"/>
      <c r="M26" s="256"/>
      <c r="N26" s="256"/>
      <c r="O26" s="256"/>
      <c r="P26" s="256"/>
      <c r="Q26" s="256"/>
      <c r="R26" s="256"/>
      <c r="S26" s="256"/>
      <c r="T26" s="256"/>
      <c r="U26" s="256"/>
      <c r="V26" s="256"/>
      <c r="W26" s="256"/>
      <c r="X26" s="256"/>
      <c r="Y26" s="256"/>
      <c r="Z26" s="256"/>
      <c r="AA26" s="256"/>
      <c r="AB26" s="256"/>
      <c r="AC26" s="256"/>
      <c r="AD26" s="256"/>
      <c r="AE26" s="256"/>
    </row>
    <row r="27" spans="1:31" ht="45.6" customHeight="1">
      <c r="A27" s="328" t="s">
        <v>139</v>
      </c>
      <c r="B27" s="329">
        <v>0.15</v>
      </c>
      <c r="C27" s="349" t="s">
        <v>41</v>
      </c>
      <c r="D27" s="351" t="s">
        <v>135</v>
      </c>
      <c r="E27" s="355">
        <v>0.6</v>
      </c>
      <c r="F27" s="114" t="s">
        <v>56</v>
      </c>
      <c r="G27" s="123" t="s">
        <v>131</v>
      </c>
      <c r="H27" s="93">
        <v>0.3</v>
      </c>
      <c r="I27" s="94">
        <f>H27*$E$27*$B$27</f>
        <v>2.7E-2</v>
      </c>
      <c r="J27" s="95" t="s">
        <v>76</v>
      </c>
      <c r="K27" s="63" t="s">
        <v>77</v>
      </c>
      <c r="L27" s="123" t="s">
        <v>131</v>
      </c>
      <c r="M27" s="254" t="s">
        <v>164</v>
      </c>
      <c r="N27" s="254"/>
      <c r="O27" s="254"/>
      <c r="P27" s="254"/>
      <c r="Q27" s="254"/>
      <c r="R27" s="254"/>
      <c r="S27" s="254"/>
      <c r="T27" s="254" t="s">
        <v>368</v>
      </c>
      <c r="U27" s="254"/>
      <c r="V27" s="254"/>
      <c r="W27" s="254"/>
      <c r="X27" s="254"/>
      <c r="Y27" s="254"/>
      <c r="Z27" s="254"/>
      <c r="AA27" s="254"/>
      <c r="AB27" s="254"/>
      <c r="AC27" s="254"/>
      <c r="AD27" s="254"/>
      <c r="AE27" s="254"/>
    </row>
    <row r="28" spans="1:31" ht="44.25" customHeight="1">
      <c r="A28" s="328"/>
      <c r="B28" s="329"/>
      <c r="C28" s="353"/>
      <c r="D28" s="354"/>
      <c r="E28" s="356"/>
      <c r="F28" s="114" t="s">
        <v>57</v>
      </c>
      <c r="G28" s="123" t="s">
        <v>134</v>
      </c>
      <c r="H28" s="93">
        <v>0.4</v>
      </c>
      <c r="I28" s="94">
        <f>H28*$E$27*$B$27</f>
        <v>3.5999999999999997E-2</v>
      </c>
      <c r="J28" s="95" t="s">
        <v>104</v>
      </c>
      <c r="K28" s="63" t="s">
        <v>77</v>
      </c>
      <c r="L28" s="123" t="s">
        <v>115</v>
      </c>
      <c r="M28" s="254" t="s">
        <v>164</v>
      </c>
      <c r="N28" s="254"/>
      <c r="O28" s="254"/>
      <c r="P28" s="254"/>
      <c r="Q28" s="254"/>
      <c r="R28" s="254"/>
      <c r="S28" s="254"/>
      <c r="T28" s="254" t="s">
        <v>368</v>
      </c>
      <c r="U28" s="254"/>
      <c r="V28" s="254"/>
      <c r="W28" s="254"/>
      <c r="X28" s="254"/>
      <c r="Y28" s="254"/>
      <c r="Z28" s="254"/>
      <c r="AA28" s="254"/>
      <c r="AB28" s="254"/>
      <c r="AC28" s="254"/>
      <c r="AD28" s="254"/>
      <c r="AE28" s="254"/>
    </row>
    <row r="29" spans="1:31" ht="63.95" customHeight="1">
      <c r="A29" s="328"/>
      <c r="B29" s="329"/>
      <c r="C29" s="350"/>
      <c r="D29" s="352"/>
      <c r="E29" s="357"/>
      <c r="F29" s="114" t="s">
        <v>58</v>
      </c>
      <c r="G29" s="123" t="s">
        <v>136</v>
      </c>
      <c r="H29" s="93">
        <v>0.3</v>
      </c>
      <c r="I29" s="94">
        <f>H29*$E$27*$B$27</f>
        <v>2.7E-2</v>
      </c>
      <c r="J29" s="95" t="s">
        <v>103</v>
      </c>
      <c r="K29" s="63" t="s">
        <v>77</v>
      </c>
      <c r="L29" s="123" t="s">
        <v>116</v>
      </c>
      <c r="M29" s="254" t="s">
        <v>164</v>
      </c>
      <c r="N29" s="254"/>
      <c r="O29" s="254"/>
      <c r="P29" s="254"/>
      <c r="Q29" s="254"/>
      <c r="R29" s="254"/>
      <c r="S29" s="254"/>
      <c r="T29" s="254" t="s">
        <v>368</v>
      </c>
      <c r="U29" s="254"/>
      <c r="V29" s="254"/>
      <c r="W29" s="254"/>
      <c r="X29" s="254"/>
      <c r="Y29" s="254"/>
      <c r="Z29" s="254"/>
      <c r="AA29" s="254"/>
      <c r="AB29" s="254"/>
      <c r="AC29" s="254"/>
      <c r="AD29" s="254"/>
      <c r="AE29" s="254"/>
    </row>
    <row r="30" spans="1:31" ht="38.25" customHeight="1">
      <c r="A30" s="328"/>
      <c r="B30" s="329"/>
      <c r="C30" s="349" t="s">
        <v>43</v>
      </c>
      <c r="D30" s="351" t="s">
        <v>137</v>
      </c>
      <c r="E30" s="355">
        <v>0.4</v>
      </c>
      <c r="F30" s="114" t="s">
        <v>59</v>
      </c>
      <c r="G30" s="123" t="s">
        <v>18</v>
      </c>
      <c r="H30" s="93">
        <v>0.5</v>
      </c>
      <c r="I30" s="94">
        <f>H30*$E$30*$B$27</f>
        <v>0.03</v>
      </c>
      <c r="J30" s="95" t="s">
        <v>105</v>
      </c>
      <c r="K30" s="63" t="s">
        <v>78</v>
      </c>
      <c r="L30" s="123" t="s">
        <v>122</v>
      </c>
      <c r="M30" s="254"/>
      <c r="N30" s="254"/>
      <c r="O30" s="252"/>
      <c r="P30" s="254" t="s">
        <v>164</v>
      </c>
      <c r="Q30" s="254"/>
      <c r="R30" s="254"/>
      <c r="S30" s="254"/>
      <c r="T30" s="254"/>
      <c r="U30" s="254"/>
      <c r="V30" s="254"/>
      <c r="W30" s="254"/>
      <c r="X30" s="254"/>
      <c r="Y30" s="254"/>
      <c r="Z30" s="254"/>
      <c r="AA30" s="254" t="s">
        <v>368</v>
      </c>
      <c r="AB30" s="254"/>
      <c r="AC30" s="254"/>
      <c r="AD30" s="254"/>
      <c r="AE30" s="254"/>
    </row>
    <row r="31" spans="1:31" ht="45.6" customHeight="1">
      <c r="A31" s="328"/>
      <c r="B31" s="329"/>
      <c r="C31" s="353"/>
      <c r="D31" s="352"/>
      <c r="E31" s="356"/>
      <c r="F31" s="114" t="s">
        <v>60</v>
      </c>
      <c r="G31" s="123" t="s">
        <v>91</v>
      </c>
      <c r="H31" s="93">
        <v>0.5</v>
      </c>
      <c r="I31" s="94">
        <f>H31*$E$30*$B$27</f>
        <v>0.03</v>
      </c>
      <c r="J31" s="95" t="s">
        <v>367</v>
      </c>
      <c r="K31" s="63" t="s">
        <v>78</v>
      </c>
      <c r="L31" s="123" t="s">
        <v>91</v>
      </c>
      <c r="M31" s="254"/>
      <c r="N31" s="254"/>
      <c r="O31" s="254"/>
      <c r="P31" s="254" t="s">
        <v>164</v>
      </c>
      <c r="Q31" s="254"/>
      <c r="R31" s="254"/>
      <c r="S31" s="254"/>
      <c r="T31" s="254"/>
      <c r="U31" s="254"/>
      <c r="V31" s="254"/>
      <c r="W31" s="254"/>
      <c r="X31" s="254"/>
      <c r="Y31" s="254"/>
      <c r="Z31" s="254"/>
      <c r="AA31" s="254" t="s">
        <v>368</v>
      </c>
      <c r="AB31" s="254"/>
      <c r="AC31" s="254"/>
      <c r="AD31" s="254"/>
      <c r="AE31" s="254" t="s">
        <v>368</v>
      </c>
    </row>
    <row r="32" spans="1:31" ht="45" customHeight="1">
      <c r="A32" s="328"/>
      <c r="B32" s="329"/>
      <c r="C32" s="96"/>
      <c r="D32" s="106"/>
      <c r="E32" s="107">
        <v>1</v>
      </c>
      <c r="F32" s="107"/>
      <c r="G32" s="106"/>
      <c r="H32" s="106"/>
      <c r="I32" s="108"/>
      <c r="J32" s="106"/>
      <c r="K32" s="106"/>
      <c r="L32" s="126"/>
      <c r="M32" s="106"/>
      <c r="N32" s="106"/>
      <c r="O32" s="106"/>
      <c r="P32" s="106"/>
      <c r="Q32" s="106"/>
      <c r="R32" s="106"/>
      <c r="S32" s="106"/>
      <c r="T32" s="106"/>
      <c r="U32" s="106"/>
      <c r="V32" s="106"/>
      <c r="W32" s="106"/>
      <c r="X32" s="106"/>
      <c r="Y32" s="106"/>
      <c r="Z32" s="106"/>
      <c r="AA32" s="106"/>
      <c r="AB32" s="106"/>
      <c r="AC32" s="106"/>
      <c r="AD32" s="106"/>
      <c r="AE32" s="106"/>
    </row>
    <row r="33" spans="1:31" s="252" customFormat="1" ht="39" customHeight="1">
      <c r="A33" s="253"/>
      <c r="B33" s="257">
        <v>1</v>
      </c>
      <c r="C33" s="258"/>
      <c r="D33" s="258">
        <v>12</v>
      </c>
      <c r="E33" s="258"/>
      <c r="F33" s="258"/>
      <c r="G33" s="258">
        <v>24</v>
      </c>
      <c r="H33" s="258"/>
      <c r="I33" s="108">
        <f>SUM(I6:I32)</f>
        <v>1.0000000000000002</v>
      </c>
      <c r="J33" s="258"/>
      <c r="K33" s="258"/>
      <c r="L33" s="258"/>
      <c r="M33" s="258">
        <v>12</v>
      </c>
      <c r="N33" s="258">
        <v>9</v>
      </c>
      <c r="O33" s="258">
        <v>9</v>
      </c>
      <c r="P33" s="258">
        <v>4</v>
      </c>
      <c r="Q33" s="258">
        <v>3</v>
      </c>
      <c r="R33" s="258">
        <v>2</v>
      </c>
      <c r="S33" s="258">
        <v>6</v>
      </c>
      <c r="T33" s="258">
        <v>5</v>
      </c>
      <c r="U33" s="258">
        <v>5</v>
      </c>
      <c r="V33" s="258">
        <v>5</v>
      </c>
      <c r="W33" s="258">
        <v>3</v>
      </c>
      <c r="X33" s="258">
        <v>8</v>
      </c>
      <c r="Y33" s="258">
        <v>3</v>
      </c>
      <c r="Z33" s="258">
        <v>9</v>
      </c>
      <c r="AA33" s="258">
        <v>4</v>
      </c>
      <c r="AB33" s="258">
        <v>3</v>
      </c>
      <c r="AC33" s="258">
        <v>2</v>
      </c>
      <c r="AD33" s="258">
        <v>4</v>
      </c>
      <c r="AE33" s="258">
        <v>19</v>
      </c>
    </row>
  </sheetData>
  <mergeCells count="62">
    <mergeCell ref="E9:E10"/>
    <mergeCell ref="E20:E22"/>
    <mergeCell ref="C11:C12"/>
    <mergeCell ref="D11:D12"/>
    <mergeCell ref="E11:E12"/>
    <mergeCell ref="C9:C10"/>
    <mergeCell ref="D9:D10"/>
    <mergeCell ref="C18:C19"/>
    <mergeCell ref="D18:D19"/>
    <mergeCell ref="E18:E19"/>
    <mergeCell ref="C20:C22"/>
    <mergeCell ref="D20:D22"/>
    <mergeCell ref="A27:A32"/>
    <mergeCell ref="B27:B32"/>
    <mergeCell ref="C27:C29"/>
    <mergeCell ref="D27:D29"/>
    <mergeCell ref="E27:E29"/>
    <mergeCell ref="C30:C31"/>
    <mergeCell ref="D30:D31"/>
    <mergeCell ref="E30:E31"/>
    <mergeCell ref="A15:A26"/>
    <mergeCell ref="B15:B26"/>
    <mergeCell ref="C15:C17"/>
    <mergeCell ref="D15:D17"/>
    <mergeCell ref="E15:E17"/>
    <mergeCell ref="E24:E25"/>
    <mergeCell ref="C24:C25"/>
    <mergeCell ref="D24:D25"/>
    <mergeCell ref="A13:A14"/>
    <mergeCell ref="B13:B14"/>
    <mergeCell ref="Y4:Y5"/>
    <mergeCell ref="AD4:AD5"/>
    <mergeCell ref="AE4:AE5"/>
    <mergeCell ref="A6:A12"/>
    <mergeCell ref="B6:B12"/>
    <mergeCell ref="C7:C8"/>
    <mergeCell ref="D7:D8"/>
    <mergeCell ref="E7:E8"/>
    <mergeCell ref="AC4:AC5"/>
    <mergeCell ref="W4:W5"/>
    <mergeCell ref="U4:U5"/>
    <mergeCell ref="X4:X5"/>
    <mergeCell ref="AB4:AB5"/>
    <mergeCell ref="K4:K5"/>
    <mergeCell ref="I4:I5"/>
    <mergeCell ref="T4:T5"/>
    <mergeCell ref="AA4:AA5"/>
    <mergeCell ref="M4:M5"/>
    <mergeCell ref="N4:N5"/>
    <mergeCell ref="O4:O5"/>
    <mergeCell ref="P4:P5"/>
    <mergeCell ref="Z4:Z5"/>
    <mergeCell ref="V4:V5"/>
    <mergeCell ref="R4:R5"/>
    <mergeCell ref="S4:S5"/>
    <mergeCell ref="L4:L5"/>
    <mergeCell ref="Q4:Q5"/>
    <mergeCell ref="A4:D5"/>
    <mergeCell ref="E4:E5"/>
    <mergeCell ref="F4:F5"/>
    <mergeCell ref="G4:G5"/>
    <mergeCell ref="H4:H5"/>
  </mergeCells>
  <phoneticPr fontId="0" type="noConversion"/>
  <pageMargins left="0.56999999999999995" right="0.25" top="0.33" bottom="0.47" header="0.3" footer="0.47"/>
  <pageSetup paperSize="9" scale="54"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71"/>
  <sheetViews>
    <sheetView topLeftCell="A3" workbookViewId="0">
      <pane xSplit="4" ySplit="2" topLeftCell="E5" activePane="bottomRight" state="frozen"/>
      <selection activeCell="A3" sqref="A3"/>
      <selection pane="topRight" activeCell="E3" sqref="E3"/>
      <selection pane="bottomLeft" activeCell="A5" sqref="A5"/>
      <selection pane="bottomRight" activeCell="D53" sqref="D53"/>
    </sheetView>
  </sheetViews>
  <sheetFormatPr defaultColWidth="8.125" defaultRowHeight="15.75"/>
  <cols>
    <col min="1" max="1" width="6.625" style="173" bestFit="1" customWidth="1"/>
    <col min="2" max="2" width="12.125" style="152" customWidth="1"/>
    <col min="3" max="3" width="8.125" style="152" bestFit="1" customWidth="1"/>
    <col min="4" max="4" width="40" style="157" customWidth="1"/>
    <col min="5" max="9" width="11.375" style="157" customWidth="1"/>
    <col min="10" max="10" width="11.375" style="185" customWidth="1"/>
    <col min="11" max="23" width="11.375" style="145" customWidth="1"/>
    <col min="24" max="16384" width="8.125" style="145"/>
  </cols>
  <sheetData>
    <row r="1" spans="1:29" ht="17.25" hidden="1" customHeight="1">
      <c r="A1" s="364" t="s">
        <v>212</v>
      </c>
      <c r="B1" s="364"/>
      <c r="C1" s="364"/>
      <c r="D1" s="364"/>
      <c r="E1" s="144"/>
      <c r="F1" s="144"/>
      <c r="G1" s="144"/>
      <c r="H1" s="144"/>
      <c r="I1" s="144"/>
      <c r="J1" s="144"/>
    </row>
    <row r="2" spans="1:29" s="147" customFormat="1" ht="40.5" hidden="1" customHeight="1">
      <c r="A2" s="365" t="s">
        <v>370</v>
      </c>
      <c r="B2" s="365"/>
      <c r="C2" s="365"/>
      <c r="D2" s="365"/>
      <c r="E2" s="146"/>
      <c r="F2" s="146"/>
      <c r="G2" s="146"/>
      <c r="H2" s="146"/>
      <c r="I2" s="146"/>
      <c r="J2" s="146"/>
    </row>
    <row r="3" spans="1:29" s="151" customFormat="1" ht="31.5">
      <c r="A3" s="148" t="s">
        <v>157</v>
      </c>
      <c r="B3" s="148" t="s">
        <v>372</v>
      </c>
      <c r="C3" s="148" t="s">
        <v>158</v>
      </c>
      <c r="D3" s="149" t="s">
        <v>159</v>
      </c>
      <c r="E3" s="149" t="s">
        <v>213</v>
      </c>
      <c r="F3" s="149" t="s">
        <v>214</v>
      </c>
      <c r="G3" s="149" t="s">
        <v>215</v>
      </c>
      <c r="H3" s="149" t="s">
        <v>216</v>
      </c>
      <c r="I3" s="149" t="s">
        <v>217</v>
      </c>
      <c r="J3" s="150" t="s">
        <v>218</v>
      </c>
      <c r="K3" s="150" t="s">
        <v>219</v>
      </c>
      <c r="L3" s="150" t="s">
        <v>220</v>
      </c>
      <c r="M3" s="150" t="s">
        <v>221</v>
      </c>
      <c r="N3" s="150" t="s">
        <v>222</v>
      </c>
      <c r="O3" s="150" t="s">
        <v>223</v>
      </c>
      <c r="P3" s="150" t="s">
        <v>224</v>
      </c>
      <c r="Q3" s="150" t="s">
        <v>225</v>
      </c>
      <c r="R3" s="150" t="s">
        <v>226</v>
      </c>
      <c r="S3" s="150" t="s">
        <v>227</v>
      </c>
      <c r="T3" s="150" t="s">
        <v>228</v>
      </c>
      <c r="U3" s="150" t="s">
        <v>229</v>
      </c>
      <c r="V3" s="150" t="s">
        <v>230</v>
      </c>
      <c r="W3" s="150" t="s">
        <v>231</v>
      </c>
      <c r="X3" s="152"/>
      <c r="Y3" s="152"/>
      <c r="Z3" s="152"/>
      <c r="AA3" s="152"/>
      <c r="AB3" s="152"/>
      <c r="AC3" s="152"/>
    </row>
    <row r="4" spans="1:29" s="157" customFormat="1" ht="56.25" customHeight="1">
      <c r="A4" s="153" t="s">
        <v>160</v>
      </c>
      <c r="B4" s="153" t="s">
        <v>372</v>
      </c>
      <c r="C4" s="154"/>
      <c r="D4" s="174" t="s">
        <v>232</v>
      </c>
      <c r="E4" s="155" t="s">
        <v>233</v>
      </c>
      <c r="F4" s="155" t="s">
        <v>234</v>
      </c>
      <c r="G4" s="155" t="s">
        <v>235</v>
      </c>
      <c r="H4" s="155" t="s">
        <v>236</v>
      </c>
      <c r="I4" s="155" t="s">
        <v>237</v>
      </c>
      <c r="J4" s="155" t="s">
        <v>238</v>
      </c>
      <c r="K4" s="155" t="s">
        <v>239</v>
      </c>
      <c r="L4" s="156" t="s">
        <v>240</v>
      </c>
      <c r="M4" s="155" t="s">
        <v>241</v>
      </c>
      <c r="N4" s="159" t="s">
        <v>242</v>
      </c>
      <c r="O4" s="175" t="s">
        <v>243</v>
      </c>
      <c r="P4" s="159" t="s">
        <v>244</v>
      </c>
      <c r="Q4" s="176" t="s">
        <v>245</v>
      </c>
      <c r="R4" s="159" t="s">
        <v>246</v>
      </c>
      <c r="S4" s="159" t="s">
        <v>247</v>
      </c>
      <c r="T4" s="159" t="s">
        <v>248</v>
      </c>
      <c r="U4" s="159" t="s">
        <v>249</v>
      </c>
      <c r="V4" s="156" t="s">
        <v>250</v>
      </c>
      <c r="W4" s="156" t="s">
        <v>251</v>
      </c>
    </row>
    <row r="5" spans="1:29" ht="31.5">
      <c r="A5" s="158">
        <v>1</v>
      </c>
      <c r="B5" s="158" t="s">
        <v>161</v>
      </c>
      <c r="C5" s="159" t="s">
        <v>162</v>
      </c>
      <c r="D5" s="160" t="s">
        <v>163</v>
      </c>
      <c r="E5" s="159" t="s">
        <v>164</v>
      </c>
      <c r="F5" s="159" t="s">
        <v>168</v>
      </c>
      <c r="G5" s="159" t="s">
        <v>168</v>
      </c>
      <c r="H5" s="159" t="s">
        <v>168</v>
      </c>
      <c r="I5" s="159"/>
      <c r="J5" s="159"/>
      <c r="K5" s="159" t="s">
        <v>368</v>
      </c>
      <c r="L5" s="159" t="s">
        <v>168</v>
      </c>
      <c r="M5" s="159" t="s">
        <v>168</v>
      </c>
      <c r="N5" s="159" t="s">
        <v>168</v>
      </c>
      <c r="O5" s="159"/>
      <c r="P5" s="159"/>
      <c r="Q5" s="159" t="s">
        <v>168</v>
      </c>
      <c r="R5" s="159" t="s">
        <v>168</v>
      </c>
      <c r="S5" s="159" t="s">
        <v>168</v>
      </c>
      <c r="T5" s="159"/>
      <c r="U5" s="159"/>
      <c r="V5" s="159"/>
      <c r="W5" s="159" t="s">
        <v>168</v>
      </c>
    </row>
    <row r="6" spans="1:29">
      <c r="A6" s="363">
        <v>2</v>
      </c>
      <c r="B6" s="363" t="s">
        <v>165</v>
      </c>
      <c r="C6" s="163" t="s">
        <v>252</v>
      </c>
      <c r="D6" s="171" t="s">
        <v>380</v>
      </c>
      <c r="E6" s="165"/>
      <c r="F6" s="165" t="s">
        <v>164</v>
      </c>
      <c r="G6" s="165"/>
      <c r="H6" s="165"/>
      <c r="I6" s="165"/>
      <c r="J6" s="163"/>
      <c r="K6" s="161"/>
      <c r="L6" s="161"/>
      <c r="M6" s="161"/>
      <c r="N6" s="161"/>
      <c r="O6" s="161"/>
      <c r="P6" s="161"/>
      <c r="Q6" s="161"/>
      <c r="R6" s="161" t="s">
        <v>368</v>
      </c>
      <c r="S6" s="161"/>
      <c r="T6" s="161"/>
      <c r="U6" s="161"/>
      <c r="V6" s="177"/>
      <c r="W6" s="161" t="s">
        <v>368</v>
      </c>
    </row>
    <row r="7" spans="1:29">
      <c r="A7" s="363"/>
      <c r="B7" s="363"/>
      <c r="C7" s="163" t="s">
        <v>253</v>
      </c>
      <c r="D7" s="171" t="s">
        <v>254</v>
      </c>
      <c r="E7" s="165" t="s">
        <v>164</v>
      </c>
      <c r="F7" s="165"/>
      <c r="G7" s="165"/>
      <c r="H7" s="165"/>
      <c r="I7" s="165"/>
      <c r="J7" s="163"/>
      <c r="K7" s="161" t="s">
        <v>368</v>
      </c>
      <c r="L7" s="161"/>
      <c r="M7" s="161"/>
      <c r="N7" s="161"/>
      <c r="O7" s="161"/>
      <c r="P7" s="161"/>
      <c r="Q7" s="161"/>
      <c r="R7" s="161"/>
      <c r="S7" s="161"/>
      <c r="T7" s="161"/>
      <c r="U7" s="161"/>
      <c r="V7" s="177"/>
      <c r="W7" s="161" t="s">
        <v>368</v>
      </c>
    </row>
    <row r="8" spans="1:29">
      <c r="A8" s="363"/>
      <c r="B8" s="363"/>
      <c r="C8" s="163" t="s">
        <v>255</v>
      </c>
      <c r="D8" s="164" t="s">
        <v>256</v>
      </c>
      <c r="E8" s="165" t="s">
        <v>164</v>
      </c>
      <c r="F8" s="165"/>
      <c r="G8" s="165"/>
      <c r="H8" s="165"/>
      <c r="I8" s="165"/>
      <c r="J8" s="163"/>
      <c r="K8" s="161" t="s">
        <v>368</v>
      </c>
      <c r="L8" s="161"/>
      <c r="M8" s="161"/>
      <c r="N8" s="161" t="s">
        <v>168</v>
      </c>
      <c r="O8" s="161"/>
      <c r="P8" s="161"/>
      <c r="Q8" s="161"/>
      <c r="R8" s="161"/>
      <c r="S8" s="161"/>
      <c r="T8" s="161"/>
      <c r="U8" s="161"/>
      <c r="V8" s="177"/>
      <c r="W8" s="161" t="s">
        <v>368</v>
      </c>
    </row>
    <row r="9" spans="1:29">
      <c r="A9" s="363"/>
      <c r="B9" s="363"/>
      <c r="C9" s="163" t="s">
        <v>166</v>
      </c>
      <c r="D9" s="162" t="s">
        <v>167</v>
      </c>
      <c r="E9" s="165" t="s">
        <v>164</v>
      </c>
      <c r="F9" s="165"/>
      <c r="G9" s="165"/>
      <c r="H9" s="165"/>
      <c r="I9" s="165"/>
      <c r="J9" s="163"/>
      <c r="K9" s="161"/>
      <c r="L9" s="161" t="s">
        <v>368</v>
      </c>
      <c r="M9" s="161"/>
      <c r="N9" s="161"/>
      <c r="O9" s="161"/>
      <c r="P9" s="161"/>
      <c r="Q9" s="161"/>
      <c r="R9" s="161"/>
      <c r="S9" s="161"/>
      <c r="T9" s="161"/>
      <c r="U9" s="161"/>
      <c r="V9" s="177"/>
      <c r="W9" s="161"/>
    </row>
    <row r="10" spans="1:29">
      <c r="A10" s="363"/>
      <c r="B10" s="363"/>
      <c r="C10" s="163" t="s">
        <v>169</v>
      </c>
      <c r="D10" s="164" t="s">
        <v>170</v>
      </c>
      <c r="E10" s="165" t="s">
        <v>164</v>
      </c>
      <c r="F10" s="165" t="s">
        <v>368</v>
      </c>
      <c r="G10" s="165" t="s">
        <v>368</v>
      </c>
      <c r="H10" s="165" t="s">
        <v>368</v>
      </c>
      <c r="I10" s="165" t="s">
        <v>368</v>
      </c>
      <c r="J10" s="165" t="s">
        <v>368</v>
      </c>
      <c r="K10" s="165" t="s">
        <v>368</v>
      </c>
      <c r="L10" s="165" t="s">
        <v>368</v>
      </c>
      <c r="M10" s="165" t="s">
        <v>368</v>
      </c>
      <c r="N10" s="165" t="s">
        <v>368</v>
      </c>
      <c r="O10" s="165" t="s">
        <v>368</v>
      </c>
      <c r="P10" s="165" t="s">
        <v>368</v>
      </c>
      <c r="Q10" s="165" t="s">
        <v>368</v>
      </c>
      <c r="R10" s="165" t="s">
        <v>368</v>
      </c>
      <c r="S10" s="165" t="s">
        <v>368</v>
      </c>
      <c r="T10" s="165" t="s">
        <v>368</v>
      </c>
      <c r="U10" s="161" t="s">
        <v>369</v>
      </c>
      <c r="V10" s="165" t="s">
        <v>368</v>
      </c>
      <c r="W10" s="165" t="s">
        <v>368</v>
      </c>
    </row>
    <row r="11" spans="1:29" ht="31.5">
      <c r="A11" s="363"/>
      <c r="B11" s="363"/>
      <c r="C11" s="163" t="s">
        <v>171</v>
      </c>
      <c r="D11" s="164" t="s">
        <v>172</v>
      </c>
      <c r="E11" s="165" t="s">
        <v>164</v>
      </c>
      <c r="F11" s="165" t="s">
        <v>368</v>
      </c>
      <c r="G11" s="165" t="s">
        <v>368</v>
      </c>
      <c r="H11" s="165" t="s">
        <v>368</v>
      </c>
      <c r="I11" s="165" t="s">
        <v>368</v>
      </c>
      <c r="J11" s="165" t="s">
        <v>368</v>
      </c>
      <c r="K11" s="165" t="s">
        <v>368</v>
      </c>
      <c r="L11" s="165" t="s">
        <v>368</v>
      </c>
      <c r="M11" s="165" t="s">
        <v>368</v>
      </c>
      <c r="N11" s="165" t="s">
        <v>368</v>
      </c>
      <c r="O11" s="165" t="s">
        <v>368</v>
      </c>
      <c r="P11" s="165" t="s">
        <v>368</v>
      </c>
      <c r="Q11" s="165" t="s">
        <v>368</v>
      </c>
      <c r="R11" s="165" t="s">
        <v>368</v>
      </c>
      <c r="S11" s="165" t="s">
        <v>368</v>
      </c>
      <c r="T11" s="165" t="s">
        <v>368</v>
      </c>
      <c r="U11" s="161" t="s">
        <v>369</v>
      </c>
      <c r="V11" s="165" t="s">
        <v>368</v>
      </c>
      <c r="W11" s="165" t="s">
        <v>368</v>
      </c>
    </row>
    <row r="12" spans="1:29">
      <c r="A12" s="363"/>
      <c r="B12" s="363"/>
      <c r="C12" s="163" t="s">
        <v>257</v>
      </c>
      <c r="D12" s="162" t="s">
        <v>258</v>
      </c>
      <c r="E12" s="165"/>
      <c r="F12" s="165"/>
      <c r="G12" s="165" t="s">
        <v>164</v>
      </c>
      <c r="H12" s="165"/>
      <c r="I12" s="165"/>
      <c r="J12" s="163"/>
      <c r="K12" s="161"/>
      <c r="L12" s="161"/>
      <c r="M12" s="161"/>
      <c r="N12" s="161"/>
      <c r="O12" s="161"/>
      <c r="P12" s="161" t="s">
        <v>368</v>
      </c>
      <c r="Q12" s="161"/>
      <c r="R12" s="161"/>
      <c r="S12" s="161"/>
      <c r="T12" s="161"/>
      <c r="U12" s="161"/>
      <c r="V12" s="177"/>
      <c r="W12" s="161" t="s">
        <v>168</v>
      </c>
    </row>
    <row r="13" spans="1:29" ht="31.5">
      <c r="A13" s="363">
        <v>3</v>
      </c>
      <c r="B13" s="363" t="s">
        <v>173</v>
      </c>
      <c r="C13" s="159" t="s">
        <v>259</v>
      </c>
      <c r="D13" s="160" t="s">
        <v>260</v>
      </c>
      <c r="E13" s="159" t="s">
        <v>164</v>
      </c>
      <c r="F13" s="159"/>
      <c r="G13" s="159"/>
      <c r="H13" s="159"/>
      <c r="I13" s="159" t="s">
        <v>369</v>
      </c>
      <c r="J13" s="159"/>
      <c r="K13" s="159" t="s">
        <v>368</v>
      </c>
      <c r="L13" s="159"/>
      <c r="M13" s="159"/>
      <c r="N13" s="159"/>
      <c r="O13" s="159"/>
      <c r="P13" s="159"/>
      <c r="Q13" s="159" t="s">
        <v>168</v>
      </c>
      <c r="R13" s="159"/>
      <c r="S13" s="159"/>
      <c r="T13" s="159"/>
      <c r="U13" s="159"/>
      <c r="V13" s="159"/>
      <c r="W13" s="159" t="s">
        <v>368</v>
      </c>
    </row>
    <row r="14" spans="1:29">
      <c r="A14" s="363"/>
      <c r="B14" s="363"/>
      <c r="C14" s="159" t="s">
        <v>261</v>
      </c>
      <c r="D14" s="160" t="s">
        <v>262</v>
      </c>
      <c r="E14" s="159" t="s">
        <v>164</v>
      </c>
      <c r="F14" s="159"/>
      <c r="G14" s="159"/>
      <c r="H14" s="159"/>
      <c r="I14" s="159"/>
      <c r="J14" s="159"/>
      <c r="K14" s="159" t="s">
        <v>368</v>
      </c>
      <c r="L14" s="159"/>
      <c r="M14" s="159"/>
      <c r="N14" s="159"/>
      <c r="O14" s="159"/>
      <c r="P14" s="159"/>
      <c r="Q14" s="159"/>
      <c r="R14" s="159"/>
      <c r="S14" s="159"/>
      <c r="T14" s="159"/>
      <c r="U14" s="159"/>
      <c r="V14" s="159"/>
      <c r="W14" s="159" t="s">
        <v>368</v>
      </c>
    </row>
    <row r="15" spans="1:29" ht="31.5">
      <c r="A15" s="363"/>
      <c r="B15" s="363"/>
      <c r="C15" s="159" t="s">
        <v>263</v>
      </c>
      <c r="D15" s="160" t="s">
        <v>264</v>
      </c>
      <c r="E15" s="159" t="s">
        <v>164</v>
      </c>
      <c r="F15" s="159"/>
      <c r="G15" s="159"/>
      <c r="H15" s="159"/>
      <c r="I15" s="159" t="s">
        <v>369</v>
      </c>
      <c r="J15" s="159"/>
      <c r="K15" s="159" t="s">
        <v>368</v>
      </c>
      <c r="L15" s="159"/>
      <c r="M15" s="159"/>
      <c r="N15" s="159" t="s">
        <v>168</v>
      </c>
      <c r="O15" s="159"/>
      <c r="P15" s="159"/>
      <c r="Q15" s="159"/>
      <c r="R15" s="159"/>
      <c r="S15" s="159"/>
      <c r="T15" s="159"/>
      <c r="U15" s="159"/>
      <c r="V15" s="159"/>
      <c r="W15" s="159"/>
    </row>
    <row r="16" spans="1:29" ht="31.5">
      <c r="A16" s="363"/>
      <c r="B16" s="363"/>
      <c r="C16" s="159" t="s">
        <v>265</v>
      </c>
      <c r="D16" s="160" t="s">
        <v>266</v>
      </c>
      <c r="E16" s="159" t="s">
        <v>164</v>
      </c>
      <c r="F16" s="159" t="s">
        <v>369</v>
      </c>
      <c r="G16" s="159"/>
      <c r="H16" s="159"/>
      <c r="I16" s="159"/>
      <c r="J16" s="159"/>
      <c r="K16" s="159" t="s">
        <v>368</v>
      </c>
      <c r="L16" s="159"/>
      <c r="M16" s="159" t="s">
        <v>168</v>
      </c>
      <c r="N16" s="159" t="s">
        <v>168</v>
      </c>
      <c r="O16" s="159"/>
      <c r="P16" s="159"/>
      <c r="Q16" s="159"/>
      <c r="R16" s="159" t="s">
        <v>168</v>
      </c>
      <c r="S16" s="159"/>
      <c r="T16" s="159"/>
      <c r="U16" s="159"/>
      <c r="V16" s="159"/>
      <c r="W16" s="159" t="s">
        <v>168</v>
      </c>
    </row>
    <row r="17" spans="1:23">
      <c r="A17" s="362">
        <v>4</v>
      </c>
      <c r="B17" s="363" t="s">
        <v>174</v>
      </c>
      <c r="C17" s="167" t="s">
        <v>267</v>
      </c>
      <c r="D17" s="295" t="s">
        <v>268</v>
      </c>
      <c r="E17" s="178"/>
      <c r="F17" s="178" t="s">
        <v>164</v>
      </c>
      <c r="G17" s="178"/>
      <c r="H17" s="167"/>
      <c r="I17" s="167"/>
      <c r="J17" s="163"/>
      <c r="K17" s="161"/>
      <c r="L17" s="161"/>
      <c r="M17" s="161"/>
      <c r="N17" s="161"/>
      <c r="O17" s="161"/>
      <c r="P17" s="161"/>
      <c r="Q17" s="161"/>
      <c r="R17" s="161" t="s">
        <v>369</v>
      </c>
      <c r="S17" s="161"/>
      <c r="T17" s="161"/>
      <c r="U17" s="161"/>
      <c r="V17" s="177"/>
      <c r="W17" s="161" t="s">
        <v>368</v>
      </c>
    </row>
    <row r="18" spans="1:23">
      <c r="A18" s="362"/>
      <c r="B18" s="363"/>
      <c r="C18" s="167" t="s">
        <v>269</v>
      </c>
      <c r="D18" s="295" t="s">
        <v>270</v>
      </c>
      <c r="E18" s="178"/>
      <c r="F18" s="178" t="s">
        <v>164</v>
      </c>
      <c r="G18" s="178"/>
      <c r="H18" s="167"/>
      <c r="I18" s="167"/>
      <c r="J18" s="163"/>
      <c r="K18" s="161"/>
      <c r="L18" s="161"/>
      <c r="M18" s="161"/>
      <c r="N18" s="161"/>
      <c r="O18" s="161"/>
      <c r="P18" s="161"/>
      <c r="Q18" s="161"/>
      <c r="R18" s="161" t="s">
        <v>368</v>
      </c>
      <c r="S18" s="161"/>
      <c r="T18" s="161"/>
      <c r="U18" s="161"/>
      <c r="V18" s="177"/>
      <c r="W18" s="161" t="s">
        <v>368</v>
      </c>
    </row>
    <row r="19" spans="1:23" ht="31.5">
      <c r="A19" s="362"/>
      <c r="B19" s="363"/>
      <c r="C19" s="167" t="s">
        <v>271</v>
      </c>
      <c r="D19" s="296" t="s">
        <v>381</v>
      </c>
      <c r="E19" s="178"/>
      <c r="F19" s="178" t="s">
        <v>164</v>
      </c>
      <c r="G19" s="178"/>
      <c r="H19" s="167"/>
      <c r="I19" s="167"/>
      <c r="J19" s="163"/>
      <c r="K19" s="161"/>
      <c r="L19" s="161"/>
      <c r="M19" s="161"/>
      <c r="N19" s="161"/>
      <c r="O19" s="161" t="s">
        <v>168</v>
      </c>
      <c r="P19" s="161"/>
      <c r="Q19" s="161"/>
      <c r="R19" s="161" t="s">
        <v>368</v>
      </c>
      <c r="S19" s="161"/>
      <c r="T19" s="161"/>
      <c r="U19" s="161"/>
      <c r="V19" s="177"/>
      <c r="W19" s="161" t="s">
        <v>368</v>
      </c>
    </row>
    <row r="20" spans="1:23" ht="31.5">
      <c r="A20" s="362"/>
      <c r="B20" s="363"/>
      <c r="C20" s="167" t="s">
        <v>272</v>
      </c>
      <c r="D20" s="297" t="s">
        <v>273</v>
      </c>
      <c r="E20" s="178"/>
      <c r="F20" s="178" t="s">
        <v>164</v>
      </c>
      <c r="G20" s="178"/>
      <c r="H20" s="167"/>
      <c r="I20" s="167"/>
      <c r="J20" s="163"/>
      <c r="K20" s="161"/>
      <c r="L20" s="161"/>
      <c r="M20" s="161"/>
      <c r="N20" s="161"/>
      <c r="O20" s="161"/>
      <c r="P20" s="161"/>
      <c r="Q20" s="161"/>
      <c r="R20" s="161" t="s">
        <v>369</v>
      </c>
      <c r="S20" s="161"/>
      <c r="T20" s="161"/>
      <c r="U20" s="161"/>
      <c r="V20" s="177"/>
      <c r="W20" s="161" t="s">
        <v>368</v>
      </c>
    </row>
    <row r="21" spans="1:23">
      <c r="A21" s="362"/>
      <c r="B21" s="363"/>
      <c r="C21" s="167" t="s">
        <v>274</v>
      </c>
      <c r="D21" s="297" t="s">
        <v>275</v>
      </c>
      <c r="E21" s="178"/>
      <c r="F21" s="178" t="s">
        <v>164</v>
      </c>
      <c r="G21" s="178"/>
      <c r="H21" s="167"/>
      <c r="I21" s="167"/>
      <c r="J21" s="163"/>
      <c r="K21" s="161"/>
      <c r="L21" s="161"/>
      <c r="M21" s="161"/>
      <c r="N21" s="161"/>
      <c r="O21" s="161"/>
      <c r="P21" s="161"/>
      <c r="Q21" s="161"/>
      <c r="R21" s="161" t="s">
        <v>369</v>
      </c>
      <c r="S21" s="161"/>
      <c r="T21" s="161"/>
      <c r="U21" s="161"/>
      <c r="V21" s="177"/>
      <c r="W21" s="161" t="s">
        <v>368</v>
      </c>
    </row>
    <row r="22" spans="1:23" ht="47.25">
      <c r="A22" s="362">
        <v>5</v>
      </c>
      <c r="B22" s="363" t="s">
        <v>175</v>
      </c>
      <c r="C22" s="159" t="s">
        <v>276</v>
      </c>
      <c r="D22" s="160" t="s">
        <v>277</v>
      </c>
      <c r="E22" s="159" t="s">
        <v>164</v>
      </c>
      <c r="F22" s="159"/>
      <c r="G22" s="159"/>
      <c r="H22" s="159"/>
      <c r="I22" s="159"/>
      <c r="J22" s="159"/>
      <c r="K22" s="159"/>
      <c r="L22" s="159"/>
      <c r="M22" s="159"/>
      <c r="N22" s="159" t="s">
        <v>368</v>
      </c>
      <c r="O22" s="159"/>
      <c r="P22" s="159"/>
      <c r="Q22" s="159"/>
      <c r="R22" s="159"/>
      <c r="S22" s="159"/>
      <c r="T22" s="159"/>
      <c r="U22" s="159"/>
      <c r="V22" s="159"/>
      <c r="W22" s="159" t="s">
        <v>368</v>
      </c>
    </row>
    <row r="23" spans="1:23" ht="47.25">
      <c r="A23" s="362"/>
      <c r="B23" s="363"/>
      <c r="C23" s="159" t="s">
        <v>278</v>
      </c>
      <c r="D23" s="160" t="s">
        <v>279</v>
      </c>
      <c r="E23" s="159" t="s">
        <v>164</v>
      </c>
      <c r="F23" s="159"/>
      <c r="G23" s="159"/>
      <c r="H23" s="159"/>
      <c r="I23" s="159"/>
      <c r="J23" s="159"/>
      <c r="K23" s="159"/>
      <c r="L23" s="159"/>
      <c r="M23" s="159"/>
      <c r="N23" s="159" t="s">
        <v>368</v>
      </c>
      <c r="O23" s="159"/>
      <c r="P23" s="159"/>
      <c r="Q23" s="159"/>
      <c r="R23" s="159"/>
      <c r="S23" s="159"/>
      <c r="T23" s="159"/>
      <c r="U23" s="159"/>
      <c r="V23" s="159"/>
      <c r="W23" s="159" t="s">
        <v>368</v>
      </c>
    </row>
    <row r="24" spans="1:23">
      <c r="A24" s="362"/>
      <c r="B24" s="363"/>
      <c r="C24" s="159" t="s">
        <v>280</v>
      </c>
      <c r="D24" s="160" t="s">
        <v>281</v>
      </c>
      <c r="E24" s="159" t="s">
        <v>164</v>
      </c>
      <c r="F24" s="159"/>
      <c r="G24" s="159"/>
      <c r="H24" s="159"/>
      <c r="I24" s="159"/>
      <c r="J24" s="159"/>
      <c r="K24" s="159"/>
      <c r="L24" s="159"/>
      <c r="M24" s="159"/>
      <c r="N24" s="159" t="s">
        <v>368</v>
      </c>
      <c r="O24" s="159"/>
      <c r="P24" s="159"/>
      <c r="Q24" s="159"/>
      <c r="R24" s="159"/>
      <c r="S24" s="159"/>
      <c r="T24" s="159"/>
      <c r="U24" s="159"/>
      <c r="V24" s="159"/>
      <c r="W24" s="159" t="s">
        <v>368</v>
      </c>
    </row>
    <row r="25" spans="1:23">
      <c r="A25" s="362"/>
      <c r="B25" s="363"/>
      <c r="C25" s="159" t="s">
        <v>282</v>
      </c>
      <c r="D25" s="160" t="s">
        <v>283</v>
      </c>
      <c r="E25" s="159" t="s">
        <v>164</v>
      </c>
      <c r="F25" s="159"/>
      <c r="G25" s="159"/>
      <c r="H25" s="159"/>
      <c r="I25" s="159"/>
      <c r="J25" s="159"/>
      <c r="K25" s="159"/>
      <c r="L25" s="159"/>
      <c r="M25" s="159"/>
      <c r="N25" s="159" t="s">
        <v>368</v>
      </c>
      <c r="O25" s="159"/>
      <c r="P25" s="159"/>
      <c r="Q25" s="159"/>
      <c r="R25" s="159"/>
      <c r="S25" s="159"/>
      <c r="T25" s="159"/>
      <c r="U25" s="159"/>
      <c r="V25" s="159"/>
      <c r="W25" s="159" t="s">
        <v>368</v>
      </c>
    </row>
    <row r="26" spans="1:23" ht="31.5">
      <c r="A26" s="362"/>
      <c r="B26" s="363"/>
      <c r="C26" s="159" t="s">
        <v>284</v>
      </c>
      <c r="D26" s="160" t="s">
        <v>362</v>
      </c>
      <c r="E26" s="159" t="s">
        <v>164</v>
      </c>
      <c r="F26" s="159"/>
      <c r="G26" s="159"/>
      <c r="H26" s="159" t="s">
        <v>369</v>
      </c>
      <c r="I26" s="159" t="s">
        <v>369</v>
      </c>
      <c r="J26" s="159"/>
      <c r="K26" s="159" t="s">
        <v>168</v>
      </c>
      <c r="L26" s="159"/>
      <c r="M26" s="159"/>
      <c r="N26" s="159" t="s">
        <v>368</v>
      </c>
      <c r="O26" s="159"/>
      <c r="P26" s="159"/>
      <c r="Q26" s="159" t="s">
        <v>168</v>
      </c>
      <c r="R26" s="159"/>
      <c r="S26" s="159"/>
      <c r="T26" s="159"/>
      <c r="U26" s="159"/>
      <c r="V26" s="159"/>
      <c r="W26" s="159"/>
    </row>
    <row r="27" spans="1:23">
      <c r="A27" s="362">
        <v>6</v>
      </c>
      <c r="B27" s="363" t="s">
        <v>176</v>
      </c>
      <c r="C27" s="167" t="s">
        <v>285</v>
      </c>
      <c r="D27" s="169" t="s">
        <v>286</v>
      </c>
      <c r="E27" s="178"/>
      <c r="F27" s="178"/>
      <c r="G27" s="178" t="s">
        <v>164</v>
      </c>
      <c r="H27" s="167"/>
      <c r="I27" s="167"/>
      <c r="J27" s="163"/>
      <c r="K27" s="161"/>
      <c r="L27" s="161"/>
      <c r="M27" s="161" t="s">
        <v>368</v>
      </c>
      <c r="N27" s="161"/>
      <c r="O27" s="161"/>
      <c r="P27" s="161"/>
      <c r="Q27" s="161"/>
      <c r="R27" s="161"/>
      <c r="S27" s="161"/>
      <c r="T27" s="161"/>
      <c r="U27" s="161"/>
      <c r="V27" s="161" t="s">
        <v>168</v>
      </c>
      <c r="W27" s="161" t="s">
        <v>368</v>
      </c>
    </row>
    <row r="28" spans="1:23">
      <c r="A28" s="362"/>
      <c r="B28" s="363"/>
      <c r="C28" s="167" t="s">
        <v>287</v>
      </c>
      <c r="D28" s="168" t="s">
        <v>288</v>
      </c>
      <c r="E28" s="178"/>
      <c r="F28" s="178"/>
      <c r="G28" s="178" t="s">
        <v>164</v>
      </c>
      <c r="H28" s="167"/>
      <c r="I28" s="167"/>
      <c r="J28" s="163"/>
      <c r="K28" s="161"/>
      <c r="L28" s="161"/>
      <c r="M28" s="161"/>
      <c r="N28" s="161"/>
      <c r="O28" s="161"/>
      <c r="P28" s="161" t="s">
        <v>368</v>
      </c>
      <c r="Q28" s="161"/>
      <c r="R28" s="161"/>
      <c r="S28" s="161"/>
      <c r="T28" s="161"/>
      <c r="U28" s="161"/>
      <c r="V28" s="161" t="s">
        <v>168</v>
      </c>
      <c r="W28" s="161" t="s">
        <v>368</v>
      </c>
    </row>
    <row r="29" spans="1:23" ht="31.5">
      <c r="A29" s="362"/>
      <c r="B29" s="363"/>
      <c r="C29" s="167" t="s">
        <v>289</v>
      </c>
      <c r="D29" s="168" t="s">
        <v>290</v>
      </c>
      <c r="E29" s="178"/>
      <c r="F29" s="178"/>
      <c r="G29" s="178" t="s">
        <v>164</v>
      </c>
      <c r="H29" s="167"/>
      <c r="I29" s="167"/>
      <c r="J29" s="163"/>
      <c r="K29" s="161"/>
      <c r="L29" s="161"/>
      <c r="M29" s="161" t="s">
        <v>168</v>
      </c>
      <c r="N29" s="161"/>
      <c r="O29" s="161"/>
      <c r="P29" s="161" t="s">
        <v>368</v>
      </c>
      <c r="Q29" s="161"/>
      <c r="R29" s="161"/>
      <c r="S29" s="161"/>
      <c r="T29" s="161"/>
      <c r="U29" s="161"/>
      <c r="V29" s="161" t="s">
        <v>168</v>
      </c>
      <c r="W29" s="161" t="s">
        <v>168</v>
      </c>
    </row>
    <row r="30" spans="1:23">
      <c r="A30" s="362"/>
      <c r="B30" s="363"/>
      <c r="C30" s="167" t="s">
        <v>291</v>
      </c>
      <c r="D30" s="169" t="s">
        <v>292</v>
      </c>
      <c r="E30" s="179"/>
      <c r="F30" s="179" t="s">
        <v>168</v>
      </c>
      <c r="G30" s="179" t="s">
        <v>164</v>
      </c>
      <c r="H30" s="180"/>
      <c r="I30" s="180"/>
      <c r="J30" s="163"/>
      <c r="K30" s="161"/>
      <c r="L30" s="161"/>
      <c r="M30" s="161" t="s">
        <v>368</v>
      </c>
      <c r="N30" s="161"/>
      <c r="O30" s="161" t="s">
        <v>168</v>
      </c>
      <c r="P30" s="161"/>
      <c r="Q30" s="161"/>
      <c r="R30" s="161" t="s">
        <v>168</v>
      </c>
      <c r="S30" s="161"/>
      <c r="T30" s="161"/>
      <c r="U30" s="161"/>
      <c r="V30" s="177"/>
      <c r="W30" s="161" t="s">
        <v>368</v>
      </c>
    </row>
    <row r="31" spans="1:23" ht="31.5">
      <c r="A31" s="362">
        <v>7</v>
      </c>
      <c r="B31" s="363" t="s">
        <v>177</v>
      </c>
      <c r="C31" s="159" t="s">
        <v>293</v>
      </c>
      <c r="D31" s="160" t="s">
        <v>294</v>
      </c>
      <c r="E31" s="159"/>
      <c r="F31" s="159"/>
      <c r="G31" s="159" t="s">
        <v>164</v>
      </c>
      <c r="H31" s="159"/>
      <c r="I31" s="159"/>
      <c r="J31" s="159"/>
      <c r="K31" s="159"/>
      <c r="L31" s="159"/>
      <c r="M31" s="159"/>
      <c r="N31" s="159"/>
      <c r="O31" s="159"/>
      <c r="P31" s="159"/>
      <c r="Q31" s="159"/>
      <c r="R31" s="159"/>
      <c r="S31" s="159"/>
      <c r="T31" s="159" t="s">
        <v>368</v>
      </c>
      <c r="U31" s="159"/>
      <c r="V31" s="159" t="s">
        <v>368</v>
      </c>
      <c r="W31" s="159" t="s">
        <v>368</v>
      </c>
    </row>
    <row r="32" spans="1:23" ht="31.5">
      <c r="A32" s="362"/>
      <c r="B32" s="363"/>
      <c r="C32" s="159" t="s">
        <v>178</v>
      </c>
      <c r="D32" s="160" t="s">
        <v>179</v>
      </c>
      <c r="E32" s="159"/>
      <c r="F32" s="159"/>
      <c r="G32" s="159" t="s">
        <v>164</v>
      </c>
      <c r="H32" s="159"/>
      <c r="I32" s="159"/>
      <c r="J32" s="159" t="s">
        <v>168</v>
      </c>
      <c r="K32" s="159"/>
      <c r="L32" s="159" t="s">
        <v>168</v>
      </c>
      <c r="M32" s="159" t="s">
        <v>168</v>
      </c>
      <c r="N32" s="159"/>
      <c r="O32" s="159"/>
      <c r="P32" s="159"/>
      <c r="Q32" s="159"/>
      <c r="R32" s="159"/>
      <c r="S32" s="159"/>
      <c r="T32" s="159" t="s">
        <v>368</v>
      </c>
      <c r="U32" s="159" t="s">
        <v>168</v>
      </c>
      <c r="V32" s="159" t="s">
        <v>168</v>
      </c>
      <c r="W32" s="159" t="s">
        <v>168</v>
      </c>
    </row>
    <row r="33" spans="1:23" ht="31.5">
      <c r="A33" s="362"/>
      <c r="B33" s="363"/>
      <c r="C33" s="159" t="s">
        <v>295</v>
      </c>
      <c r="D33" s="160" t="s">
        <v>382</v>
      </c>
      <c r="E33" s="159"/>
      <c r="F33" s="159"/>
      <c r="G33" s="159" t="s">
        <v>164</v>
      </c>
      <c r="H33" s="159"/>
      <c r="I33" s="159"/>
      <c r="J33" s="159"/>
      <c r="K33" s="159" t="s">
        <v>168</v>
      </c>
      <c r="L33" s="159"/>
      <c r="M33" s="159"/>
      <c r="N33" s="159"/>
      <c r="O33" s="159"/>
      <c r="P33" s="159"/>
      <c r="Q33" s="159"/>
      <c r="R33" s="159"/>
      <c r="S33" s="159"/>
      <c r="T33" s="159" t="s">
        <v>368</v>
      </c>
      <c r="U33" s="159"/>
      <c r="V33" s="159" t="s">
        <v>168</v>
      </c>
      <c r="W33" s="159" t="s">
        <v>168</v>
      </c>
    </row>
    <row r="34" spans="1:23">
      <c r="A34" s="362"/>
      <c r="B34" s="363"/>
      <c r="C34" s="159" t="s">
        <v>296</v>
      </c>
      <c r="D34" s="160" t="s">
        <v>297</v>
      </c>
      <c r="E34" s="159"/>
      <c r="F34" s="159"/>
      <c r="G34" s="159" t="s">
        <v>164</v>
      </c>
      <c r="H34" s="159"/>
      <c r="I34" s="159"/>
      <c r="J34" s="159"/>
      <c r="K34" s="159" t="s">
        <v>168</v>
      </c>
      <c r="L34" s="159"/>
      <c r="M34" s="159" t="s">
        <v>168</v>
      </c>
      <c r="N34" s="159" t="s">
        <v>168</v>
      </c>
      <c r="O34" s="159"/>
      <c r="P34" s="159" t="s">
        <v>168</v>
      </c>
      <c r="Q34" s="159"/>
      <c r="R34" s="159" t="s">
        <v>168</v>
      </c>
      <c r="S34" s="159" t="s">
        <v>168</v>
      </c>
      <c r="T34" s="159" t="s">
        <v>368</v>
      </c>
      <c r="U34" s="159"/>
      <c r="V34" s="159" t="s">
        <v>168</v>
      </c>
      <c r="W34" s="159" t="s">
        <v>168</v>
      </c>
    </row>
    <row r="35" spans="1:23">
      <c r="A35" s="362"/>
      <c r="B35" s="363"/>
      <c r="C35" s="159" t="s">
        <v>298</v>
      </c>
      <c r="D35" s="160" t="s">
        <v>299</v>
      </c>
      <c r="E35" s="159"/>
      <c r="F35" s="159"/>
      <c r="G35" s="159" t="s">
        <v>164</v>
      </c>
      <c r="H35" s="159"/>
      <c r="I35" s="159"/>
      <c r="J35" s="159" t="s">
        <v>168</v>
      </c>
      <c r="K35" s="159" t="s">
        <v>168</v>
      </c>
      <c r="L35" s="159"/>
      <c r="M35" s="159" t="s">
        <v>368</v>
      </c>
      <c r="N35" s="159"/>
      <c r="O35" s="159"/>
      <c r="P35" s="159"/>
      <c r="Q35" s="159" t="s">
        <v>168</v>
      </c>
      <c r="R35" s="159"/>
      <c r="S35" s="159"/>
      <c r="T35" s="159"/>
      <c r="U35" s="159"/>
      <c r="V35" s="159" t="s">
        <v>168</v>
      </c>
      <c r="W35" s="159" t="s">
        <v>168</v>
      </c>
    </row>
    <row r="36" spans="1:23">
      <c r="A36" s="362">
        <v>8</v>
      </c>
      <c r="B36" s="363" t="s">
        <v>180</v>
      </c>
      <c r="C36" s="167" t="s">
        <v>300</v>
      </c>
      <c r="D36" s="168" t="s">
        <v>301</v>
      </c>
      <c r="E36" s="165" t="s">
        <v>164</v>
      </c>
      <c r="F36" s="165"/>
      <c r="G36" s="165" t="s">
        <v>168</v>
      </c>
      <c r="H36" s="165" t="s">
        <v>369</v>
      </c>
      <c r="I36" s="165"/>
      <c r="J36" s="163"/>
      <c r="K36" s="161"/>
      <c r="L36" s="161"/>
      <c r="M36" s="161" t="s">
        <v>168</v>
      </c>
      <c r="N36" s="161"/>
      <c r="O36" s="161"/>
      <c r="P36" s="161"/>
      <c r="Q36" s="161" t="s">
        <v>368</v>
      </c>
      <c r="R36" s="161" t="s">
        <v>168</v>
      </c>
      <c r="S36" s="161" t="s">
        <v>168</v>
      </c>
      <c r="T36" s="161"/>
      <c r="U36" s="161"/>
      <c r="V36" s="181"/>
      <c r="W36" s="161" t="s">
        <v>168</v>
      </c>
    </row>
    <row r="37" spans="1:23">
      <c r="A37" s="362"/>
      <c r="B37" s="363"/>
      <c r="C37" s="167" t="s">
        <v>302</v>
      </c>
      <c r="D37" s="169" t="s">
        <v>371</v>
      </c>
      <c r="E37" s="165" t="s">
        <v>164</v>
      </c>
      <c r="F37" s="165"/>
      <c r="G37" s="165"/>
      <c r="H37" s="165" t="s">
        <v>369</v>
      </c>
      <c r="I37" s="165"/>
      <c r="J37" s="163"/>
      <c r="K37" s="161"/>
      <c r="L37" s="161"/>
      <c r="M37" s="161" t="s">
        <v>168</v>
      </c>
      <c r="N37" s="161"/>
      <c r="O37" s="161"/>
      <c r="P37" s="161"/>
      <c r="Q37" s="161" t="s">
        <v>368</v>
      </c>
      <c r="R37" s="161"/>
      <c r="S37" s="182"/>
      <c r="T37" s="161"/>
      <c r="U37" s="161"/>
      <c r="V37" s="181"/>
      <c r="W37" s="161" t="s">
        <v>168</v>
      </c>
    </row>
    <row r="38" spans="1:23">
      <c r="A38" s="362"/>
      <c r="B38" s="363"/>
      <c r="C38" s="167" t="s">
        <v>303</v>
      </c>
      <c r="D38" s="169" t="s">
        <v>359</v>
      </c>
      <c r="E38" s="165" t="s">
        <v>164</v>
      </c>
      <c r="F38" s="165"/>
      <c r="G38" s="165"/>
      <c r="H38" s="165" t="s">
        <v>369</v>
      </c>
      <c r="I38" s="165"/>
      <c r="J38" s="163"/>
      <c r="K38" s="161"/>
      <c r="L38" s="161"/>
      <c r="M38" s="161"/>
      <c r="N38" s="161"/>
      <c r="O38" s="161"/>
      <c r="P38" s="161"/>
      <c r="Q38" s="161" t="s">
        <v>368</v>
      </c>
      <c r="R38" s="161"/>
      <c r="S38" s="161"/>
      <c r="T38" s="161"/>
      <c r="U38" s="161"/>
      <c r="V38" s="177"/>
      <c r="W38" s="161"/>
    </row>
    <row r="39" spans="1:23">
      <c r="A39" s="362"/>
      <c r="B39" s="363"/>
      <c r="C39" s="167" t="s">
        <v>304</v>
      </c>
      <c r="D39" s="183" t="s">
        <v>360</v>
      </c>
      <c r="E39" s="165" t="s">
        <v>164</v>
      </c>
      <c r="F39" s="165"/>
      <c r="G39" s="165"/>
      <c r="H39" s="165" t="s">
        <v>369</v>
      </c>
      <c r="I39" s="165"/>
      <c r="J39" s="163"/>
      <c r="K39" s="161"/>
      <c r="L39" s="161"/>
      <c r="M39" s="161" t="s">
        <v>168</v>
      </c>
      <c r="N39" s="161" t="s">
        <v>168</v>
      </c>
      <c r="O39" s="161"/>
      <c r="P39" s="161"/>
      <c r="Q39" s="161" t="s">
        <v>368</v>
      </c>
      <c r="R39" s="161"/>
      <c r="S39" s="161"/>
      <c r="T39" s="161"/>
      <c r="U39" s="161" t="s">
        <v>168</v>
      </c>
      <c r="V39" s="177"/>
      <c r="W39" s="161"/>
    </row>
    <row r="40" spans="1:23">
      <c r="A40" s="362">
        <v>9</v>
      </c>
      <c r="B40" s="363" t="s">
        <v>181</v>
      </c>
      <c r="C40" s="159" t="s">
        <v>305</v>
      </c>
      <c r="D40" s="170" t="s">
        <v>306</v>
      </c>
      <c r="E40" s="159" t="s">
        <v>164</v>
      </c>
      <c r="F40" s="159"/>
      <c r="G40" s="159" t="s">
        <v>168</v>
      </c>
      <c r="H40" s="159"/>
      <c r="I40" s="159" t="s">
        <v>369</v>
      </c>
      <c r="J40" s="159"/>
      <c r="K40" s="159" t="s">
        <v>368</v>
      </c>
      <c r="L40" s="159"/>
      <c r="M40" s="159" t="s">
        <v>168</v>
      </c>
      <c r="N40" s="159"/>
      <c r="O40" s="159"/>
      <c r="P40" s="159"/>
      <c r="Q40" s="159"/>
      <c r="R40" s="159"/>
      <c r="S40" s="159" t="s">
        <v>168</v>
      </c>
      <c r="T40" s="159"/>
      <c r="U40" s="159"/>
      <c r="V40" s="159" t="s">
        <v>168</v>
      </c>
      <c r="W40" s="159" t="s">
        <v>168</v>
      </c>
    </row>
    <row r="41" spans="1:23">
      <c r="A41" s="362"/>
      <c r="B41" s="363"/>
      <c r="C41" s="159" t="s">
        <v>307</v>
      </c>
      <c r="D41" s="170" t="s">
        <v>363</v>
      </c>
      <c r="E41" s="159"/>
      <c r="F41" s="159"/>
      <c r="G41" s="159"/>
      <c r="H41" s="159"/>
      <c r="I41" s="159" t="s">
        <v>164</v>
      </c>
      <c r="J41" s="159"/>
      <c r="K41" s="159" t="s">
        <v>368</v>
      </c>
      <c r="L41" s="159"/>
      <c r="M41" s="159" t="s">
        <v>168</v>
      </c>
      <c r="N41" s="159"/>
      <c r="O41" s="159"/>
      <c r="P41" s="159"/>
      <c r="Q41" s="159"/>
      <c r="R41" s="159"/>
      <c r="S41" s="159" t="s">
        <v>168</v>
      </c>
      <c r="T41" s="159"/>
      <c r="U41" s="159"/>
      <c r="V41" s="159" t="s">
        <v>168</v>
      </c>
      <c r="W41" s="159" t="s">
        <v>168</v>
      </c>
    </row>
    <row r="42" spans="1:23">
      <c r="A42" s="362"/>
      <c r="B42" s="363"/>
      <c r="C42" s="159" t="s">
        <v>308</v>
      </c>
      <c r="D42" s="170" t="s">
        <v>360</v>
      </c>
      <c r="E42" s="159" t="s">
        <v>164</v>
      </c>
      <c r="F42" s="159"/>
      <c r="G42" s="159"/>
      <c r="H42" s="159"/>
      <c r="I42" s="159" t="s">
        <v>369</v>
      </c>
      <c r="J42" s="159"/>
      <c r="K42" s="159" t="s">
        <v>368</v>
      </c>
      <c r="L42" s="159"/>
      <c r="M42" s="159" t="s">
        <v>168</v>
      </c>
      <c r="N42" s="159" t="s">
        <v>168</v>
      </c>
      <c r="O42" s="159"/>
      <c r="P42" s="159"/>
      <c r="Q42" s="159"/>
      <c r="R42" s="159"/>
      <c r="S42" s="159"/>
      <c r="T42" s="159"/>
      <c r="U42" s="159" t="s">
        <v>168</v>
      </c>
      <c r="V42" s="159"/>
      <c r="W42" s="159"/>
    </row>
    <row r="43" spans="1:23">
      <c r="A43" s="362"/>
      <c r="B43" s="363"/>
      <c r="C43" s="159" t="s">
        <v>347</v>
      </c>
      <c r="D43" s="170" t="s">
        <v>361</v>
      </c>
      <c r="E43" s="159" t="s">
        <v>164</v>
      </c>
      <c r="F43" s="159"/>
      <c r="G43" s="159"/>
      <c r="H43" s="159"/>
      <c r="I43" s="159" t="s">
        <v>369</v>
      </c>
      <c r="J43" s="159"/>
      <c r="K43" s="159" t="s">
        <v>368</v>
      </c>
      <c r="L43" s="159"/>
      <c r="M43" s="159"/>
      <c r="N43" s="159" t="s">
        <v>168</v>
      </c>
      <c r="O43" s="159"/>
      <c r="P43" s="159"/>
      <c r="Q43" s="159"/>
      <c r="R43" s="159"/>
      <c r="S43" s="159"/>
      <c r="T43" s="159"/>
      <c r="U43" s="159"/>
      <c r="V43" s="159"/>
      <c r="W43" s="159"/>
    </row>
    <row r="44" spans="1:23" ht="30.75" customHeight="1">
      <c r="A44" s="166">
        <v>10</v>
      </c>
      <c r="B44" s="158" t="s">
        <v>182</v>
      </c>
      <c r="C44" s="159" t="s">
        <v>309</v>
      </c>
      <c r="D44" s="170" t="s">
        <v>364</v>
      </c>
      <c r="E44" s="159" t="s">
        <v>164</v>
      </c>
      <c r="F44" s="159"/>
      <c r="G44" s="159"/>
      <c r="H44" s="159"/>
      <c r="I44" s="159" t="s">
        <v>369</v>
      </c>
      <c r="J44" s="159"/>
      <c r="K44" s="159" t="s">
        <v>368</v>
      </c>
      <c r="L44" s="159"/>
      <c r="M44" s="159" t="s">
        <v>168</v>
      </c>
      <c r="N44" s="159" t="s">
        <v>168</v>
      </c>
      <c r="O44" s="159"/>
      <c r="P44" s="159"/>
      <c r="Q44" s="159"/>
      <c r="R44" s="159"/>
      <c r="S44" s="159"/>
      <c r="T44" s="159"/>
      <c r="U44" s="159"/>
      <c r="V44" s="159" t="s">
        <v>168</v>
      </c>
      <c r="W44" s="159" t="s">
        <v>168</v>
      </c>
    </row>
    <row r="45" spans="1:23" ht="15.75" customHeight="1">
      <c r="A45" s="362">
        <v>11</v>
      </c>
      <c r="B45" s="363" t="s">
        <v>183</v>
      </c>
      <c r="C45" s="163" t="s">
        <v>184</v>
      </c>
      <c r="D45" s="171" t="s">
        <v>185</v>
      </c>
      <c r="E45" s="165" t="s">
        <v>164</v>
      </c>
      <c r="F45" s="165"/>
      <c r="G45" s="165"/>
      <c r="H45" s="165"/>
      <c r="I45" s="165"/>
      <c r="J45" s="163"/>
      <c r="K45" s="161"/>
      <c r="L45" s="161" t="s">
        <v>368</v>
      </c>
      <c r="M45" s="161"/>
      <c r="N45" s="161"/>
      <c r="O45" s="161"/>
      <c r="P45" s="161"/>
      <c r="Q45" s="161"/>
      <c r="R45" s="161"/>
      <c r="S45" s="161"/>
      <c r="T45" s="161"/>
      <c r="U45" s="161"/>
      <c r="V45" s="177"/>
      <c r="W45" s="161"/>
    </row>
    <row r="46" spans="1:23">
      <c r="A46" s="362"/>
      <c r="B46" s="363"/>
      <c r="C46" s="163" t="s">
        <v>186</v>
      </c>
      <c r="D46" s="171" t="s">
        <v>187</v>
      </c>
      <c r="E46" s="165" t="s">
        <v>164</v>
      </c>
      <c r="F46" s="165" t="s">
        <v>168</v>
      </c>
      <c r="G46" s="165" t="s">
        <v>168</v>
      </c>
      <c r="H46" s="165" t="s">
        <v>168</v>
      </c>
      <c r="I46" s="165" t="s">
        <v>168</v>
      </c>
      <c r="J46" s="163"/>
      <c r="K46" s="161"/>
      <c r="L46" s="161" t="s">
        <v>368</v>
      </c>
      <c r="M46" s="161"/>
      <c r="N46" s="161"/>
      <c r="O46" s="161"/>
      <c r="P46" s="161"/>
      <c r="Q46" s="161"/>
      <c r="R46" s="161"/>
      <c r="S46" s="161"/>
      <c r="T46" s="161"/>
      <c r="U46" s="161"/>
      <c r="V46" s="177"/>
      <c r="W46" s="161" t="s">
        <v>368</v>
      </c>
    </row>
    <row r="47" spans="1:23">
      <c r="A47" s="362"/>
      <c r="B47" s="363"/>
      <c r="C47" s="163" t="s">
        <v>188</v>
      </c>
      <c r="D47" s="171" t="s">
        <v>189</v>
      </c>
      <c r="E47" s="165" t="s">
        <v>164</v>
      </c>
      <c r="F47" s="165"/>
      <c r="G47" s="165"/>
      <c r="H47" s="165"/>
      <c r="I47" s="165"/>
      <c r="J47" s="163"/>
      <c r="K47" s="161"/>
      <c r="L47" s="161" t="s">
        <v>368</v>
      </c>
      <c r="M47" s="161"/>
      <c r="N47" s="161"/>
      <c r="O47" s="161"/>
      <c r="P47" s="161"/>
      <c r="Q47" s="161"/>
      <c r="R47" s="161"/>
      <c r="S47" s="161"/>
      <c r="T47" s="161"/>
      <c r="U47" s="161"/>
      <c r="V47" s="177"/>
      <c r="W47" s="161"/>
    </row>
    <row r="48" spans="1:23">
      <c r="A48" s="362"/>
      <c r="B48" s="363"/>
      <c r="C48" s="163" t="s">
        <v>190</v>
      </c>
      <c r="D48" s="171" t="s">
        <v>191</v>
      </c>
      <c r="E48" s="165" t="s">
        <v>164</v>
      </c>
      <c r="F48" s="165"/>
      <c r="G48" s="165"/>
      <c r="H48" s="165" t="s">
        <v>168</v>
      </c>
      <c r="I48" s="165"/>
      <c r="J48" s="163"/>
      <c r="K48" s="161"/>
      <c r="L48" s="161" t="s">
        <v>368</v>
      </c>
      <c r="M48" s="161"/>
      <c r="N48" s="161"/>
      <c r="O48" s="161"/>
      <c r="P48" s="161"/>
      <c r="Q48" s="161"/>
      <c r="R48" s="161"/>
      <c r="S48" s="161"/>
      <c r="T48" s="161"/>
      <c r="U48" s="161"/>
      <c r="V48" s="177"/>
      <c r="W48" s="161" t="s">
        <v>368</v>
      </c>
    </row>
    <row r="49" spans="1:23">
      <c r="A49" s="362"/>
      <c r="B49" s="363"/>
      <c r="C49" s="163" t="s">
        <v>192</v>
      </c>
      <c r="D49" s="171" t="s">
        <v>193</v>
      </c>
      <c r="E49" s="165" t="s">
        <v>164</v>
      </c>
      <c r="F49" s="165"/>
      <c r="G49" s="165"/>
      <c r="H49" s="165"/>
      <c r="I49" s="165" t="s">
        <v>369</v>
      </c>
      <c r="J49" s="163"/>
      <c r="K49" s="161"/>
      <c r="L49" s="161" t="s">
        <v>368</v>
      </c>
      <c r="M49" s="161"/>
      <c r="N49" s="161"/>
      <c r="O49" s="161"/>
      <c r="P49" s="161"/>
      <c r="Q49" s="161"/>
      <c r="R49" s="161"/>
      <c r="S49" s="161"/>
      <c r="T49" s="161"/>
      <c r="U49" s="161"/>
      <c r="V49" s="177"/>
      <c r="W49" s="161"/>
    </row>
    <row r="50" spans="1:23" ht="15.75" customHeight="1">
      <c r="A50" s="362">
        <v>12</v>
      </c>
      <c r="B50" s="363" t="s">
        <v>194</v>
      </c>
      <c r="C50" s="159" t="s">
        <v>195</v>
      </c>
      <c r="D50" s="170" t="s">
        <v>196</v>
      </c>
      <c r="E50" s="159"/>
      <c r="F50" s="159"/>
      <c r="G50" s="159"/>
      <c r="H50" s="159"/>
      <c r="I50" s="159" t="s">
        <v>164</v>
      </c>
      <c r="J50" s="159" t="s">
        <v>368</v>
      </c>
      <c r="K50" s="159" t="s">
        <v>168</v>
      </c>
      <c r="L50" s="159" t="s">
        <v>168</v>
      </c>
      <c r="M50" s="159" t="s">
        <v>168</v>
      </c>
      <c r="N50" s="159" t="s">
        <v>168</v>
      </c>
      <c r="O50" s="159" t="s">
        <v>168</v>
      </c>
      <c r="P50" s="159" t="s">
        <v>168</v>
      </c>
      <c r="Q50" s="159" t="s">
        <v>168</v>
      </c>
      <c r="R50" s="159" t="s">
        <v>168</v>
      </c>
      <c r="S50" s="159" t="s">
        <v>168</v>
      </c>
      <c r="T50" s="159" t="s">
        <v>168</v>
      </c>
      <c r="U50" s="159" t="s">
        <v>168</v>
      </c>
      <c r="V50" s="159" t="s">
        <v>168</v>
      </c>
      <c r="W50" s="159" t="s">
        <v>368</v>
      </c>
    </row>
    <row r="51" spans="1:23">
      <c r="A51" s="362"/>
      <c r="B51" s="363"/>
      <c r="C51" s="159" t="s">
        <v>310</v>
      </c>
      <c r="D51" s="170" t="s">
        <v>311</v>
      </c>
      <c r="E51" s="159"/>
      <c r="F51" s="159"/>
      <c r="G51" s="159"/>
      <c r="H51" s="159"/>
      <c r="I51" s="159" t="s">
        <v>164</v>
      </c>
      <c r="J51" s="159" t="s">
        <v>368</v>
      </c>
      <c r="K51" s="159"/>
      <c r="L51" s="159"/>
      <c r="M51" s="159"/>
      <c r="N51" s="159"/>
      <c r="O51" s="159"/>
      <c r="P51" s="159"/>
      <c r="Q51" s="159"/>
      <c r="R51" s="159"/>
      <c r="S51" s="159"/>
      <c r="T51" s="159"/>
      <c r="U51" s="159"/>
      <c r="V51" s="159"/>
      <c r="W51" s="159" t="s">
        <v>368</v>
      </c>
    </row>
    <row r="52" spans="1:23">
      <c r="A52" s="362"/>
      <c r="B52" s="363"/>
      <c r="C52" s="159" t="s">
        <v>312</v>
      </c>
      <c r="D52" s="170" t="s">
        <v>313</v>
      </c>
      <c r="E52" s="159"/>
      <c r="F52" s="159"/>
      <c r="G52" s="159"/>
      <c r="H52" s="159"/>
      <c r="I52" s="159" t="s">
        <v>164</v>
      </c>
      <c r="J52" s="159" t="s">
        <v>368</v>
      </c>
      <c r="K52" s="159"/>
      <c r="L52" s="159"/>
      <c r="M52" s="159"/>
      <c r="N52" s="159"/>
      <c r="O52" s="159"/>
      <c r="P52" s="159"/>
      <c r="Q52" s="159"/>
      <c r="R52" s="159"/>
      <c r="S52" s="159"/>
      <c r="T52" s="159"/>
      <c r="U52" s="159"/>
      <c r="V52" s="159"/>
      <c r="W52" s="159"/>
    </row>
    <row r="53" spans="1:23">
      <c r="A53" s="362"/>
      <c r="B53" s="363"/>
      <c r="C53" s="159" t="s">
        <v>314</v>
      </c>
      <c r="D53" s="170" t="s">
        <v>315</v>
      </c>
      <c r="E53" s="159"/>
      <c r="F53" s="159"/>
      <c r="G53" s="159"/>
      <c r="H53" s="159"/>
      <c r="I53" s="159" t="s">
        <v>164</v>
      </c>
      <c r="J53" s="159" t="s">
        <v>368</v>
      </c>
      <c r="K53" s="159" t="s">
        <v>168</v>
      </c>
      <c r="L53" s="159" t="s">
        <v>168</v>
      </c>
      <c r="M53" s="159" t="s">
        <v>168</v>
      </c>
      <c r="N53" s="159" t="s">
        <v>168</v>
      </c>
      <c r="O53" s="159" t="s">
        <v>168</v>
      </c>
      <c r="P53" s="159" t="s">
        <v>168</v>
      </c>
      <c r="Q53" s="159" t="s">
        <v>168</v>
      </c>
      <c r="R53" s="159" t="s">
        <v>168</v>
      </c>
      <c r="S53" s="159" t="s">
        <v>168</v>
      </c>
      <c r="T53" s="159" t="s">
        <v>168</v>
      </c>
      <c r="U53" s="159" t="s">
        <v>168</v>
      </c>
      <c r="V53" s="159" t="s">
        <v>168</v>
      </c>
      <c r="W53" s="159" t="s">
        <v>168</v>
      </c>
    </row>
    <row r="54" spans="1:23" ht="31.5">
      <c r="A54" s="362"/>
      <c r="B54" s="363"/>
      <c r="C54" s="159" t="s">
        <v>316</v>
      </c>
      <c r="D54" s="170" t="s">
        <v>317</v>
      </c>
      <c r="E54" s="159"/>
      <c r="F54" s="159"/>
      <c r="G54" s="159"/>
      <c r="H54" s="159"/>
      <c r="I54" s="159" t="s">
        <v>164</v>
      </c>
      <c r="J54" s="159" t="s">
        <v>368</v>
      </c>
      <c r="K54" s="159"/>
      <c r="L54" s="159"/>
      <c r="M54" s="159"/>
      <c r="N54" s="159"/>
      <c r="O54" s="159"/>
      <c r="P54" s="159"/>
      <c r="Q54" s="159"/>
      <c r="R54" s="159"/>
      <c r="S54" s="159"/>
      <c r="T54" s="159"/>
      <c r="U54" s="159"/>
      <c r="V54" s="159"/>
      <c r="W54" s="159"/>
    </row>
    <row r="55" spans="1:23">
      <c r="A55" s="362"/>
      <c r="B55" s="363"/>
      <c r="C55" s="159" t="s">
        <v>318</v>
      </c>
      <c r="D55" s="170" t="s">
        <v>319</v>
      </c>
      <c r="E55" s="159"/>
      <c r="F55" s="159"/>
      <c r="G55" s="159"/>
      <c r="H55" s="159"/>
      <c r="I55" s="159" t="s">
        <v>164</v>
      </c>
      <c r="J55" s="159" t="s">
        <v>368</v>
      </c>
      <c r="K55" s="159"/>
      <c r="L55" s="159"/>
      <c r="M55" s="159"/>
      <c r="N55" s="159"/>
      <c r="O55" s="159"/>
      <c r="P55" s="159"/>
      <c r="Q55" s="159"/>
      <c r="R55" s="159"/>
      <c r="S55" s="159"/>
      <c r="T55" s="159"/>
      <c r="U55" s="159"/>
      <c r="V55" s="159"/>
      <c r="W55" s="159"/>
    </row>
    <row r="56" spans="1:23">
      <c r="A56" s="362"/>
      <c r="B56" s="363"/>
      <c r="C56" s="159" t="s">
        <v>365</v>
      </c>
      <c r="D56" s="170" t="s">
        <v>320</v>
      </c>
      <c r="E56" s="159"/>
      <c r="F56" s="159"/>
      <c r="G56" s="159"/>
      <c r="H56" s="159"/>
      <c r="I56" s="159" t="s">
        <v>164</v>
      </c>
      <c r="J56" s="159" t="s">
        <v>368</v>
      </c>
      <c r="K56" s="159"/>
      <c r="L56" s="159"/>
      <c r="M56" s="159"/>
      <c r="N56" s="159"/>
      <c r="O56" s="159"/>
      <c r="P56" s="159"/>
      <c r="Q56" s="159"/>
      <c r="R56" s="159"/>
      <c r="S56" s="159"/>
      <c r="T56" s="159"/>
      <c r="U56" s="159"/>
      <c r="V56" s="159" t="s">
        <v>368</v>
      </c>
      <c r="W56" s="159" t="s">
        <v>368</v>
      </c>
    </row>
    <row r="57" spans="1:23" ht="47.25">
      <c r="A57" s="362">
        <v>13</v>
      </c>
      <c r="B57" s="363" t="s">
        <v>197</v>
      </c>
      <c r="C57" s="167" t="s">
        <v>321</v>
      </c>
      <c r="D57" s="168" t="s">
        <v>322</v>
      </c>
      <c r="E57" s="165" t="s">
        <v>164</v>
      </c>
      <c r="F57" s="165"/>
      <c r="G57" s="165"/>
      <c r="H57" s="165" t="s">
        <v>369</v>
      </c>
      <c r="I57" s="165"/>
      <c r="J57" s="163"/>
      <c r="K57" s="161"/>
      <c r="L57" s="161"/>
      <c r="M57" s="161"/>
      <c r="N57" s="161"/>
      <c r="O57" s="161"/>
      <c r="P57" s="161"/>
      <c r="Q57" s="161"/>
      <c r="R57" s="161"/>
      <c r="S57" s="161"/>
      <c r="T57" s="161"/>
      <c r="U57" s="161" t="s">
        <v>368</v>
      </c>
      <c r="V57" s="177"/>
      <c r="W57" s="161"/>
    </row>
    <row r="58" spans="1:23" ht="31.5">
      <c r="A58" s="362"/>
      <c r="B58" s="363"/>
      <c r="C58" s="167" t="s">
        <v>323</v>
      </c>
      <c r="D58" s="169" t="s">
        <v>324</v>
      </c>
      <c r="E58" s="165" t="s">
        <v>164</v>
      </c>
      <c r="F58" s="165"/>
      <c r="G58" s="165"/>
      <c r="H58" s="165"/>
      <c r="I58" s="165"/>
      <c r="J58" s="163"/>
      <c r="K58" s="161"/>
      <c r="L58" s="161"/>
      <c r="M58" s="161"/>
      <c r="N58" s="161"/>
      <c r="O58" s="161"/>
      <c r="P58" s="161"/>
      <c r="Q58" s="161"/>
      <c r="R58" s="161"/>
      <c r="S58" s="161"/>
      <c r="T58" s="161"/>
      <c r="U58" s="161" t="s">
        <v>368</v>
      </c>
      <c r="V58" s="177"/>
      <c r="W58" s="161"/>
    </row>
    <row r="59" spans="1:23" ht="31.5">
      <c r="A59" s="362"/>
      <c r="B59" s="363"/>
      <c r="C59" s="167" t="s">
        <v>325</v>
      </c>
      <c r="D59" s="169" t="s">
        <v>326</v>
      </c>
      <c r="E59" s="165" t="s">
        <v>164</v>
      </c>
      <c r="F59" s="165"/>
      <c r="G59" s="165"/>
      <c r="H59" s="184"/>
      <c r="I59" s="165"/>
      <c r="J59" s="163"/>
      <c r="K59" s="161"/>
      <c r="L59" s="161"/>
      <c r="M59" s="161"/>
      <c r="N59" s="161"/>
      <c r="O59" s="161"/>
      <c r="P59" s="161"/>
      <c r="Q59" s="161"/>
      <c r="R59" s="161"/>
      <c r="S59" s="161"/>
      <c r="T59" s="161"/>
      <c r="U59" s="161" t="s">
        <v>368</v>
      </c>
      <c r="V59" s="177"/>
      <c r="W59" s="161"/>
    </row>
    <row r="60" spans="1:23" ht="31.5">
      <c r="A60" s="362">
        <v>14</v>
      </c>
      <c r="B60" s="363" t="s">
        <v>198</v>
      </c>
      <c r="C60" s="159" t="s">
        <v>327</v>
      </c>
      <c r="D60" s="160" t="s">
        <v>328</v>
      </c>
      <c r="E60" s="159"/>
      <c r="F60" s="159"/>
      <c r="G60" s="159"/>
      <c r="H60" s="159" t="s">
        <v>164</v>
      </c>
      <c r="I60" s="159"/>
      <c r="J60" s="159"/>
      <c r="K60" s="159"/>
      <c r="L60" s="159"/>
      <c r="M60" s="159"/>
      <c r="N60" s="159"/>
      <c r="O60" s="159"/>
      <c r="P60" s="159"/>
      <c r="Q60" s="159"/>
      <c r="R60" s="159"/>
      <c r="S60" s="159" t="s">
        <v>368</v>
      </c>
      <c r="T60" s="159"/>
      <c r="U60" s="159"/>
      <c r="V60" s="159"/>
      <c r="W60" s="159" t="s">
        <v>168</v>
      </c>
    </row>
    <row r="61" spans="1:23" ht="31.5">
      <c r="A61" s="362"/>
      <c r="B61" s="363"/>
      <c r="C61" s="159" t="s">
        <v>329</v>
      </c>
      <c r="D61" s="160" t="s">
        <v>330</v>
      </c>
      <c r="E61" s="159"/>
      <c r="F61" s="159"/>
      <c r="G61" s="159"/>
      <c r="H61" s="159" t="s">
        <v>164</v>
      </c>
      <c r="I61" s="159"/>
      <c r="J61" s="159"/>
      <c r="K61" s="159"/>
      <c r="L61" s="159"/>
      <c r="M61" s="159"/>
      <c r="N61" s="159"/>
      <c r="O61" s="159"/>
      <c r="P61" s="159"/>
      <c r="Q61" s="159"/>
      <c r="R61" s="159"/>
      <c r="S61" s="159" t="s">
        <v>368</v>
      </c>
      <c r="T61" s="159"/>
      <c r="U61" s="159"/>
      <c r="V61" s="159"/>
      <c r="W61" s="159" t="s">
        <v>368</v>
      </c>
    </row>
    <row r="62" spans="1:23">
      <c r="A62" s="362"/>
      <c r="B62" s="363"/>
      <c r="C62" s="159" t="s">
        <v>199</v>
      </c>
      <c r="D62" s="160" t="s">
        <v>200</v>
      </c>
      <c r="E62" s="159" t="s">
        <v>164</v>
      </c>
      <c r="F62" s="159" t="s">
        <v>168</v>
      </c>
      <c r="G62" s="159" t="s">
        <v>168</v>
      </c>
      <c r="H62" s="159" t="s">
        <v>369</v>
      </c>
      <c r="I62" s="159" t="s">
        <v>168</v>
      </c>
      <c r="J62" s="159" t="s">
        <v>168</v>
      </c>
      <c r="K62" s="159" t="s">
        <v>168</v>
      </c>
      <c r="L62" s="159" t="s">
        <v>168</v>
      </c>
      <c r="M62" s="159" t="s">
        <v>168</v>
      </c>
      <c r="N62" s="159" t="s">
        <v>168</v>
      </c>
      <c r="O62" s="159" t="s">
        <v>168</v>
      </c>
      <c r="P62" s="159" t="s">
        <v>168</v>
      </c>
      <c r="Q62" s="159" t="s">
        <v>168</v>
      </c>
      <c r="R62" s="159" t="s">
        <v>168</v>
      </c>
      <c r="S62" s="159" t="s">
        <v>368</v>
      </c>
      <c r="T62" s="159" t="s">
        <v>168</v>
      </c>
      <c r="U62" s="159" t="s">
        <v>168</v>
      </c>
      <c r="V62" s="159" t="s">
        <v>168</v>
      </c>
      <c r="W62" s="159" t="s">
        <v>168</v>
      </c>
    </row>
    <row r="63" spans="1:23">
      <c r="A63" s="362">
        <v>15</v>
      </c>
      <c r="B63" s="363" t="s">
        <v>201</v>
      </c>
      <c r="C63" s="161" t="s">
        <v>331</v>
      </c>
      <c r="D63" s="168" t="s">
        <v>332</v>
      </c>
      <c r="E63" s="161"/>
      <c r="F63" s="161" t="s">
        <v>164</v>
      </c>
      <c r="G63" s="161"/>
      <c r="H63" s="161"/>
      <c r="I63" s="161"/>
      <c r="J63" s="161"/>
      <c r="K63" s="161"/>
      <c r="L63" s="161"/>
      <c r="M63" s="161"/>
      <c r="N63" s="161"/>
      <c r="O63" s="161" t="s">
        <v>368</v>
      </c>
      <c r="P63" s="161"/>
      <c r="Q63" s="161"/>
      <c r="R63" s="161" t="s">
        <v>168</v>
      </c>
      <c r="S63" s="161"/>
      <c r="T63" s="161"/>
      <c r="U63" s="161"/>
      <c r="V63" s="161"/>
      <c r="W63" s="161" t="s">
        <v>368</v>
      </c>
    </row>
    <row r="64" spans="1:23">
      <c r="A64" s="362"/>
      <c r="B64" s="363"/>
      <c r="C64" s="161" t="s">
        <v>333</v>
      </c>
      <c r="D64" s="168" t="s">
        <v>334</v>
      </c>
      <c r="E64" s="161"/>
      <c r="F64" s="161" t="s">
        <v>164</v>
      </c>
      <c r="G64" s="161"/>
      <c r="H64" s="161"/>
      <c r="I64" s="161"/>
      <c r="J64" s="161"/>
      <c r="K64" s="161"/>
      <c r="L64" s="161"/>
      <c r="M64" s="161"/>
      <c r="N64" s="161"/>
      <c r="O64" s="161" t="s">
        <v>168</v>
      </c>
      <c r="P64" s="161"/>
      <c r="Q64" s="161"/>
      <c r="R64" s="161" t="s">
        <v>168</v>
      </c>
      <c r="S64" s="161"/>
      <c r="T64" s="161"/>
      <c r="U64" s="161"/>
      <c r="V64" s="161"/>
      <c r="W64" s="161" t="s">
        <v>368</v>
      </c>
    </row>
    <row r="65" spans="1:23" ht="76.5" customHeight="1">
      <c r="A65" s="362"/>
      <c r="B65" s="363"/>
      <c r="C65" s="161" t="s">
        <v>202</v>
      </c>
      <c r="D65" s="169" t="s">
        <v>203</v>
      </c>
      <c r="E65" s="161" t="s">
        <v>164</v>
      </c>
      <c r="F65" s="161"/>
      <c r="G65" s="161"/>
      <c r="H65" s="161"/>
      <c r="I65" s="161"/>
      <c r="J65" s="161" t="s">
        <v>168</v>
      </c>
      <c r="K65" s="161" t="s">
        <v>168</v>
      </c>
      <c r="L65" s="161" t="s">
        <v>168</v>
      </c>
      <c r="M65" s="161"/>
      <c r="N65" s="161" t="s">
        <v>168</v>
      </c>
      <c r="O65" s="161"/>
      <c r="P65" s="161"/>
      <c r="Q65" s="161"/>
      <c r="R65" s="161" t="s">
        <v>168</v>
      </c>
      <c r="S65" s="161"/>
      <c r="T65" s="161"/>
      <c r="U65" s="161" t="s">
        <v>368</v>
      </c>
      <c r="V65" s="161"/>
      <c r="W65" s="161"/>
    </row>
    <row r="66" spans="1:23">
      <c r="A66" s="362"/>
      <c r="B66" s="363"/>
      <c r="C66" s="161" t="s">
        <v>335</v>
      </c>
      <c r="D66" s="169" t="s">
        <v>336</v>
      </c>
      <c r="E66" s="161"/>
      <c r="F66" s="161"/>
      <c r="G66" s="161"/>
      <c r="H66" s="161"/>
      <c r="I66" s="161" t="s">
        <v>164</v>
      </c>
      <c r="J66" s="161"/>
      <c r="K66" s="161"/>
      <c r="L66" s="161"/>
      <c r="M66" s="161"/>
      <c r="N66" s="161"/>
      <c r="O66" s="161"/>
      <c r="P66" s="161"/>
      <c r="Q66" s="161"/>
      <c r="R66" s="161"/>
      <c r="S66" s="161"/>
      <c r="T66" s="161"/>
      <c r="U66" s="161" t="s">
        <v>368</v>
      </c>
      <c r="V66" s="161"/>
      <c r="W66" s="161"/>
    </row>
    <row r="67" spans="1:23">
      <c r="A67" s="362"/>
      <c r="B67" s="363"/>
      <c r="C67" s="161" t="s">
        <v>337</v>
      </c>
      <c r="D67" s="171" t="s">
        <v>338</v>
      </c>
      <c r="E67" s="161" t="s">
        <v>164</v>
      </c>
      <c r="F67" s="161"/>
      <c r="G67" s="161"/>
      <c r="H67" s="161"/>
      <c r="I67" s="161"/>
      <c r="J67" s="161"/>
      <c r="K67" s="161"/>
      <c r="L67" s="161"/>
      <c r="M67" s="161"/>
      <c r="N67" s="161"/>
      <c r="O67" s="161"/>
      <c r="P67" s="161"/>
      <c r="Q67" s="161"/>
      <c r="R67" s="161"/>
      <c r="S67" s="161"/>
      <c r="T67" s="161"/>
      <c r="U67" s="161" t="s">
        <v>368</v>
      </c>
      <c r="V67" s="161"/>
      <c r="W67" s="161" t="s">
        <v>368</v>
      </c>
    </row>
    <row r="68" spans="1:23">
      <c r="A68" s="362"/>
      <c r="B68" s="363"/>
      <c r="C68" s="161" t="s">
        <v>339</v>
      </c>
      <c r="D68" s="171" t="s">
        <v>340</v>
      </c>
      <c r="E68" s="161" t="s">
        <v>164</v>
      </c>
      <c r="F68" s="161" t="s">
        <v>168</v>
      </c>
      <c r="G68" s="161" t="s">
        <v>168</v>
      </c>
      <c r="H68" s="161" t="s">
        <v>168</v>
      </c>
      <c r="I68" s="161" t="s">
        <v>168</v>
      </c>
      <c r="J68" s="161"/>
      <c r="K68" s="161"/>
      <c r="L68" s="161"/>
      <c r="M68" s="161"/>
      <c r="N68" s="161"/>
      <c r="O68" s="161"/>
      <c r="P68" s="161"/>
      <c r="Q68" s="161"/>
      <c r="R68" s="161"/>
      <c r="S68" s="161"/>
      <c r="T68" s="161"/>
      <c r="U68" s="161" t="s">
        <v>368</v>
      </c>
      <c r="V68" s="161"/>
      <c r="W68" s="161" t="s">
        <v>168</v>
      </c>
    </row>
    <row r="69" spans="1:23" ht="47.25">
      <c r="A69" s="362">
        <v>16</v>
      </c>
      <c r="B69" s="363" t="s">
        <v>204</v>
      </c>
      <c r="C69" s="159" t="s">
        <v>205</v>
      </c>
      <c r="D69" s="160" t="s">
        <v>206</v>
      </c>
      <c r="E69" s="159" t="s">
        <v>164</v>
      </c>
      <c r="F69" s="159" t="s">
        <v>168</v>
      </c>
      <c r="G69" s="159" t="s">
        <v>168</v>
      </c>
      <c r="H69" s="159" t="s">
        <v>369</v>
      </c>
      <c r="I69" s="159" t="s">
        <v>168</v>
      </c>
      <c r="J69" s="159" t="s">
        <v>368</v>
      </c>
      <c r="K69" s="159" t="s">
        <v>368</v>
      </c>
      <c r="L69" s="159" t="s">
        <v>368</v>
      </c>
      <c r="M69" s="159" t="s">
        <v>368</v>
      </c>
      <c r="N69" s="159" t="s">
        <v>368</v>
      </c>
      <c r="O69" s="159" t="s">
        <v>368</v>
      </c>
      <c r="P69" s="159" t="s">
        <v>368</v>
      </c>
      <c r="Q69" s="159" t="s">
        <v>368</v>
      </c>
      <c r="R69" s="159" t="s">
        <v>368</v>
      </c>
      <c r="S69" s="159" t="s">
        <v>368</v>
      </c>
      <c r="T69" s="159" t="s">
        <v>368</v>
      </c>
      <c r="U69" s="159" t="s">
        <v>368</v>
      </c>
      <c r="V69" s="159" t="s">
        <v>368</v>
      </c>
      <c r="W69" s="159" t="s">
        <v>368</v>
      </c>
    </row>
    <row r="70" spans="1:23" ht="30" customHeight="1">
      <c r="A70" s="362"/>
      <c r="B70" s="363"/>
      <c r="C70" s="159" t="s">
        <v>207</v>
      </c>
      <c r="D70" s="160" t="s">
        <v>208</v>
      </c>
      <c r="E70" s="159" t="s">
        <v>164</v>
      </c>
      <c r="F70" s="159" t="s">
        <v>168</v>
      </c>
      <c r="G70" s="159" t="s">
        <v>168</v>
      </c>
      <c r="H70" s="159" t="s">
        <v>369</v>
      </c>
      <c r="I70" s="159" t="s">
        <v>168</v>
      </c>
      <c r="J70" s="159" t="s">
        <v>368</v>
      </c>
      <c r="K70" s="159" t="s">
        <v>368</v>
      </c>
      <c r="L70" s="159" t="s">
        <v>368</v>
      </c>
      <c r="M70" s="159" t="s">
        <v>368</v>
      </c>
      <c r="N70" s="159" t="s">
        <v>368</v>
      </c>
      <c r="O70" s="159" t="s">
        <v>368</v>
      </c>
      <c r="P70" s="159" t="s">
        <v>368</v>
      </c>
      <c r="Q70" s="159" t="s">
        <v>368</v>
      </c>
      <c r="R70" s="159" t="s">
        <v>368</v>
      </c>
      <c r="S70" s="159" t="s">
        <v>368</v>
      </c>
      <c r="T70" s="159" t="s">
        <v>368</v>
      </c>
      <c r="U70" s="159" t="s">
        <v>368</v>
      </c>
      <c r="V70" s="159" t="s">
        <v>368</v>
      </c>
      <c r="W70" s="159" t="s">
        <v>368</v>
      </c>
    </row>
    <row r="71" spans="1:23" ht="31.5">
      <c r="A71" s="166">
        <v>17</v>
      </c>
      <c r="B71" s="158" t="s">
        <v>209</v>
      </c>
      <c r="C71" s="163" t="s">
        <v>210</v>
      </c>
      <c r="D71" s="172" t="s">
        <v>211</v>
      </c>
      <c r="E71" s="163" t="s">
        <v>369</v>
      </c>
      <c r="F71" s="163" t="s">
        <v>368</v>
      </c>
      <c r="G71" s="163" t="s">
        <v>368</v>
      </c>
      <c r="H71" s="163" t="s">
        <v>368</v>
      </c>
      <c r="I71" s="163" t="s">
        <v>368</v>
      </c>
      <c r="J71" s="163" t="s">
        <v>368</v>
      </c>
      <c r="K71" s="163" t="s">
        <v>368</v>
      </c>
      <c r="L71" s="163" t="s">
        <v>368</v>
      </c>
      <c r="M71" s="163" t="s">
        <v>368</v>
      </c>
      <c r="N71" s="163" t="s">
        <v>368</v>
      </c>
      <c r="O71" s="163" t="s">
        <v>368</v>
      </c>
      <c r="P71" s="163" t="s">
        <v>368</v>
      </c>
      <c r="Q71" s="163" t="s">
        <v>368</v>
      </c>
      <c r="R71" s="163" t="s">
        <v>368</v>
      </c>
      <c r="S71" s="163" t="s">
        <v>368</v>
      </c>
      <c r="T71" s="163" t="s">
        <v>368</v>
      </c>
      <c r="U71" s="163" t="s">
        <v>368</v>
      </c>
      <c r="V71" s="163" t="s">
        <v>368</v>
      </c>
      <c r="W71" s="163" t="s">
        <v>368</v>
      </c>
    </row>
  </sheetData>
  <mergeCells count="30">
    <mergeCell ref="A1:D1"/>
    <mergeCell ref="A2:D2"/>
    <mergeCell ref="A6:A12"/>
    <mergeCell ref="B6:B12"/>
    <mergeCell ref="A13:A16"/>
    <mergeCell ref="B13:B16"/>
    <mergeCell ref="A17:A21"/>
    <mergeCell ref="B17:B21"/>
    <mergeCell ref="A22:A26"/>
    <mergeCell ref="B22:B26"/>
    <mergeCell ref="A27:A30"/>
    <mergeCell ref="B27:B30"/>
    <mergeCell ref="A31:A35"/>
    <mergeCell ref="B31:B35"/>
    <mergeCell ref="A36:A39"/>
    <mergeCell ref="B36:B39"/>
    <mergeCell ref="A50:A56"/>
    <mergeCell ref="B50:B56"/>
    <mergeCell ref="A40:A43"/>
    <mergeCell ref="B40:B43"/>
    <mergeCell ref="A45:A49"/>
    <mergeCell ref="B45:B49"/>
    <mergeCell ref="A69:A70"/>
    <mergeCell ref="B69:B70"/>
    <mergeCell ref="A57:A59"/>
    <mergeCell ref="B57:B59"/>
    <mergeCell ref="A60:A62"/>
    <mergeCell ref="B60:B62"/>
    <mergeCell ref="A63:A68"/>
    <mergeCell ref="B63:B68"/>
  </mergeCells>
  <phoneticPr fontId="33" type="noConversion"/>
  <pageMargins left="0.75" right="0.75" top="1" bottom="1"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U107"/>
  <sheetViews>
    <sheetView tabSelected="1" zoomScale="70" zoomScaleNormal="70" zoomScaleSheetLayoutView="50" zoomScalePageLayoutView="120" workbookViewId="0">
      <pane xSplit="12" ySplit="4" topLeftCell="M15" activePane="bottomRight" state="frozen"/>
      <selection pane="topRight" activeCell="L1" sqref="L1"/>
      <selection pane="bottomLeft" activeCell="A6" sqref="A6"/>
      <selection pane="bottomRight" activeCell="M31" sqref="M31"/>
    </sheetView>
  </sheetViews>
  <sheetFormatPr defaultColWidth="9" defaultRowHeight="15.75"/>
  <cols>
    <col min="1" max="1" width="5.625" style="210" customWidth="1"/>
    <col min="2" max="2" width="11.375" style="210" customWidth="1"/>
    <col min="3" max="3" width="5.375" style="238" customWidth="1"/>
    <col min="4" max="4" width="21.375" style="239" customWidth="1"/>
    <col min="5" max="5" width="10.625" style="240" customWidth="1"/>
    <col min="6" max="6" width="7.375" style="240" customWidth="1"/>
    <col min="7" max="7" width="31.5" style="241" customWidth="1"/>
    <col min="8" max="8" width="8.5" style="240" customWidth="1"/>
    <col min="9" max="9" width="13" style="242" customWidth="1"/>
    <col min="10" max="10" width="10.5" style="210" bestFit="1" customWidth="1"/>
    <col min="11" max="11" width="10.5" style="210" customWidth="1"/>
    <col min="12" max="12" width="11" style="210" customWidth="1"/>
    <col min="13" max="14" width="7.625" style="292" customWidth="1"/>
    <col min="15" max="15" width="8.125" style="293" customWidth="1"/>
    <col min="16" max="18" width="7.5" style="190" customWidth="1"/>
    <col min="19" max="19" width="8" style="190" customWidth="1"/>
    <col min="20" max="20" width="9.375" style="190" customWidth="1"/>
    <col min="21" max="16384" width="9" style="210"/>
  </cols>
  <sheetData>
    <row r="1" spans="1:20" ht="43.7" customHeight="1">
      <c r="A1" s="204" t="s">
        <v>375</v>
      </c>
      <c r="B1" s="205"/>
      <c r="C1" s="205"/>
      <c r="D1" s="206"/>
      <c r="E1" s="207"/>
      <c r="F1" s="207"/>
      <c r="G1" s="208"/>
      <c r="H1" s="207"/>
      <c r="I1" s="209"/>
      <c r="J1" s="205"/>
      <c r="K1" s="205"/>
      <c r="L1" s="205"/>
      <c r="M1" s="273"/>
      <c r="N1" s="273"/>
      <c r="O1" s="273"/>
      <c r="P1" s="369" t="s">
        <v>379</v>
      </c>
      <c r="Q1" s="369"/>
      <c r="R1" s="369"/>
      <c r="S1" s="369"/>
      <c r="T1" s="369"/>
    </row>
    <row r="2" spans="1:20" ht="19.7" customHeight="1">
      <c r="A2" s="211"/>
      <c r="B2" s="211"/>
      <c r="C2" s="211"/>
      <c r="D2" s="212" t="s">
        <v>123</v>
      </c>
      <c r="E2" s="213"/>
      <c r="F2" s="213"/>
      <c r="G2" s="214"/>
      <c r="H2" s="213"/>
      <c r="I2" s="215"/>
      <c r="J2" s="211"/>
      <c r="K2" s="211"/>
      <c r="L2" s="211"/>
      <c r="M2" s="373" t="s">
        <v>374</v>
      </c>
      <c r="N2" s="373"/>
      <c r="O2" s="373"/>
      <c r="P2" s="373"/>
      <c r="Q2" s="373"/>
      <c r="R2" s="373"/>
      <c r="S2" s="373"/>
      <c r="T2" s="373"/>
    </row>
    <row r="3" spans="1:20" ht="36.950000000000003" customHeight="1">
      <c r="A3" s="396" t="s">
        <v>376</v>
      </c>
      <c r="B3" s="415" t="s">
        <v>377</v>
      </c>
      <c r="C3" s="420" t="s">
        <v>378</v>
      </c>
      <c r="D3" s="377" t="s">
        <v>124</v>
      </c>
      <c r="E3" s="417" t="s">
        <v>67</v>
      </c>
      <c r="F3" s="417" t="s">
        <v>68</v>
      </c>
      <c r="G3" s="418" t="s">
        <v>69</v>
      </c>
      <c r="H3" s="417" t="s">
        <v>70</v>
      </c>
      <c r="I3" s="409" t="s">
        <v>71</v>
      </c>
      <c r="J3" s="366" t="s">
        <v>74</v>
      </c>
      <c r="K3" s="374" t="s">
        <v>348</v>
      </c>
      <c r="L3" s="376" t="s">
        <v>72</v>
      </c>
      <c r="M3" s="368" t="s">
        <v>373</v>
      </c>
      <c r="N3" s="368"/>
      <c r="O3" s="368"/>
      <c r="P3" s="368"/>
      <c r="Q3" s="370" t="s">
        <v>352</v>
      </c>
      <c r="R3" s="371"/>
      <c r="S3" s="371"/>
      <c r="T3" s="372"/>
    </row>
    <row r="4" spans="1:20" ht="47.25">
      <c r="A4" s="398"/>
      <c r="B4" s="416"/>
      <c r="C4" s="421"/>
      <c r="D4" s="377"/>
      <c r="E4" s="417"/>
      <c r="F4" s="417"/>
      <c r="G4" s="419"/>
      <c r="H4" s="417"/>
      <c r="I4" s="409"/>
      <c r="J4" s="367"/>
      <c r="K4" s="375"/>
      <c r="L4" s="376"/>
      <c r="M4" s="187" t="s">
        <v>349</v>
      </c>
      <c r="N4" s="187" t="s">
        <v>354</v>
      </c>
      <c r="O4" s="188" t="s">
        <v>350</v>
      </c>
      <c r="P4" s="188" t="s">
        <v>351</v>
      </c>
      <c r="Q4" s="188" t="s">
        <v>349</v>
      </c>
      <c r="R4" s="187" t="s">
        <v>354</v>
      </c>
      <c r="S4" s="188" t="s">
        <v>350</v>
      </c>
      <c r="T4" s="188" t="s">
        <v>351</v>
      </c>
    </row>
    <row r="5" spans="1:20" s="275" customFormat="1">
      <c r="A5" s="294">
        <v>1</v>
      </c>
      <c r="B5" s="294">
        <v>2</v>
      </c>
      <c r="C5" s="294">
        <v>3</v>
      </c>
      <c r="D5" s="294">
        <v>4</v>
      </c>
      <c r="E5" s="294">
        <v>5</v>
      </c>
      <c r="F5" s="294">
        <v>6</v>
      </c>
      <c r="G5" s="294">
        <v>7</v>
      </c>
      <c r="H5" s="294">
        <v>8</v>
      </c>
      <c r="I5" s="294">
        <v>9</v>
      </c>
      <c r="J5" s="294">
        <v>10</v>
      </c>
      <c r="K5" s="294">
        <v>11</v>
      </c>
      <c r="L5" s="294">
        <v>12</v>
      </c>
      <c r="M5" s="294">
        <v>13</v>
      </c>
      <c r="N5" s="294">
        <v>14</v>
      </c>
      <c r="O5" s="294">
        <v>15</v>
      </c>
      <c r="P5" s="294">
        <v>16</v>
      </c>
      <c r="Q5" s="294">
        <v>17</v>
      </c>
      <c r="R5" s="294">
        <v>18</v>
      </c>
      <c r="S5" s="294">
        <v>19</v>
      </c>
      <c r="T5" s="294">
        <v>20</v>
      </c>
    </row>
    <row r="6" spans="1:20" ht="43.7" customHeight="1">
      <c r="A6" s="396" t="s">
        <v>75</v>
      </c>
      <c r="B6" s="385">
        <v>0.25</v>
      </c>
      <c r="C6" s="216" t="s">
        <v>21</v>
      </c>
      <c r="D6" s="217" t="s">
        <v>0</v>
      </c>
      <c r="E6" s="218">
        <v>0.1</v>
      </c>
      <c r="F6" s="218" t="s">
        <v>22</v>
      </c>
      <c r="G6" s="217" t="s">
        <v>126</v>
      </c>
      <c r="H6" s="192">
        <v>1</v>
      </c>
      <c r="I6" s="219">
        <f>H6*E6*B6</f>
        <v>2.5000000000000001E-2</v>
      </c>
      <c r="J6" s="192" t="s">
        <v>149</v>
      </c>
      <c r="K6" s="192"/>
      <c r="L6" s="221" t="s">
        <v>77</v>
      </c>
      <c r="M6" s="187"/>
      <c r="N6" s="187"/>
      <c r="O6" s="188"/>
      <c r="P6" s="188"/>
      <c r="Q6" s="188"/>
      <c r="R6" s="188"/>
      <c r="S6" s="188"/>
      <c r="T6" s="188"/>
    </row>
    <row r="7" spans="1:20" ht="42" customHeight="1">
      <c r="A7" s="397"/>
      <c r="B7" s="386"/>
      <c r="C7" s="410" t="s">
        <v>23</v>
      </c>
      <c r="D7" s="412" t="s">
        <v>2</v>
      </c>
      <c r="E7" s="378">
        <v>0.15</v>
      </c>
      <c r="F7" s="218" t="s">
        <v>24</v>
      </c>
      <c r="G7" s="217" t="s">
        <v>121</v>
      </c>
      <c r="H7" s="192">
        <v>0.7</v>
      </c>
      <c r="I7" s="219">
        <f>H7*$E$7*$B$6</f>
        <v>2.6249999999999999E-2</v>
      </c>
      <c r="J7" s="192" t="s">
        <v>89</v>
      </c>
      <c r="K7" s="192"/>
      <c r="L7" s="221" t="s">
        <v>77</v>
      </c>
      <c r="M7" s="187"/>
      <c r="N7" s="187"/>
      <c r="O7" s="188"/>
      <c r="P7" s="188"/>
      <c r="Q7" s="187"/>
      <c r="R7" s="187"/>
      <c r="S7" s="188"/>
      <c r="T7" s="188"/>
    </row>
    <row r="8" spans="1:20" ht="36.6" customHeight="1">
      <c r="A8" s="397"/>
      <c r="B8" s="386"/>
      <c r="C8" s="411"/>
      <c r="D8" s="413"/>
      <c r="E8" s="379"/>
      <c r="F8" s="218" t="s">
        <v>26</v>
      </c>
      <c r="G8" s="217" t="s">
        <v>358</v>
      </c>
      <c r="H8" s="192">
        <v>0.3</v>
      </c>
      <c r="I8" s="219">
        <f>H8*$E$7*$B$6</f>
        <v>1.125E-2</v>
      </c>
      <c r="J8" s="192" t="s">
        <v>76</v>
      </c>
      <c r="K8" s="192"/>
      <c r="L8" s="221" t="s">
        <v>77</v>
      </c>
      <c r="M8" s="187"/>
      <c r="N8" s="187"/>
      <c r="O8" s="188"/>
      <c r="P8" s="188"/>
      <c r="Q8" s="187"/>
      <c r="R8" s="187"/>
      <c r="S8" s="188"/>
      <c r="T8" s="188"/>
    </row>
    <row r="9" spans="1:20" ht="51" customHeight="1">
      <c r="A9" s="397"/>
      <c r="B9" s="386"/>
      <c r="C9" s="403" t="s">
        <v>25</v>
      </c>
      <c r="D9" s="389" t="s">
        <v>1</v>
      </c>
      <c r="E9" s="378">
        <v>0.45</v>
      </c>
      <c r="F9" s="218" t="s">
        <v>29</v>
      </c>
      <c r="G9" s="223" t="s">
        <v>119</v>
      </c>
      <c r="H9" s="192">
        <v>0.7</v>
      </c>
      <c r="I9" s="219">
        <f>H9*$E$9*$B$6</f>
        <v>7.8750000000000001E-2</v>
      </c>
      <c r="J9" s="192" t="s">
        <v>89</v>
      </c>
      <c r="K9" s="192"/>
      <c r="L9" s="221" t="s">
        <v>77</v>
      </c>
      <c r="M9" s="187"/>
      <c r="N9" s="187"/>
      <c r="O9" s="188"/>
      <c r="P9" s="188"/>
      <c r="Q9" s="187"/>
      <c r="R9" s="187"/>
      <c r="S9" s="188"/>
      <c r="T9" s="188"/>
    </row>
    <row r="10" spans="1:20" ht="51" customHeight="1">
      <c r="A10" s="397"/>
      <c r="B10" s="386"/>
      <c r="C10" s="414"/>
      <c r="D10" s="391"/>
      <c r="E10" s="393"/>
      <c r="F10" s="218" t="s">
        <v>82</v>
      </c>
      <c r="G10" s="223" t="s">
        <v>148</v>
      </c>
      <c r="H10" s="192">
        <v>0.3</v>
      </c>
      <c r="I10" s="219">
        <f>H10*$E$9*$B$6</f>
        <v>3.3750000000000002E-2</v>
      </c>
      <c r="J10" s="192" t="s">
        <v>149</v>
      </c>
      <c r="K10" s="192"/>
      <c r="L10" s="221" t="s">
        <v>77</v>
      </c>
      <c r="M10" s="186"/>
      <c r="N10" s="186"/>
      <c r="O10" s="250"/>
      <c r="P10" s="250"/>
      <c r="Q10" s="186"/>
      <c r="R10" s="186"/>
      <c r="S10" s="250"/>
      <c r="T10" s="250"/>
    </row>
    <row r="11" spans="1:20" ht="57" customHeight="1">
      <c r="A11" s="397"/>
      <c r="B11" s="386"/>
      <c r="C11" s="402" t="s">
        <v>27</v>
      </c>
      <c r="D11" s="389" t="s">
        <v>120</v>
      </c>
      <c r="E11" s="392">
        <v>0.3</v>
      </c>
      <c r="F11" s="218" t="s">
        <v>31</v>
      </c>
      <c r="G11" s="217" t="s">
        <v>118</v>
      </c>
      <c r="H11" s="192">
        <v>0.5</v>
      </c>
      <c r="I11" s="219">
        <f>H11*$E$11*$B$6</f>
        <v>3.7499999999999999E-2</v>
      </c>
      <c r="J11" s="192" t="s">
        <v>76</v>
      </c>
      <c r="K11" s="192"/>
      <c r="L11" s="221" t="s">
        <v>77</v>
      </c>
      <c r="M11" s="187"/>
      <c r="N11" s="187"/>
      <c r="O11" s="188"/>
      <c r="P11" s="188"/>
      <c r="Q11" s="187"/>
      <c r="R11" s="187"/>
      <c r="S11" s="188"/>
      <c r="T11" s="188"/>
    </row>
    <row r="12" spans="1:20" ht="57" customHeight="1">
      <c r="A12" s="397"/>
      <c r="B12" s="386"/>
      <c r="C12" s="403"/>
      <c r="D12" s="391"/>
      <c r="E12" s="392"/>
      <c r="F12" s="218" t="s">
        <v>33</v>
      </c>
      <c r="G12" s="217" t="s">
        <v>154</v>
      </c>
      <c r="H12" s="192">
        <v>0.5</v>
      </c>
      <c r="I12" s="219">
        <f>H12*$E$11*$B$6</f>
        <v>3.7499999999999999E-2</v>
      </c>
      <c r="J12" s="192" t="s">
        <v>76</v>
      </c>
      <c r="K12" s="192"/>
      <c r="L12" s="221" t="s">
        <v>77</v>
      </c>
      <c r="M12" s="187"/>
      <c r="N12" s="187"/>
      <c r="O12" s="188"/>
      <c r="P12" s="188"/>
      <c r="Q12" s="187"/>
      <c r="R12" s="187"/>
      <c r="S12" s="188"/>
      <c r="T12" s="188"/>
    </row>
    <row r="13" spans="1:20">
      <c r="A13" s="398"/>
      <c r="B13" s="387"/>
      <c r="C13" s="276"/>
      <c r="D13" s="277"/>
      <c r="E13" s="278">
        <f>SUM(E6:E12)</f>
        <v>1</v>
      </c>
      <c r="F13" s="278"/>
      <c r="G13" s="279"/>
      <c r="H13" s="280"/>
      <c r="I13" s="281"/>
      <c r="J13" s="280"/>
      <c r="K13" s="280"/>
      <c r="L13" s="280"/>
      <c r="M13" s="280"/>
      <c r="N13" s="280"/>
      <c r="O13" s="280"/>
      <c r="P13" s="280"/>
      <c r="Q13" s="280"/>
      <c r="R13" s="280"/>
      <c r="S13" s="280"/>
      <c r="T13" s="280"/>
    </row>
    <row r="14" spans="1:20" ht="113.25" customHeight="1">
      <c r="A14" s="399" t="s">
        <v>79</v>
      </c>
      <c r="B14" s="400">
        <v>0.15</v>
      </c>
      <c r="C14" s="216" t="s">
        <v>28</v>
      </c>
      <c r="D14" s="217" t="s">
        <v>127</v>
      </c>
      <c r="E14" s="224">
        <v>1</v>
      </c>
      <c r="F14" s="224" t="s">
        <v>34</v>
      </c>
      <c r="G14" s="217" t="s">
        <v>128</v>
      </c>
      <c r="H14" s="192">
        <v>1</v>
      </c>
      <c r="I14" s="219">
        <f>H14*E14*B14</f>
        <v>0.15</v>
      </c>
      <c r="J14" s="225" t="s">
        <v>80</v>
      </c>
      <c r="K14" s="225"/>
      <c r="L14" s="221" t="s">
        <v>77</v>
      </c>
      <c r="M14" s="187"/>
      <c r="N14" s="187"/>
      <c r="O14" s="188"/>
      <c r="P14" s="188"/>
      <c r="Q14" s="187"/>
      <c r="R14" s="187"/>
      <c r="S14" s="188"/>
      <c r="T14" s="188"/>
    </row>
    <row r="15" spans="1:20" s="231" customFormat="1" ht="18.75" customHeight="1">
      <c r="A15" s="399"/>
      <c r="B15" s="400"/>
      <c r="C15" s="226"/>
      <c r="D15" s="227"/>
      <c r="E15" s="228">
        <v>1</v>
      </c>
      <c r="F15" s="228"/>
      <c r="G15" s="229"/>
      <c r="H15" s="229"/>
      <c r="I15" s="230"/>
      <c r="J15" s="229"/>
      <c r="K15" s="229"/>
      <c r="L15" s="229"/>
      <c r="M15" s="229"/>
      <c r="N15" s="229"/>
      <c r="O15" s="229"/>
      <c r="P15" s="229"/>
      <c r="Q15" s="229"/>
      <c r="R15" s="229"/>
      <c r="S15" s="229"/>
      <c r="T15" s="229"/>
    </row>
    <row r="16" spans="1:20" s="231" customFormat="1" ht="51.6" customHeight="1">
      <c r="A16" s="382" t="s">
        <v>81</v>
      </c>
      <c r="B16" s="385">
        <v>0.45</v>
      </c>
      <c r="C16" s="404" t="s">
        <v>3</v>
      </c>
      <c r="D16" s="406" t="s">
        <v>4</v>
      </c>
      <c r="E16" s="378">
        <v>0.25</v>
      </c>
      <c r="F16" s="218" t="s">
        <v>36</v>
      </c>
      <c r="G16" s="217" t="s">
        <v>11</v>
      </c>
      <c r="H16" s="192">
        <v>0.4</v>
      </c>
      <c r="I16" s="219">
        <f>H16*$E$16*$B$16</f>
        <v>4.5000000000000005E-2</v>
      </c>
      <c r="J16" s="220" t="s">
        <v>76</v>
      </c>
      <c r="K16" s="220"/>
      <c r="L16" s="221" t="s">
        <v>77</v>
      </c>
      <c r="M16" s="191"/>
      <c r="N16" s="245"/>
      <c r="O16" s="193"/>
      <c r="P16" s="194"/>
      <c r="Q16" s="156"/>
      <c r="R16" s="243"/>
      <c r="S16" s="193"/>
      <c r="T16" s="194"/>
    </row>
    <row r="17" spans="1:20" s="231" customFormat="1" ht="54.6" customHeight="1">
      <c r="A17" s="383"/>
      <c r="B17" s="386"/>
      <c r="C17" s="405"/>
      <c r="D17" s="407"/>
      <c r="E17" s="379"/>
      <c r="F17" s="218" t="s">
        <v>37</v>
      </c>
      <c r="G17" s="217" t="s">
        <v>12</v>
      </c>
      <c r="H17" s="192">
        <v>0.3</v>
      </c>
      <c r="I17" s="219">
        <f>H17*$E$16*$B$16</f>
        <v>3.3750000000000002E-2</v>
      </c>
      <c r="J17" s="220" t="s">
        <v>76</v>
      </c>
      <c r="K17" s="220"/>
      <c r="L17" s="221" t="s">
        <v>77</v>
      </c>
      <c r="M17" s="186"/>
      <c r="N17" s="186"/>
      <c r="O17" s="201"/>
      <c r="P17" s="202"/>
      <c r="Q17" s="186"/>
      <c r="R17" s="186"/>
      <c r="S17" s="201"/>
      <c r="T17" s="202"/>
    </row>
    <row r="18" spans="1:20" s="231" customFormat="1" ht="54.6" customHeight="1">
      <c r="A18" s="383"/>
      <c r="B18" s="386"/>
      <c r="C18" s="405"/>
      <c r="D18" s="408"/>
      <c r="E18" s="379"/>
      <c r="F18" s="218" t="s">
        <v>38</v>
      </c>
      <c r="G18" s="217" t="s">
        <v>13</v>
      </c>
      <c r="H18" s="192">
        <v>0.3</v>
      </c>
      <c r="I18" s="219">
        <f>H18*$E$16*$B$16</f>
        <v>3.3750000000000002E-2</v>
      </c>
      <c r="J18" s="220" t="s">
        <v>76</v>
      </c>
      <c r="K18" s="220"/>
      <c r="L18" s="221" t="s">
        <v>77</v>
      </c>
      <c r="M18" s="187"/>
      <c r="N18" s="187"/>
      <c r="O18" s="195"/>
      <c r="P18" s="194"/>
      <c r="Q18" s="187"/>
      <c r="R18" s="187"/>
      <c r="S18" s="195"/>
      <c r="T18" s="194"/>
    </row>
    <row r="19" spans="1:20" ht="39.950000000000003" customHeight="1">
      <c r="A19" s="383"/>
      <c r="B19" s="386"/>
      <c r="C19" s="380" t="s">
        <v>5</v>
      </c>
      <c r="D19" s="389" t="s">
        <v>6</v>
      </c>
      <c r="E19" s="378">
        <v>0.25</v>
      </c>
      <c r="F19" s="218" t="s">
        <v>46</v>
      </c>
      <c r="G19" s="217" t="s">
        <v>145</v>
      </c>
      <c r="H19" s="192">
        <v>0.7</v>
      </c>
      <c r="I19" s="219">
        <f>H19*$E$19*$B$16</f>
        <v>7.8750000000000001E-2</v>
      </c>
      <c r="J19" s="220" t="s">
        <v>76</v>
      </c>
      <c r="K19" s="220"/>
      <c r="L19" s="221" t="s">
        <v>77</v>
      </c>
      <c r="M19" s="187"/>
      <c r="N19" s="187"/>
      <c r="O19" s="195"/>
      <c r="P19" s="194"/>
      <c r="Q19" s="187"/>
      <c r="R19" s="187"/>
      <c r="S19" s="195"/>
      <c r="T19" s="194"/>
    </row>
    <row r="20" spans="1:20" ht="39.950000000000003" customHeight="1">
      <c r="A20" s="383"/>
      <c r="B20" s="386"/>
      <c r="C20" s="381"/>
      <c r="D20" s="391"/>
      <c r="E20" s="393"/>
      <c r="F20" s="218" t="s">
        <v>150</v>
      </c>
      <c r="G20" s="217" t="s">
        <v>151</v>
      </c>
      <c r="H20" s="192">
        <v>0.3</v>
      </c>
      <c r="I20" s="219">
        <f>H20*$E$19*$B$16</f>
        <v>3.3750000000000002E-2</v>
      </c>
      <c r="J20" s="220" t="s">
        <v>76</v>
      </c>
      <c r="K20" s="220"/>
      <c r="L20" s="221" t="s">
        <v>77</v>
      </c>
      <c r="M20" s="187"/>
      <c r="N20" s="187"/>
      <c r="O20" s="195"/>
      <c r="P20" s="194"/>
      <c r="Q20" s="187"/>
      <c r="R20" s="187"/>
      <c r="S20" s="195"/>
      <c r="T20" s="194"/>
    </row>
    <row r="21" spans="1:20" ht="70.7" customHeight="1">
      <c r="A21" s="383"/>
      <c r="B21" s="386"/>
      <c r="C21" s="380" t="s">
        <v>14</v>
      </c>
      <c r="D21" s="389" t="s">
        <v>8</v>
      </c>
      <c r="E21" s="378">
        <v>0.2</v>
      </c>
      <c r="F21" s="218" t="s">
        <v>47</v>
      </c>
      <c r="G21" s="217" t="s">
        <v>90</v>
      </c>
      <c r="H21" s="192">
        <v>0.25</v>
      </c>
      <c r="I21" s="219">
        <f>H21*$E$21*$B$16</f>
        <v>2.2500000000000003E-2</v>
      </c>
      <c r="J21" s="220" t="s">
        <v>385</v>
      </c>
      <c r="K21" s="220"/>
      <c r="L21" s="221" t="s">
        <v>77</v>
      </c>
      <c r="M21" s="187"/>
      <c r="N21" s="187"/>
      <c r="O21" s="195"/>
      <c r="P21" s="194"/>
      <c r="Q21" s="187"/>
      <c r="R21" s="187"/>
      <c r="S21" s="195"/>
      <c r="T21" s="194"/>
    </row>
    <row r="22" spans="1:20" ht="45">
      <c r="A22" s="383"/>
      <c r="B22" s="386"/>
      <c r="C22" s="388"/>
      <c r="D22" s="390"/>
      <c r="E22" s="379"/>
      <c r="F22" s="218" t="s">
        <v>48</v>
      </c>
      <c r="G22" s="248" t="s">
        <v>384</v>
      </c>
      <c r="H22" s="192">
        <v>0.25</v>
      </c>
      <c r="I22" s="219">
        <f>H22*$E$21*$B$16</f>
        <v>2.2500000000000003E-2</v>
      </c>
      <c r="J22" s="220" t="s">
        <v>385</v>
      </c>
      <c r="K22" s="220"/>
      <c r="L22" s="221" t="s">
        <v>77</v>
      </c>
      <c r="M22" s="187"/>
      <c r="N22" s="187"/>
      <c r="O22" s="195"/>
      <c r="P22" s="194"/>
      <c r="Q22" s="187"/>
      <c r="R22" s="187"/>
      <c r="S22" s="195"/>
      <c r="T22" s="194"/>
    </row>
    <row r="23" spans="1:20" ht="31.5">
      <c r="A23" s="383"/>
      <c r="B23" s="386"/>
      <c r="C23" s="388"/>
      <c r="D23" s="390"/>
      <c r="E23" s="379"/>
      <c r="F23" s="218" t="s">
        <v>94</v>
      </c>
      <c r="G23" s="217" t="s">
        <v>132</v>
      </c>
      <c r="H23" s="192">
        <v>0.25</v>
      </c>
      <c r="I23" s="219">
        <f>H23*$E$21*$B$16</f>
        <v>2.2500000000000003E-2</v>
      </c>
      <c r="J23" s="220" t="s">
        <v>76</v>
      </c>
      <c r="K23" s="220"/>
      <c r="L23" s="221" t="s">
        <v>77</v>
      </c>
      <c r="M23" s="187"/>
      <c r="N23" s="187"/>
      <c r="O23" s="195"/>
      <c r="P23" s="194"/>
      <c r="Q23" s="187"/>
      <c r="R23" s="187"/>
      <c r="S23" s="195"/>
      <c r="T23" s="194"/>
    </row>
    <row r="24" spans="1:20" ht="60.95" customHeight="1">
      <c r="A24" s="383"/>
      <c r="B24" s="386"/>
      <c r="C24" s="388"/>
      <c r="D24" s="391"/>
      <c r="E24" s="379"/>
      <c r="F24" s="218" t="s">
        <v>95</v>
      </c>
      <c r="G24" s="248" t="s">
        <v>383</v>
      </c>
      <c r="H24" s="192">
        <v>0.25</v>
      </c>
      <c r="I24" s="219">
        <f>H24*$E$21*$B$16</f>
        <v>2.2500000000000003E-2</v>
      </c>
      <c r="J24" s="220" t="s">
        <v>385</v>
      </c>
      <c r="K24" s="220"/>
      <c r="L24" s="221" t="s">
        <v>77</v>
      </c>
      <c r="M24" s="187"/>
      <c r="N24" s="187"/>
      <c r="O24" s="195"/>
      <c r="P24" s="194"/>
      <c r="Q24" s="187"/>
      <c r="R24" s="187"/>
      <c r="S24" s="195"/>
      <c r="T24" s="194"/>
    </row>
    <row r="25" spans="1:20" ht="72" customHeight="1">
      <c r="A25" s="383"/>
      <c r="B25" s="386"/>
      <c r="C25" s="232" t="s">
        <v>7</v>
      </c>
      <c r="D25" s="249" t="s">
        <v>10</v>
      </c>
      <c r="E25" s="222">
        <v>0.1</v>
      </c>
      <c r="F25" s="218" t="s">
        <v>49</v>
      </c>
      <c r="G25" s="217" t="s">
        <v>355</v>
      </c>
      <c r="H25" s="192">
        <v>1</v>
      </c>
      <c r="I25" s="219">
        <f>H25*E25*$B$16</f>
        <v>4.5000000000000005E-2</v>
      </c>
      <c r="J25" s="221"/>
      <c r="K25" s="221"/>
      <c r="L25" s="221" t="s">
        <v>77</v>
      </c>
      <c r="M25" s="187"/>
      <c r="N25" s="187"/>
      <c r="O25" s="195"/>
      <c r="P25" s="194"/>
      <c r="Q25" s="187"/>
      <c r="R25" s="187"/>
      <c r="S25" s="195"/>
      <c r="T25" s="194"/>
    </row>
    <row r="26" spans="1:20" ht="54" customHeight="1">
      <c r="A26" s="383"/>
      <c r="B26" s="386"/>
      <c r="C26" s="380" t="s">
        <v>9</v>
      </c>
      <c r="D26" s="389" t="s">
        <v>102</v>
      </c>
      <c r="E26" s="378">
        <v>0.2</v>
      </c>
      <c r="F26" s="218" t="s">
        <v>52</v>
      </c>
      <c r="G26" s="217" t="s">
        <v>107</v>
      </c>
      <c r="H26" s="192">
        <v>0.5</v>
      </c>
      <c r="I26" s="219">
        <f>H26*$E$26*$B$16</f>
        <v>4.5000000000000005E-2</v>
      </c>
      <c r="J26" s="220" t="s">
        <v>76</v>
      </c>
      <c r="K26" s="220"/>
      <c r="L26" s="221" t="s">
        <v>77</v>
      </c>
      <c r="M26" s="187"/>
      <c r="N26" s="187"/>
      <c r="O26" s="195"/>
      <c r="P26" s="194"/>
      <c r="Q26" s="187"/>
      <c r="R26" s="187"/>
      <c r="S26" s="195"/>
      <c r="T26" s="194"/>
    </row>
    <row r="27" spans="1:20" ht="66.599999999999994" customHeight="1">
      <c r="A27" s="383"/>
      <c r="B27" s="386"/>
      <c r="C27" s="381"/>
      <c r="D27" s="391"/>
      <c r="E27" s="393"/>
      <c r="F27" s="218" t="s">
        <v>53</v>
      </c>
      <c r="G27" s="217" t="s">
        <v>138</v>
      </c>
      <c r="H27" s="192">
        <v>0.5</v>
      </c>
      <c r="I27" s="219">
        <f>H27*$E$26*$B$16</f>
        <v>4.5000000000000005E-2</v>
      </c>
      <c r="J27" s="220" t="s">
        <v>76</v>
      </c>
      <c r="K27" s="220"/>
      <c r="L27" s="221" t="s">
        <v>77</v>
      </c>
      <c r="M27" s="187"/>
      <c r="N27" s="187"/>
      <c r="O27" s="195"/>
      <c r="P27" s="194"/>
      <c r="Q27" s="187"/>
      <c r="R27" s="187"/>
      <c r="S27" s="195"/>
      <c r="T27" s="194"/>
    </row>
    <row r="28" spans="1:20" s="234" customFormat="1" ht="21.95" customHeight="1">
      <c r="A28" s="384"/>
      <c r="B28" s="387"/>
      <c r="C28" s="226"/>
      <c r="D28" s="227"/>
      <c r="E28" s="233">
        <v>1</v>
      </c>
      <c r="F28" s="233"/>
      <c r="G28" s="229"/>
      <c r="H28" s="229"/>
      <c r="I28" s="230"/>
      <c r="J28" s="229"/>
      <c r="K28" s="229"/>
      <c r="L28" s="229"/>
      <c r="M28" s="229"/>
      <c r="N28" s="229"/>
      <c r="O28" s="229"/>
      <c r="P28" s="229"/>
      <c r="Q28" s="229"/>
      <c r="R28" s="229"/>
      <c r="S28" s="229"/>
      <c r="T28" s="229"/>
    </row>
    <row r="29" spans="1:20" ht="45.6" customHeight="1">
      <c r="A29" s="399" t="s">
        <v>139</v>
      </c>
      <c r="B29" s="400">
        <v>0.15</v>
      </c>
      <c r="C29" s="380" t="s">
        <v>41</v>
      </c>
      <c r="D29" s="389" t="s">
        <v>135</v>
      </c>
      <c r="E29" s="394">
        <v>0.6</v>
      </c>
      <c r="F29" s="218" t="s">
        <v>56</v>
      </c>
      <c r="G29" s="217" t="s">
        <v>131</v>
      </c>
      <c r="H29" s="192">
        <v>0.3</v>
      </c>
      <c r="I29" s="219">
        <f>H29*$E$29*$B$29</f>
        <v>2.7E-2</v>
      </c>
      <c r="J29" s="220" t="s">
        <v>76</v>
      </c>
      <c r="K29" s="220"/>
      <c r="L29" s="221" t="s">
        <v>77</v>
      </c>
      <c r="M29" s="187"/>
      <c r="N29" s="187"/>
      <c r="O29" s="195"/>
      <c r="P29" s="194"/>
      <c r="Q29" s="187"/>
      <c r="R29" s="187"/>
      <c r="S29" s="195"/>
      <c r="T29" s="194"/>
    </row>
    <row r="30" spans="1:20" ht="44.25" customHeight="1">
      <c r="A30" s="399"/>
      <c r="B30" s="400"/>
      <c r="C30" s="388"/>
      <c r="D30" s="390"/>
      <c r="E30" s="395"/>
      <c r="F30" s="218" t="s">
        <v>57</v>
      </c>
      <c r="G30" s="217" t="s">
        <v>134</v>
      </c>
      <c r="H30" s="192">
        <v>0.4</v>
      </c>
      <c r="I30" s="219">
        <f>H30*$E$29*$B$29</f>
        <v>3.5999999999999997E-2</v>
      </c>
      <c r="J30" s="220" t="s">
        <v>104</v>
      </c>
      <c r="K30" s="220"/>
      <c r="L30" s="221" t="s">
        <v>77</v>
      </c>
      <c r="M30" s="196"/>
      <c r="N30" s="196"/>
      <c r="O30" s="195"/>
      <c r="P30" s="194"/>
      <c r="Q30" s="196"/>
      <c r="R30" s="196"/>
      <c r="S30" s="195"/>
      <c r="T30" s="194"/>
    </row>
    <row r="31" spans="1:20" ht="63.95" customHeight="1">
      <c r="A31" s="399"/>
      <c r="B31" s="400"/>
      <c r="C31" s="381"/>
      <c r="D31" s="391"/>
      <c r="E31" s="401"/>
      <c r="F31" s="218" t="s">
        <v>58</v>
      </c>
      <c r="G31" s="217" t="s">
        <v>136</v>
      </c>
      <c r="H31" s="192">
        <v>0.3</v>
      </c>
      <c r="I31" s="219">
        <f>H31*$E$29*$B$29</f>
        <v>2.7E-2</v>
      </c>
      <c r="J31" s="220" t="s">
        <v>103</v>
      </c>
      <c r="K31" s="220"/>
      <c r="L31" s="221" t="s">
        <v>77</v>
      </c>
      <c r="M31" s="196"/>
      <c r="N31" s="196"/>
      <c r="O31" s="195"/>
      <c r="P31" s="194"/>
      <c r="Q31" s="196"/>
      <c r="R31" s="196"/>
      <c r="S31" s="195"/>
      <c r="T31" s="194"/>
    </row>
    <row r="32" spans="1:20" ht="38.25" customHeight="1">
      <c r="A32" s="399"/>
      <c r="B32" s="400"/>
      <c r="C32" s="380" t="s">
        <v>43</v>
      </c>
      <c r="D32" s="389" t="s">
        <v>137</v>
      </c>
      <c r="E32" s="394">
        <v>0.4</v>
      </c>
      <c r="F32" s="218" t="s">
        <v>59</v>
      </c>
      <c r="G32" s="217" t="s">
        <v>18</v>
      </c>
      <c r="H32" s="192">
        <v>0.5</v>
      </c>
      <c r="I32" s="219">
        <f>H32*$E$32*$B$29</f>
        <v>0.03</v>
      </c>
      <c r="J32" s="220" t="s">
        <v>105</v>
      </c>
      <c r="K32" s="220"/>
      <c r="L32" s="221" t="s">
        <v>77</v>
      </c>
      <c r="M32" s="197"/>
      <c r="N32" s="197"/>
      <c r="O32" s="198"/>
      <c r="P32" s="199"/>
      <c r="Q32" s="197"/>
      <c r="R32" s="197"/>
      <c r="S32" s="198"/>
      <c r="T32" s="199"/>
    </row>
    <row r="33" spans="1:21" ht="45.6" customHeight="1">
      <c r="A33" s="399"/>
      <c r="B33" s="400"/>
      <c r="C33" s="388"/>
      <c r="D33" s="391"/>
      <c r="E33" s="395"/>
      <c r="F33" s="218" t="s">
        <v>60</v>
      </c>
      <c r="G33" s="217" t="s">
        <v>91</v>
      </c>
      <c r="H33" s="192">
        <v>0.5</v>
      </c>
      <c r="I33" s="219">
        <f>H33*$E$32*$B$29</f>
        <v>0.03</v>
      </c>
      <c r="J33" s="220" t="s">
        <v>367</v>
      </c>
      <c r="K33" s="220"/>
      <c r="L33" s="221" t="s">
        <v>77</v>
      </c>
      <c r="M33" s="156"/>
      <c r="N33" s="156"/>
      <c r="O33" s="189"/>
      <c r="P33" s="282"/>
      <c r="Q33" s="156"/>
      <c r="R33" s="156"/>
      <c r="S33" s="198"/>
      <c r="T33" s="200"/>
    </row>
    <row r="34" spans="1:21">
      <c r="A34" s="399"/>
      <c r="B34" s="400"/>
      <c r="C34" s="226"/>
      <c r="D34" s="235"/>
      <c r="E34" s="236">
        <v>1</v>
      </c>
      <c r="F34" s="236"/>
      <c r="G34" s="235"/>
      <c r="H34" s="235"/>
      <c r="I34" s="237"/>
      <c r="J34" s="235"/>
      <c r="K34" s="235"/>
      <c r="L34" s="235"/>
      <c r="M34" s="235"/>
      <c r="N34" s="235"/>
      <c r="O34" s="235"/>
      <c r="P34" s="235"/>
      <c r="Q34" s="235"/>
      <c r="R34" s="235"/>
      <c r="S34" s="235"/>
      <c r="T34" s="235"/>
    </row>
    <row r="35" spans="1:21" s="286" customFormat="1" ht="39" customHeight="1">
      <c r="A35" s="283"/>
      <c r="B35" s="284">
        <v>1</v>
      </c>
      <c r="C35" s="285"/>
      <c r="D35" s="285">
        <v>12</v>
      </c>
      <c r="E35" s="285"/>
      <c r="F35" s="285"/>
      <c r="G35" s="285">
        <v>24</v>
      </c>
      <c r="H35" s="285"/>
      <c r="I35" s="237">
        <f>SUM(I6:I34)</f>
        <v>1</v>
      </c>
      <c r="J35" s="285"/>
      <c r="K35" s="285"/>
      <c r="L35" s="285"/>
      <c r="M35" s="285"/>
      <c r="N35" s="285"/>
      <c r="O35" s="285"/>
      <c r="P35" s="285"/>
      <c r="Q35" s="285"/>
      <c r="R35" s="285"/>
      <c r="S35" s="285"/>
      <c r="T35" s="285"/>
    </row>
    <row r="36" spans="1:21">
      <c r="M36" s="287"/>
      <c r="N36" s="287"/>
      <c r="O36" s="287"/>
      <c r="P36" s="287"/>
      <c r="Q36" s="259"/>
      <c r="R36" s="259"/>
      <c r="S36" s="260"/>
      <c r="T36" s="261"/>
      <c r="U36" s="288"/>
    </row>
    <row r="37" spans="1:21">
      <c r="M37" s="287"/>
      <c r="N37" s="287"/>
      <c r="O37" s="287"/>
      <c r="P37" s="287"/>
      <c r="Q37" s="259"/>
      <c r="R37" s="259"/>
      <c r="S37" s="260"/>
      <c r="T37" s="261"/>
      <c r="U37" s="288"/>
    </row>
    <row r="38" spans="1:21">
      <c r="M38" s="287"/>
      <c r="N38" s="287"/>
      <c r="O38" s="287"/>
      <c r="P38" s="287"/>
      <c r="Q38" s="259"/>
      <c r="R38" s="259"/>
      <c r="S38" s="260"/>
      <c r="T38" s="261"/>
      <c r="U38" s="288"/>
    </row>
    <row r="39" spans="1:21">
      <c r="M39" s="287"/>
      <c r="N39" s="287"/>
      <c r="O39" s="287"/>
      <c r="P39" s="287"/>
      <c r="Q39" s="259"/>
      <c r="R39" s="259"/>
      <c r="S39" s="260"/>
      <c r="T39" s="261"/>
      <c r="U39" s="288"/>
    </row>
    <row r="40" spans="1:21">
      <c r="M40" s="287"/>
      <c r="N40" s="287"/>
      <c r="O40" s="287"/>
      <c r="P40" s="287"/>
      <c r="Q40" s="259"/>
      <c r="R40" s="259"/>
      <c r="S40" s="260"/>
      <c r="T40" s="261"/>
      <c r="U40" s="288"/>
    </row>
    <row r="41" spans="1:21">
      <c r="M41" s="287"/>
      <c r="N41" s="287"/>
      <c r="O41" s="287"/>
      <c r="P41" s="287"/>
      <c r="Q41" s="259"/>
      <c r="R41" s="259"/>
      <c r="S41" s="260"/>
      <c r="T41" s="261"/>
      <c r="U41" s="288"/>
    </row>
    <row r="42" spans="1:21">
      <c r="M42" s="287"/>
      <c r="N42" s="287"/>
      <c r="O42" s="287"/>
      <c r="P42" s="287"/>
      <c r="Q42" s="259"/>
      <c r="R42" s="259"/>
      <c r="S42" s="260"/>
      <c r="T42" s="261"/>
      <c r="U42" s="288"/>
    </row>
    <row r="43" spans="1:21">
      <c r="M43" s="287"/>
      <c r="N43" s="287"/>
      <c r="O43" s="287"/>
      <c r="P43" s="287"/>
      <c r="Q43" s="259"/>
      <c r="R43" s="259"/>
      <c r="S43" s="260"/>
      <c r="T43" s="261"/>
      <c r="U43" s="288"/>
    </row>
    <row r="44" spans="1:21">
      <c r="M44" s="287"/>
      <c r="N44" s="287"/>
      <c r="O44" s="287"/>
      <c r="P44" s="287"/>
      <c r="Q44" s="259"/>
      <c r="R44" s="259"/>
      <c r="S44" s="260"/>
      <c r="T44" s="261"/>
      <c r="U44" s="288"/>
    </row>
    <row r="45" spans="1:21">
      <c r="M45" s="287"/>
      <c r="N45" s="287"/>
      <c r="O45" s="287"/>
      <c r="P45" s="287"/>
      <c r="Q45" s="259"/>
      <c r="R45" s="259"/>
      <c r="S45" s="260"/>
      <c r="T45" s="261"/>
      <c r="U45" s="288"/>
    </row>
    <row r="46" spans="1:21">
      <c r="M46" s="287"/>
      <c r="N46" s="287"/>
      <c r="O46" s="287"/>
      <c r="P46" s="287"/>
      <c r="Q46" s="259"/>
      <c r="R46" s="259"/>
      <c r="S46" s="260"/>
      <c r="T46" s="261"/>
      <c r="U46" s="288"/>
    </row>
    <row r="47" spans="1:21">
      <c r="M47" s="262"/>
      <c r="N47" s="262"/>
      <c r="O47" s="262"/>
      <c r="P47" s="262"/>
      <c r="Q47" s="263"/>
      <c r="R47" s="263"/>
      <c r="S47" s="264"/>
      <c r="T47" s="265"/>
      <c r="U47" s="288"/>
    </row>
    <row r="48" spans="1:21">
      <c r="M48" s="287"/>
      <c r="N48" s="287"/>
      <c r="O48" s="287"/>
      <c r="P48" s="287"/>
      <c r="Q48" s="259"/>
      <c r="R48" s="259"/>
      <c r="S48" s="260"/>
      <c r="T48" s="261"/>
      <c r="U48" s="288"/>
    </row>
    <row r="49" spans="13:21">
      <c r="M49" s="287"/>
      <c r="N49" s="287"/>
      <c r="O49" s="287"/>
      <c r="P49" s="287"/>
      <c r="Q49" s="259"/>
      <c r="R49" s="259"/>
      <c r="S49" s="260"/>
      <c r="T49" s="261"/>
      <c r="U49" s="288"/>
    </row>
    <row r="50" spans="13:21">
      <c r="M50" s="287"/>
      <c r="N50" s="287"/>
      <c r="O50" s="287"/>
      <c r="P50" s="287"/>
      <c r="Q50" s="259"/>
      <c r="R50" s="259"/>
      <c r="S50" s="260"/>
      <c r="T50" s="261"/>
      <c r="U50" s="288"/>
    </row>
    <row r="51" spans="13:21">
      <c r="M51" s="287"/>
      <c r="N51" s="287"/>
      <c r="O51" s="287"/>
      <c r="P51" s="287"/>
      <c r="Q51" s="259"/>
      <c r="R51" s="259"/>
      <c r="S51" s="260"/>
      <c r="T51" s="261"/>
      <c r="U51" s="288"/>
    </row>
    <row r="52" spans="13:21">
      <c r="M52" s="287"/>
      <c r="N52" s="287"/>
      <c r="O52" s="287"/>
      <c r="P52" s="287"/>
      <c r="Q52" s="259"/>
      <c r="R52" s="259"/>
      <c r="S52" s="260"/>
      <c r="T52" s="261"/>
      <c r="U52" s="288"/>
    </row>
    <row r="53" spans="13:21">
      <c r="M53" s="287"/>
      <c r="N53" s="287"/>
      <c r="O53" s="287"/>
      <c r="P53" s="287"/>
      <c r="Q53" s="259"/>
      <c r="R53" s="259"/>
      <c r="S53" s="260"/>
      <c r="T53" s="261"/>
      <c r="U53" s="288"/>
    </row>
    <row r="54" spans="13:21">
      <c r="M54" s="287"/>
      <c r="N54" s="287"/>
      <c r="O54" s="287"/>
      <c r="P54" s="287"/>
      <c r="Q54" s="259"/>
      <c r="R54" s="259"/>
      <c r="S54" s="260"/>
      <c r="T54" s="261"/>
      <c r="U54" s="288"/>
    </row>
    <row r="55" spans="13:21">
      <c r="M55" s="287"/>
      <c r="N55" s="287"/>
      <c r="O55" s="287"/>
      <c r="P55" s="287"/>
      <c r="Q55" s="259"/>
      <c r="R55" s="259"/>
      <c r="S55" s="260"/>
      <c r="T55" s="261"/>
      <c r="U55" s="288"/>
    </row>
    <row r="56" spans="13:21">
      <c r="M56" s="287"/>
      <c r="N56" s="287"/>
      <c r="O56" s="287"/>
      <c r="P56" s="287"/>
      <c r="Q56" s="259"/>
      <c r="R56" s="259"/>
      <c r="S56" s="260"/>
      <c r="T56" s="261"/>
      <c r="U56" s="288"/>
    </row>
    <row r="57" spans="13:21">
      <c r="M57" s="287"/>
      <c r="N57" s="287"/>
      <c r="O57" s="287"/>
      <c r="P57" s="287"/>
      <c r="Q57" s="259"/>
      <c r="R57" s="259"/>
      <c r="S57" s="260"/>
      <c r="T57" s="261"/>
      <c r="U57" s="288"/>
    </row>
    <row r="58" spans="13:21">
      <c r="M58" s="287"/>
      <c r="N58" s="287"/>
      <c r="O58" s="287"/>
      <c r="P58" s="287"/>
      <c r="Q58" s="259"/>
      <c r="R58" s="259"/>
      <c r="S58" s="260"/>
      <c r="T58" s="261"/>
      <c r="U58" s="288"/>
    </row>
    <row r="59" spans="13:21">
      <c r="M59" s="287"/>
      <c r="N59" s="287"/>
      <c r="O59" s="287"/>
      <c r="P59" s="287"/>
      <c r="Q59" s="259"/>
      <c r="R59" s="259"/>
      <c r="S59" s="260"/>
      <c r="T59" s="261"/>
      <c r="U59" s="288"/>
    </row>
    <row r="60" spans="13:21">
      <c r="M60" s="287"/>
      <c r="N60" s="287"/>
      <c r="O60" s="287"/>
      <c r="P60" s="287"/>
      <c r="Q60" s="259"/>
      <c r="R60" s="259"/>
      <c r="S60" s="260"/>
      <c r="T60" s="261"/>
      <c r="U60" s="288"/>
    </row>
    <row r="61" spans="13:21">
      <c r="M61" s="262"/>
      <c r="N61" s="262"/>
      <c r="O61" s="262"/>
      <c r="P61" s="262"/>
      <c r="Q61" s="263"/>
      <c r="R61" s="263"/>
      <c r="S61" s="264"/>
      <c r="T61" s="265"/>
      <c r="U61" s="288"/>
    </row>
    <row r="62" spans="13:21">
      <c r="M62" s="287"/>
      <c r="N62" s="287"/>
      <c r="O62" s="287"/>
      <c r="P62" s="287"/>
      <c r="Q62" s="259"/>
      <c r="R62" s="259"/>
      <c r="S62" s="260"/>
      <c r="T62" s="261"/>
      <c r="U62" s="288"/>
    </row>
    <row r="63" spans="13:21">
      <c r="M63" s="287"/>
      <c r="N63" s="287"/>
      <c r="O63" s="287"/>
      <c r="P63" s="287"/>
      <c r="Q63" s="259"/>
      <c r="R63" s="259"/>
      <c r="S63" s="260"/>
      <c r="T63" s="261"/>
      <c r="U63" s="288"/>
    </row>
    <row r="64" spans="13:21">
      <c r="M64" s="287"/>
      <c r="N64" s="287"/>
      <c r="O64" s="287"/>
      <c r="P64" s="287"/>
      <c r="Q64" s="259"/>
      <c r="R64" s="259"/>
      <c r="S64" s="260"/>
      <c r="T64" s="261"/>
      <c r="U64" s="288"/>
    </row>
    <row r="65" spans="13:21">
      <c r="M65" s="287"/>
      <c r="N65" s="287"/>
      <c r="O65" s="287"/>
      <c r="P65" s="287"/>
      <c r="Q65" s="259"/>
      <c r="R65" s="259"/>
      <c r="S65" s="260"/>
      <c r="T65" s="261"/>
      <c r="U65" s="288"/>
    </row>
    <row r="66" spans="13:21">
      <c r="M66" s="287"/>
      <c r="N66" s="287"/>
      <c r="O66" s="287"/>
      <c r="P66" s="287"/>
      <c r="Q66" s="259"/>
      <c r="R66" s="259"/>
      <c r="S66" s="260"/>
      <c r="T66" s="261"/>
      <c r="U66" s="288"/>
    </row>
    <row r="67" spans="13:21">
      <c r="M67" s="262"/>
      <c r="N67" s="262"/>
      <c r="O67" s="262"/>
      <c r="P67" s="262"/>
      <c r="Q67" s="263"/>
      <c r="R67" s="263"/>
      <c r="S67" s="264"/>
      <c r="T67" s="265"/>
      <c r="U67" s="288"/>
    </row>
    <row r="68" spans="13:21">
      <c r="M68" s="287"/>
      <c r="N68" s="287"/>
      <c r="O68" s="287"/>
      <c r="P68" s="287"/>
      <c r="Q68" s="259"/>
      <c r="R68" s="259"/>
      <c r="S68" s="260"/>
      <c r="T68" s="261"/>
      <c r="U68" s="288"/>
    </row>
    <row r="69" spans="13:21">
      <c r="M69" s="287"/>
      <c r="N69" s="287"/>
      <c r="O69" s="287"/>
      <c r="P69" s="287"/>
      <c r="Q69" s="259"/>
      <c r="R69" s="259"/>
      <c r="S69" s="260"/>
      <c r="T69" s="261"/>
      <c r="U69" s="288"/>
    </row>
    <row r="70" spans="13:21">
      <c r="M70" s="287"/>
      <c r="N70" s="287"/>
      <c r="O70" s="287"/>
      <c r="P70" s="287"/>
      <c r="Q70" s="266"/>
      <c r="R70" s="266"/>
      <c r="S70" s="260"/>
      <c r="T70" s="261"/>
      <c r="U70" s="288"/>
    </row>
    <row r="71" spans="13:21">
      <c r="M71" s="287"/>
      <c r="N71" s="287"/>
      <c r="O71" s="287"/>
      <c r="P71" s="287"/>
      <c r="Q71" s="266"/>
      <c r="R71" s="266"/>
      <c r="S71" s="260"/>
      <c r="T71" s="261"/>
      <c r="U71" s="288"/>
    </row>
    <row r="72" spans="13:21">
      <c r="M72" s="287"/>
      <c r="N72" s="287"/>
      <c r="O72" s="287"/>
      <c r="P72" s="287"/>
      <c r="Q72" s="266"/>
      <c r="R72" s="266"/>
      <c r="S72" s="260"/>
      <c r="T72" s="261"/>
      <c r="U72" s="288"/>
    </row>
    <row r="73" spans="13:21">
      <c r="M73" s="287"/>
      <c r="N73" s="287"/>
      <c r="O73" s="287"/>
      <c r="P73" s="287"/>
      <c r="Q73" s="266"/>
      <c r="R73" s="266"/>
      <c r="S73" s="260"/>
      <c r="T73" s="261"/>
      <c r="U73" s="288"/>
    </row>
    <row r="74" spans="13:21">
      <c r="M74" s="287"/>
      <c r="N74" s="287"/>
      <c r="O74" s="287"/>
      <c r="P74" s="287"/>
      <c r="Q74" s="266"/>
      <c r="R74" s="266"/>
      <c r="S74" s="260"/>
      <c r="T74" s="261"/>
      <c r="U74" s="288"/>
    </row>
    <row r="75" spans="13:21">
      <c r="M75" s="287"/>
      <c r="N75" s="287"/>
      <c r="O75" s="287"/>
      <c r="P75" s="287"/>
      <c r="Q75" s="266"/>
      <c r="R75" s="266"/>
      <c r="S75" s="260"/>
      <c r="T75" s="261"/>
      <c r="U75" s="288"/>
    </row>
    <row r="76" spans="13:21">
      <c r="M76" s="287"/>
      <c r="N76" s="287"/>
      <c r="O76" s="287"/>
      <c r="P76" s="287"/>
      <c r="Q76" s="266"/>
      <c r="R76" s="266"/>
      <c r="S76" s="260"/>
      <c r="T76" s="261"/>
      <c r="U76" s="288"/>
    </row>
    <row r="77" spans="13:21">
      <c r="M77" s="287"/>
      <c r="N77" s="287"/>
      <c r="O77" s="287"/>
      <c r="P77" s="287"/>
      <c r="Q77" s="266"/>
      <c r="R77" s="266"/>
      <c r="S77" s="260"/>
      <c r="T77" s="261"/>
      <c r="U77" s="288"/>
    </row>
    <row r="78" spans="13:21">
      <c r="M78" s="287"/>
      <c r="N78" s="287"/>
      <c r="O78" s="287"/>
      <c r="P78" s="287"/>
      <c r="Q78" s="266"/>
      <c r="R78" s="266"/>
      <c r="S78" s="260"/>
      <c r="T78" s="261"/>
      <c r="U78" s="288"/>
    </row>
    <row r="79" spans="13:21">
      <c r="M79" s="287"/>
      <c r="N79" s="287"/>
      <c r="O79" s="287"/>
      <c r="P79" s="287"/>
      <c r="Q79" s="259"/>
      <c r="R79" s="259"/>
      <c r="S79" s="260"/>
      <c r="T79" s="261"/>
      <c r="U79" s="288"/>
    </row>
    <row r="80" spans="13:21">
      <c r="M80" s="287"/>
      <c r="N80" s="287"/>
      <c r="O80" s="287"/>
      <c r="P80" s="287"/>
      <c r="Q80" s="259"/>
      <c r="R80" s="259"/>
      <c r="S80" s="260"/>
      <c r="T80" s="261"/>
      <c r="U80" s="288"/>
    </row>
    <row r="81" spans="13:21">
      <c r="M81" s="287"/>
      <c r="N81" s="287"/>
      <c r="O81" s="287"/>
      <c r="P81" s="287"/>
      <c r="Q81" s="259"/>
      <c r="R81" s="259"/>
      <c r="S81" s="260"/>
      <c r="T81" s="261"/>
      <c r="U81" s="288"/>
    </row>
    <row r="82" spans="13:21">
      <c r="M82" s="287"/>
      <c r="N82" s="287"/>
      <c r="O82" s="287"/>
      <c r="P82" s="287"/>
      <c r="Q82" s="259"/>
      <c r="R82" s="259"/>
      <c r="S82" s="260"/>
      <c r="T82" s="261"/>
      <c r="U82" s="288"/>
    </row>
    <row r="83" spans="13:21">
      <c r="M83" s="262"/>
      <c r="N83" s="262"/>
      <c r="O83" s="262"/>
      <c r="P83" s="262"/>
      <c r="Q83" s="263"/>
      <c r="R83" s="263"/>
      <c r="S83" s="264"/>
      <c r="T83" s="265"/>
      <c r="U83" s="288"/>
    </row>
    <row r="84" spans="13:21">
      <c r="M84" s="262"/>
      <c r="N84" s="262"/>
      <c r="O84" s="262"/>
      <c r="P84" s="262"/>
      <c r="Q84" s="263"/>
      <c r="R84" s="263"/>
      <c r="S84" s="264"/>
      <c r="T84" s="265"/>
      <c r="U84" s="288"/>
    </row>
    <row r="85" spans="13:21">
      <c r="M85" s="262"/>
      <c r="N85" s="262"/>
      <c r="O85" s="262"/>
      <c r="P85" s="262"/>
      <c r="Q85" s="263"/>
      <c r="R85" s="263"/>
      <c r="S85" s="264"/>
      <c r="T85" s="265"/>
      <c r="U85" s="288"/>
    </row>
    <row r="86" spans="13:21">
      <c r="M86" s="259"/>
      <c r="N86" s="259"/>
      <c r="O86" s="260"/>
      <c r="P86" s="261"/>
      <c r="Q86" s="266"/>
      <c r="R86" s="266"/>
      <c r="S86" s="260"/>
      <c r="T86" s="261"/>
      <c r="U86" s="288"/>
    </row>
    <row r="87" spans="13:21">
      <c r="M87" s="259"/>
      <c r="N87" s="259"/>
      <c r="O87" s="260"/>
      <c r="P87" s="261"/>
      <c r="Q87" s="266"/>
      <c r="R87" s="266"/>
      <c r="S87" s="260"/>
      <c r="T87" s="261"/>
      <c r="U87" s="288"/>
    </row>
    <row r="88" spans="13:21">
      <c r="M88" s="259"/>
      <c r="N88" s="259"/>
      <c r="O88" s="260"/>
      <c r="P88" s="261"/>
      <c r="Q88" s="266"/>
      <c r="R88" s="266"/>
      <c r="S88" s="260"/>
      <c r="T88" s="261"/>
      <c r="U88" s="288"/>
    </row>
    <row r="89" spans="13:21">
      <c r="M89" s="259"/>
      <c r="N89" s="259"/>
      <c r="O89" s="260"/>
      <c r="P89" s="261"/>
      <c r="Q89" s="259"/>
      <c r="R89" s="259"/>
      <c r="S89" s="260"/>
      <c r="T89" s="261"/>
      <c r="U89" s="288"/>
    </row>
    <row r="90" spans="13:21">
      <c r="M90" s="259"/>
      <c r="N90" s="259"/>
      <c r="O90" s="260"/>
      <c r="P90" s="261"/>
      <c r="Q90" s="259"/>
      <c r="R90" s="259"/>
      <c r="S90" s="260"/>
      <c r="T90" s="261"/>
      <c r="U90" s="288"/>
    </row>
    <row r="91" spans="13:21">
      <c r="M91" s="259"/>
      <c r="N91" s="259"/>
      <c r="O91" s="260"/>
      <c r="P91" s="261"/>
      <c r="Q91" s="266"/>
      <c r="R91" s="266"/>
      <c r="S91" s="260"/>
      <c r="T91" s="261"/>
      <c r="U91" s="288"/>
    </row>
    <row r="92" spans="13:21">
      <c r="M92" s="259"/>
      <c r="N92" s="259"/>
      <c r="O92" s="260"/>
      <c r="P92" s="261"/>
      <c r="Q92" s="259"/>
      <c r="R92" s="259"/>
      <c r="S92" s="260"/>
      <c r="T92" s="261"/>
      <c r="U92" s="288"/>
    </row>
    <row r="93" spans="13:21">
      <c r="M93" s="259"/>
      <c r="N93" s="259"/>
      <c r="O93" s="260"/>
      <c r="P93" s="261"/>
      <c r="Q93" s="259"/>
      <c r="R93" s="259"/>
      <c r="S93" s="260"/>
      <c r="T93" s="261"/>
      <c r="U93" s="288"/>
    </row>
    <row r="94" spans="13:21">
      <c r="M94" s="259"/>
      <c r="N94" s="259"/>
      <c r="O94" s="260"/>
      <c r="P94" s="261"/>
      <c r="Q94" s="259"/>
      <c r="R94" s="259"/>
      <c r="S94" s="260"/>
      <c r="T94" s="261"/>
      <c r="U94" s="288"/>
    </row>
    <row r="95" spans="13:21">
      <c r="M95" s="259"/>
      <c r="N95" s="259"/>
      <c r="O95" s="260"/>
      <c r="P95" s="261"/>
      <c r="Q95" s="259"/>
      <c r="R95" s="259"/>
      <c r="S95" s="260"/>
      <c r="T95" s="261"/>
      <c r="U95" s="288"/>
    </row>
    <row r="96" spans="13:21">
      <c r="M96" s="259"/>
      <c r="N96" s="259"/>
      <c r="O96" s="289"/>
      <c r="P96" s="267"/>
      <c r="Q96" s="259"/>
      <c r="R96" s="259"/>
      <c r="S96" s="260"/>
      <c r="T96" s="267"/>
      <c r="U96" s="288"/>
    </row>
    <row r="97" spans="13:21">
      <c r="M97" s="259"/>
      <c r="N97" s="259"/>
      <c r="O97" s="260"/>
      <c r="P97" s="261"/>
      <c r="Q97" s="266"/>
      <c r="R97" s="266"/>
      <c r="S97" s="260"/>
      <c r="T97" s="261"/>
      <c r="U97" s="288"/>
    </row>
    <row r="98" spans="13:21">
      <c r="M98" s="259"/>
      <c r="N98" s="259"/>
      <c r="O98" s="260"/>
      <c r="P98" s="261"/>
      <c r="Q98" s="259"/>
      <c r="R98" s="259"/>
      <c r="S98" s="260"/>
      <c r="T98" s="261"/>
      <c r="U98" s="288"/>
    </row>
    <row r="99" spans="13:21">
      <c r="M99" s="259"/>
      <c r="N99" s="259"/>
      <c r="O99" s="260"/>
      <c r="P99" s="261"/>
      <c r="Q99" s="259"/>
      <c r="R99" s="259"/>
      <c r="S99" s="260"/>
      <c r="T99" s="261"/>
      <c r="U99" s="288"/>
    </row>
    <row r="100" spans="13:21">
      <c r="M100" s="259"/>
      <c r="N100" s="259"/>
      <c r="O100" s="289"/>
      <c r="P100" s="268"/>
      <c r="Q100" s="259"/>
      <c r="R100" s="259"/>
      <c r="S100" s="289"/>
      <c r="T100" s="268"/>
      <c r="U100" s="288"/>
    </row>
    <row r="101" spans="13:21">
      <c r="M101" s="259"/>
      <c r="N101" s="259"/>
      <c r="O101" s="289"/>
      <c r="P101" s="268"/>
      <c r="Q101" s="259"/>
      <c r="R101" s="259"/>
      <c r="S101" s="289"/>
      <c r="T101" s="268"/>
      <c r="U101" s="288"/>
    </row>
    <row r="102" spans="13:21">
      <c r="M102" s="269"/>
      <c r="N102" s="269"/>
      <c r="O102" s="270"/>
      <c r="P102" s="271"/>
      <c r="Q102" s="269"/>
      <c r="R102" s="269"/>
      <c r="S102" s="270"/>
      <c r="T102" s="272"/>
      <c r="U102" s="288"/>
    </row>
    <row r="103" spans="13:21">
      <c r="M103" s="290"/>
      <c r="N103" s="290"/>
      <c r="O103" s="291"/>
      <c r="P103" s="274"/>
      <c r="Q103" s="274"/>
      <c r="R103" s="274"/>
      <c r="S103" s="274"/>
      <c r="T103" s="274"/>
      <c r="U103" s="288"/>
    </row>
    <row r="104" spans="13:21">
      <c r="M104" s="290"/>
      <c r="N104" s="290"/>
      <c r="O104" s="291"/>
    </row>
    <row r="105" spans="13:21">
      <c r="M105" s="210"/>
      <c r="N105" s="210"/>
      <c r="O105" s="210"/>
      <c r="P105" s="210"/>
      <c r="Q105" s="210"/>
      <c r="R105" s="244"/>
      <c r="S105" s="203"/>
      <c r="T105" s="203"/>
    </row>
    <row r="106" spans="13:21">
      <c r="M106" s="290"/>
      <c r="N106" s="290"/>
      <c r="O106" s="291"/>
    </row>
    <row r="107" spans="13:21">
      <c r="M107" s="290"/>
      <c r="N107" s="290"/>
      <c r="O107" s="291"/>
    </row>
  </sheetData>
  <mergeCells count="51">
    <mergeCell ref="I3:I4"/>
    <mergeCell ref="A14:A15"/>
    <mergeCell ref="B14:B15"/>
    <mergeCell ref="C7:C8"/>
    <mergeCell ref="D7:D8"/>
    <mergeCell ref="E7:E8"/>
    <mergeCell ref="C9:C10"/>
    <mergeCell ref="D9:D10"/>
    <mergeCell ref="A3:A4"/>
    <mergeCell ref="B3:B4"/>
    <mergeCell ref="E3:E4"/>
    <mergeCell ref="F3:F4"/>
    <mergeCell ref="G3:G4"/>
    <mergeCell ref="H3:H4"/>
    <mergeCell ref="E9:E10"/>
    <mergeCell ref="C3:C4"/>
    <mergeCell ref="D32:D33"/>
    <mergeCell ref="E32:E33"/>
    <mergeCell ref="A6:A13"/>
    <mergeCell ref="B6:B13"/>
    <mergeCell ref="A29:A34"/>
    <mergeCell ref="B29:B34"/>
    <mergeCell ref="C29:C31"/>
    <mergeCell ref="D29:D31"/>
    <mergeCell ref="E29:E31"/>
    <mergeCell ref="C32:C33"/>
    <mergeCell ref="C11:C12"/>
    <mergeCell ref="C16:C18"/>
    <mergeCell ref="D16:D18"/>
    <mergeCell ref="D19:D20"/>
    <mergeCell ref="E19:E20"/>
    <mergeCell ref="D11:D12"/>
    <mergeCell ref="D3:D4"/>
    <mergeCell ref="E21:E24"/>
    <mergeCell ref="C26:C27"/>
    <mergeCell ref="A16:A28"/>
    <mergeCell ref="B16:B28"/>
    <mergeCell ref="E16:E18"/>
    <mergeCell ref="C19:C20"/>
    <mergeCell ref="C21:C24"/>
    <mergeCell ref="D21:D24"/>
    <mergeCell ref="E11:E12"/>
    <mergeCell ref="D26:D27"/>
    <mergeCell ref="E26:E27"/>
    <mergeCell ref="J3:J4"/>
    <mergeCell ref="M3:P3"/>
    <mergeCell ref="P1:T1"/>
    <mergeCell ref="Q3:T3"/>
    <mergeCell ref="M2:T2"/>
    <mergeCell ref="K3:K4"/>
    <mergeCell ref="L3:L4"/>
  </mergeCells>
  <pageMargins left="0.56999999999999995" right="0.25" top="0.33" bottom="0.47" header="0.3" footer="0.47"/>
  <pageSetup paperSize="9" scale="54"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Ban do chien luoc PCYB</vt:lpstr>
      <vt:lpstr>BSC PCYB</vt:lpstr>
      <vt:lpstr>Ma tran chuc năng PCYB</vt:lpstr>
      <vt:lpstr>KPI PCYB</vt:lpstr>
    </vt:vector>
  </TitlesOfParts>
  <Company>FTU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2018-05-01T07:56:40Z</cp:lastPrinted>
  <dcterms:created xsi:type="dcterms:W3CDTF">2016-11-18T02:13:24Z</dcterms:created>
  <dcterms:modified xsi:type="dcterms:W3CDTF">2018-07-02T09:38:50Z</dcterms:modified>
</cp:coreProperties>
</file>