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D:\github\finance\02.Seminar\"/>
    </mc:Choice>
  </mc:AlternateContent>
  <xr:revisionPtr revIDLastSave="0" documentId="13_ncr:1_{C5A6F531-E265-47C4-88C9-C651EC2B1AF4}" xr6:coauthVersionLast="47" xr6:coauthVersionMax="47" xr10:uidLastSave="{00000000-0000-0000-0000-000000000000}"/>
  <bookViews>
    <workbookView xWindow="-120" yWindow="-120" windowWidth="20640" windowHeight="11760" activeTab="6" xr2:uid="{00000000-000D-0000-FFFF-FFFF00000000}"/>
  </bookViews>
  <sheets>
    <sheet name="Задача4" sheetId="1" r:id="rId1"/>
    <sheet name="Задача5" sheetId="2" r:id="rId2"/>
    <sheet name="Задача6" sheetId="3" r:id="rId3"/>
    <sheet name="Задача7" sheetId="4" r:id="rId4"/>
    <sheet name="Задача8" sheetId="5" r:id="rId5"/>
    <sheet name="Задача9" sheetId="6" r:id="rId6"/>
    <sheet name="Задача10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7" l="1"/>
  <c r="K6" i="7"/>
  <c r="C6" i="7"/>
  <c r="D6" i="7"/>
  <c r="E6" i="7"/>
  <c r="F6" i="7"/>
  <c r="G6" i="7"/>
  <c r="H6" i="7"/>
  <c r="I6" i="7"/>
  <c r="J6" i="7"/>
  <c r="A6" i="6"/>
  <c r="D13" i="5"/>
  <c r="D12" i="5"/>
  <c r="B13" i="5"/>
  <c r="B12" i="5"/>
  <c r="C8" i="4"/>
  <c r="D8" i="4" s="1"/>
  <c r="E8" i="4" s="1"/>
  <c r="F8" i="4" s="1"/>
  <c r="G8" i="4" s="1"/>
  <c r="D7" i="4"/>
  <c r="E7" i="4" s="1"/>
  <c r="F7" i="4" s="1"/>
  <c r="G7" i="4" s="1"/>
  <c r="C7" i="4"/>
  <c r="B8" i="4"/>
  <c r="B7" i="4"/>
  <c r="B4" i="3"/>
  <c r="B10" i="2"/>
  <c r="D9" i="2"/>
  <c r="E9" i="2" s="1"/>
  <c r="F9" i="2" s="1"/>
  <c r="G9" i="2" s="1"/>
  <c r="H9" i="2" s="1"/>
  <c r="I9" i="2" s="1"/>
  <c r="J9" i="2" s="1"/>
  <c r="C9" i="2"/>
  <c r="B9" i="2"/>
  <c r="C8" i="2"/>
  <c r="D8" i="2"/>
  <c r="E8" i="2"/>
  <c r="F8" i="2"/>
  <c r="G8" i="2"/>
  <c r="H8" i="2"/>
  <c r="I8" i="2"/>
  <c r="J8" i="2"/>
  <c r="B8" i="2"/>
  <c r="D7" i="2"/>
  <c r="E7" i="2"/>
  <c r="F7" i="2" s="1"/>
  <c r="G7" i="2" s="1"/>
  <c r="H7" i="2" s="1"/>
  <c r="I7" i="2" s="1"/>
  <c r="J7" i="2" s="1"/>
  <c r="C7" i="2"/>
  <c r="B6" i="1"/>
  <c r="C6" i="1" s="1"/>
  <c r="D6" i="1" s="1"/>
  <c r="E6" i="1" s="1"/>
  <c r="F6" i="1" s="1"/>
  <c r="G6" i="1" s="1"/>
  <c r="H6" i="1" s="1"/>
  <c r="I6" i="1" s="1"/>
  <c r="J6" i="1" s="1"/>
</calcChain>
</file>

<file path=xl/sharedStrings.xml><?xml version="1.0" encoding="utf-8"?>
<sst xmlns="http://schemas.openxmlformats.org/spreadsheetml/2006/main" count="37" uniqueCount="27">
  <si>
    <t>Есть инвестиционный проект со следующими денежными потоками по кварталам:</t>
  </si>
  <si>
    <t>квартал</t>
  </si>
  <si>
    <t>денежный поток</t>
  </si>
  <si>
    <t xml:space="preserve">Стоимость денег для инвестора равна 12% годовых. Определить обыкновенный срок окупаемости (с точностью до месяца). </t>
  </si>
  <si>
    <t>комулятивно</t>
  </si>
  <si>
    <t>Для инвестиционного проекта из задачи 4 определить дисконтированный срок окупаемости (с точностью до месяца).</t>
  </si>
  <si>
    <t>дисконт множетели</t>
  </si>
  <si>
    <t>дисконт потоки</t>
  </si>
  <si>
    <t>накопленный итог</t>
  </si>
  <si>
    <t>Для инвестиционного проекта из задачи 4 определить индекс доходности.</t>
  </si>
  <si>
    <t>NPV</t>
  </si>
  <si>
    <t>Индекс доходности</t>
  </si>
  <si>
    <t>Есть два инвестиционных проекта со следующими денежными потоками:</t>
  </si>
  <si>
    <t>год</t>
  </si>
  <si>
    <t>Проект А</t>
  </si>
  <si>
    <t>Проект Б</t>
  </si>
  <si>
    <t>Инвестор хочет выбрать один из проектов по критерию ликвидности. Какой он должен выбрать?</t>
  </si>
  <si>
    <t>Накопленный итог А</t>
  </si>
  <si>
    <t>Накопленный итог Б</t>
  </si>
  <si>
    <t>Если стоимость денег равна 10%, и инвестор хочет получить максимальную доходность на вложенный рубль инвестиций, то какой проект он должен выбрать.</t>
  </si>
  <si>
    <t>ЧПСa</t>
  </si>
  <si>
    <t>ЧПСб</t>
  </si>
  <si>
    <t>Определите модифицированную внутреннюю норму доходности проекта из задачи 4 с использованием встроенной функции Excel, если ставка реинвестирования равна 4%, а ставка финансирования равна 10%.</t>
  </si>
  <si>
    <t>Определите модифицированную внутреннюю норму доходности проекта из задачи 4 без использования встроенной функции Excel (то есть непосредственно по формуле из лекций), если ставка реинвестирования равна 4%, а ставка финансирования равна 10%.</t>
  </si>
  <si>
    <t>MIRR = ((FV/PV) ^ (1/8) – 1) * 4 квартала = ((204,5/100)^(1/8)-1)*4 = 37%</t>
  </si>
  <si>
    <t>PV</t>
  </si>
  <si>
    <t>MIRR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</si>
</sst>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#,##0.00\ &quot;₽&quot;"/>
  </numFmts>
  <fonts count="4" x14ac:knownFonts="1">
    <font>
      <sz val="11"/>
      <color theme="1"/>
      <name val="Calibri"/>
      <family val="2"/>
      <scheme val="minor"/>
    </font>
    <font>
      <i/>
      <sz val="13"/>
      <color rgb="FF000000"/>
      <name val="Arial"/>
      <family val="2"/>
      <charset val="204"/>
    </font>
    <font>
      <sz val="11"/>
      <color rgb="FF000000"/>
      <name val="Calibri"/>
      <family val="2"/>
      <charset val="204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AF1DD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2" xfId="0" applyFont="1" applyFill="1" applyBorder="1" applyAlignment="1">
      <alignment horizontal="right" vertical="center"/>
    </xf>
    <xf numFmtId="0" fontId="2" fillId="2" borderId="2" xfId="0" applyFont="1" applyFill="1" applyBorder="1" applyAlignment="1">
      <alignment horizontal="right" vertical="center" wrapText="1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horizontal="right" vertical="center"/>
    </xf>
    <xf numFmtId="0" fontId="2" fillId="0" borderId="4" xfId="0" applyFont="1" applyBorder="1" applyAlignment="1">
      <alignment horizontal="right" vertical="center" wrapText="1"/>
    </xf>
    <xf numFmtId="2" fontId="2" fillId="0" borderId="4" xfId="0" applyNumberFormat="1" applyFont="1" applyBorder="1" applyAlignment="1">
      <alignment horizontal="right" vertical="center"/>
    </xf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10" fontId="0" fillId="0" borderId="0" xfId="0" applyNumberFormat="1"/>
    <xf numFmtId="168" fontId="0" fillId="0" borderId="0" xfId="0" applyNumberFormat="1"/>
    <xf numFmtId="0" fontId="3" fillId="0" borderId="0" xfId="0" applyFont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"/>
  <sheetViews>
    <sheetView workbookViewId="0">
      <selection activeCell="J3" sqref="A2:J3"/>
    </sheetView>
  </sheetViews>
  <sheetFormatPr defaultRowHeight="15" x14ac:dyDescent="0.25"/>
  <cols>
    <col min="1" max="1" width="14.42578125" customWidth="1"/>
  </cols>
  <sheetData>
    <row r="1" spans="1:10" ht="17.25" thickBot="1" x14ac:dyDescent="0.3">
      <c r="A1" s="1" t="s">
        <v>0</v>
      </c>
    </row>
    <row r="2" spans="1:10" ht="15.75" thickBot="1" x14ac:dyDescent="0.3">
      <c r="A2" s="2" t="s">
        <v>1</v>
      </c>
      <c r="B2" s="3">
        <v>0</v>
      </c>
      <c r="C2" s="3">
        <v>1</v>
      </c>
      <c r="D2" s="3">
        <v>2</v>
      </c>
      <c r="E2" s="3">
        <v>3</v>
      </c>
      <c r="F2" s="3">
        <v>4</v>
      </c>
      <c r="G2" s="4">
        <v>5</v>
      </c>
      <c r="H2" s="4">
        <v>6</v>
      </c>
      <c r="I2" s="4">
        <v>7</v>
      </c>
      <c r="J2" s="4">
        <v>8</v>
      </c>
    </row>
    <row r="3" spans="1:10" ht="15.75" thickBot="1" x14ac:dyDescent="0.3">
      <c r="A3" s="5" t="s">
        <v>2</v>
      </c>
      <c r="B3" s="8">
        <v>-100</v>
      </c>
      <c r="C3" s="6">
        <v>10</v>
      </c>
      <c r="D3" s="6">
        <v>10</v>
      </c>
      <c r="E3" s="6">
        <v>15</v>
      </c>
      <c r="F3" s="6">
        <v>15</v>
      </c>
      <c r="G3" s="7">
        <v>25</v>
      </c>
      <c r="H3" s="7">
        <v>25</v>
      </c>
      <c r="I3" s="7">
        <v>50</v>
      </c>
      <c r="J3" s="7">
        <v>50</v>
      </c>
    </row>
    <row r="4" spans="1:10" ht="16.5" x14ac:dyDescent="0.25">
      <c r="A4" s="1" t="s">
        <v>3</v>
      </c>
    </row>
    <row r="6" spans="1:10" x14ac:dyDescent="0.25">
      <c r="A6" t="s">
        <v>4</v>
      </c>
      <c r="B6">
        <f>B3</f>
        <v>-100</v>
      </c>
      <c r="C6">
        <f>B6+C3</f>
        <v>-90</v>
      </c>
      <c r="D6">
        <f t="shared" ref="D6:J6" si="0">C6+D3</f>
        <v>-80</v>
      </c>
      <c r="E6">
        <f t="shared" si="0"/>
        <v>-65</v>
      </c>
      <c r="F6">
        <f t="shared" si="0"/>
        <v>-50</v>
      </c>
      <c r="G6">
        <f t="shared" si="0"/>
        <v>-25</v>
      </c>
      <c r="H6">
        <f t="shared" si="0"/>
        <v>0</v>
      </c>
      <c r="I6">
        <f t="shared" si="0"/>
        <v>50</v>
      </c>
      <c r="J6">
        <f t="shared" si="0"/>
        <v>100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6CF36-FAAE-4964-9CE4-6D8B6C268BDD}">
  <dimension ref="A1:J10"/>
  <sheetViews>
    <sheetView workbookViewId="0">
      <selection activeCell="J9" sqref="J9"/>
    </sheetView>
  </sheetViews>
  <sheetFormatPr defaultRowHeight="15" x14ac:dyDescent="0.25"/>
  <cols>
    <col min="1" max="1" width="22.7109375" customWidth="1"/>
  </cols>
  <sheetData>
    <row r="1" spans="1:10" ht="16.5" x14ac:dyDescent="0.25">
      <c r="A1" s="9" t="s">
        <v>5</v>
      </c>
    </row>
    <row r="2" spans="1:10" ht="15.75" thickBot="1" x14ac:dyDescent="0.3"/>
    <row r="3" spans="1:10" ht="15.75" thickBot="1" x14ac:dyDescent="0.3">
      <c r="A3" s="2" t="s">
        <v>1</v>
      </c>
      <c r="B3" s="3">
        <v>0</v>
      </c>
      <c r="C3" s="3">
        <v>1</v>
      </c>
      <c r="D3" s="3">
        <v>2</v>
      </c>
      <c r="E3" s="3">
        <v>3</v>
      </c>
      <c r="F3" s="3">
        <v>4</v>
      </c>
      <c r="G3" s="4">
        <v>5</v>
      </c>
      <c r="H3" s="4">
        <v>6</v>
      </c>
      <c r="I3" s="4">
        <v>7</v>
      </c>
      <c r="J3" s="4">
        <v>8</v>
      </c>
    </row>
    <row r="4" spans="1:10" ht="15.75" thickBot="1" x14ac:dyDescent="0.3">
      <c r="A4" s="5" t="s">
        <v>2</v>
      </c>
      <c r="B4" s="8">
        <v>-100</v>
      </c>
      <c r="C4" s="6">
        <v>10</v>
      </c>
      <c r="D4" s="6">
        <v>10</v>
      </c>
      <c r="E4" s="6">
        <v>15</v>
      </c>
      <c r="F4" s="6">
        <v>15</v>
      </c>
      <c r="G4" s="7">
        <v>25</v>
      </c>
      <c r="H4" s="7">
        <v>25</v>
      </c>
      <c r="I4" s="7">
        <v>50</v>
      </c>
      <c r="J4" s="7">
        <v>50</v>
      </c>
    </row>
    <row r="7" spans="1:10" x14ac:dyDescent="0.25">
      <c r="A7" t="s">
        <v>6</v>
      </c>
      <c r="B7">
        <v>1</v>
      </c>
      <c r="C7">
        <f>B7/(1+12%/4)</f>
        <v>0.970873786407767</v>
      </c>
      <c r="D7">
        <f t="shared" ref="D7:J7" si="0">C7/(1+12%/4)</f>
        <v>0.94259590913375435</v>
      </c>
      <c r="E7">
        <f t="shared" si="0"/>
        <v>0.9151416593531595</v>
      </c>
      <c r="F7">
        <f t="shared" si="0"/>
        <v>0.88848704791568878</v>
      </c>
      <c r="G7">
        <f t="shared" si="0"/>
        <v>0.86260878438416388</v>
      </c>
      <c r="H7">
        <f t="shared" si="0"/>
        <v>0.83748425668365423</v>
      </c>
      <c r="I7">
        <f t="shared" si="0"/>
        <v>0.81309151134335356</v>
      </c>
      <c r="J7">
        <f t="shared" si="0"/>
        <v>0.7894092343139355</v>
      </c>
    </row>
    <row r="8" spans="1:10" x14ac:dyDescent="0.25">
      <c r="A8" t="s">
        <v>7</v>
      </c>
      <c r="B8">
        <f>B7*B4</f>
        <v>-100</v>
      </c>
      <c r="C8">
        <f t="shared" ref="C8:J8" si="1">C7*C4</f>
        <v>9.7087378640776691</v>
      </c>
      <c r="D8">
        <f t="shared" si="1"/>
        <v>9.4259590913375426</v>
      </c>
      <c r="E8">
        <f t="shared" si="1"/>
        <v>13.727124890297393</v>
      </c>
      <c r="F8">
        <f t="shared" si="1"/>
        <v>13.327305718735332</v>
      </c>
      <c r="G8">
        <f t="shared" si="1"/>
        <v>21.565219609604096</v>
      </c>
      <c r="H8">
        <f t="shared" si="1"/>
        <v>20.937106417091357</v>
      </c>
      <c r="I8">
        <f t="shared" si="1"/>
        <v>40.654575567167676</v>
      </c>
      <c r="J8">
        <f t="shared" si="1"/>
        <v>39.470461715696779</v>
      </c>
    </row>
    <row r="9" spans="1:10" x14ac:dyDescent="0.25">
      <c r="A9" t="s">
        <v>8</v>
      </c>
      <c r="B9">
        <f>B8</f>
        <v>-100</v>
      </c>
      <c r="C9">
        <f>B9+C8</f>
        <v>-90.291262135922324</v>
      </c>
      <c r="D9">
        <f t="shared" ref="D9:J9" si="2">C9+D8</f>
        <v>-80.865303044584778</v>
      </c>
      <c r="E9">
        <f t="shared" si="2"/>
        <v>-67.138178154287388</v>
      </c>
      <c r="F9">
        <f t="shared" si="2"/>
        <v>-53.810872435552056</v>
      </c>
      <c r="G9">
        <f t="shared" si="2"/>
        <v>-32.245652825947957</v>
      </c>
      <c r="H9">
        <f t="shared" si="2"/>
        <v>-11.3085464088566</v>
      </c>
      <c r="I9">
        <f t="shared" si="2"/>
        <v>29.346029158311076</v>
      </c>
      <c r="J9">
        <f t="shared" si="2"/>
        <v>68.816490874007854</v>
      </c>
    </row>
    <row r="10" spans="1:10" x14ac:dyDescent="0.25">
      <c r="B10">
        <f>H9/40</f>
        <v>-0.28271366022141498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685AC-D92D-4032-9BFB-171B3DF8FEBC}">
  <dimension ref="A1:B4"/>
  <sheetViews>
    <sheetView workbookViewId="0">
      <selection activeCell="B5" sqref="B5"/>
    </sheetView>
  </sheetViews>
  <sheetFormatPr defaultRowHeight="15" x14ac:dyDescent="0.25"/>
  <cols>
    <col min="1" max="1" width="21" customWidth="1"/>
  </cols>
  <sheetData>
    <row r="1" spans="1:2" x14ac:dyDescent="0.25">
      <c r="A1" t="s">
        <v>9</v>
      </c>
    </row>
    <row r="3" spans="1:2" x14ac:dyDescent="0.25">
      <c r="A3" t="s">
        <v>10</v>
      </c>
      <c r="B3">
        <v>68.816490874007854</v>
      </c>
    </row>
    <row r="4" spans="1:2" x14ac:dyDescent="0.25">
      <c r="A4" t="s">
        <v>11</v>
      </c>
      <c r="B4">
        <f>1+B3/ABS(-100)</f>
        <v>1.6881649087400785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9193AD-57F5-4172-A5A8-BAD666C96F24}">
  <dimension ref="A1:G8"/>
  <sheetViews>
    <sheetView workbookViewId="0">
      <selection activeCell="F8" sqref="F8"/>
    </sheetView>
  </sheetViews>
  <sheetFormatPr defaultRowHeight="15" x14ac:dyDescent="0.25"/>
  <cols>
    <col min="1" max="1" width="22.7109375" customWidth="1"/>
  </cols>
  <sheetData>
    <row r="1" spans="1:7" ht="17.25" thickBot="1" x14ac:dyDescent="0.3">
      <c r="A1" s="1" t="s">
        <v>12</v>
      </c>
    </row>
    <row r="2" spans="1:7" ht="15.75" thickBot="1" x14ac:dyDescent="0.3">
      <c r="A2" s="2" t="s">
        <v>13</v>
      </c>
      <c r="B2" s="3">
        <v>0</v>
      </c>
      <c r="C2" s="3">
        <v>1</v>
      </c>
      <c r="D2" s="3">
        <v>2</v>
      </c>
      <c r="E2" s="3">
        <v>3</v>
      </c>
      <c r="F2" s="3">
        <v>4</v>
      </c>
      <c r="G2" s="4">
        <v>5</v>
      </c>
    </row>
    <row r="3" spans="1:7" ht="15.75" thickBot="1" x14ac:dyDescent="0.3">
      <c r="A3" s="5" t="s">
        <v>14</v>
      </c>
      <c r="B3" s="6">
        <v>-1200</v>
      </c>
      <c r="C3" s="6">
        <v>0</v>
      </c>
      <c r="D3" s="6">
        <v>300</v>
      </c>
      <c r="E3" s="6">
        <v>500</v>
      </c>
      <c r="F3" s="6">
        <v>150</v>
      </c>
      <c r="G3" s="7">
        <v>750</v>
      </c>
    </row>
    <row r="4" spans="1:7" ht="15.75" thickBot="1" x14ac:dyDescent="0.3">
      <c r="A4" s="5" t="s">
        <v>15</v>
      </c>
      <c r="B4" s="6">
        <v>-1200</v>
      </c>
      <c r="C4" s="6">
        <v>200</v>
      </c>
      <c r="D4" s="6">
        <v>300</v>
      </c>
      <c r="E4" s="6">
        <v>400</v>
      </c>
      <c r="F4" s="6">
        <v>400</v>
      </c>
      <c r="G4" s="7">
        <v>400</v>
      </c>
    </row>
    <row r="5" spans="1:7" ht="16.5" x14ac:dyDescent="0.25">
      <c r="A5" s="1" t="s">
        <v>16</v>
      </c>
    </row>
    <row r="7" spans="1:7" x14ac:dyDescent="0.25">
      <c r="A7" t="s">
        <v>17</v>
      </c>
      <c r="B7">
        <f>B3</f>
        <v>-1200</v>
      </c>
      <c r="C7">
        <f>B7+C3</f>
        <v>-1200</v>
      </c>
      <c r="D7">
        <f t="shared" ref="D7:G8" si="0">C7+D3</f>
        <v>-900</v>
      </c>
      <c r="E7">
        <f t="shared" si="0"/>
        <v>-400</v>
      </c>
      <c r="F7">
        <f t="shared" si="0"/>
        <v>-250</v>
      </c>
      <c r="G7">
        <f t="shared" si="0"/>
        <v>500</v>
      </c>
    </row>
    <row r="8" spans="1:7" x14ac:dyDescent="0.25">
      <c r="A8" t="s">
        <v>18</v>
      </c>
      <c r="B8">
        <f>B4</f>
        <v>-1200</v>
      </c>
      <c r="C8">
        <f>B8+C4</f>
        <v>-1000</v>
      </c>
      <c r="D8">
        <f t="shared" si="0"/>
        <v>-700</v>
      </c>
      <c r="E8">
        <f t="shared" si="0"/>
        <v>-300</v>
      </c>
      <c r="F8">
        <f t="shared" si="0"/>
        <v>100</v>
      </c>
      <c r="G8">
        <f t="shared" si="0"/>
        <v>500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12B14-4BE5-446F-8918-B14280616524}">
  <dimension ref="A1:L13"/>
  <sheetViews>
    <sheetView topLeftCell="A4" workbookViewId="0">
      <selection activeCell="D13" sqref="D13"/>
    </sheetView>
  </sheetViews>
  <sheetFormatPr defaultRowHeight="15" x14ac:dyDescent="0.25"/>
  <sheetData>
    <row r="1" spans="1:12" ht="17.25" thickBot="1" x14ac:dyDescent="0.3">
      <c r="A1" s="1" t="s">
        <v>12</v>
      </c>
    </row>
    <row r="2" spans="1:12" ht="15.75" thickBot="1" x14ac:dyDescent="0.3">
      <c r="A2" s="2" t="s">
        <v>13</v>
      </c>
      <c r="B2" s="3">
        <v>0</v>
      </c>
      <c r="C2" s="3">
        <v>1</v>
      </c>
      <c r="D2" s="3">
        <v>2</v>
      </c>
      <c r="E2" s="3">
        <v>3</v>
      </c>
      <c r="F2" s="3">
        <v>4</v>
      </c>
      <c r="G2" s="4">
        <v>5</v>
      </c>
    </row>
    <row r="3" spans="1:12" ht="15.75" thickBot="1" x14ac:dyDescent="0.3">
      <c r="A3" s="5" t="s">
        <v>14</v>
      </c>
      <c r="B3" s="6">
        <v>-1000</v>
      </c>
      <c r="C3" s="6">
        <v>100</v>
      </c>
      <c r="D3" s="6">
        <v>200</v>
      </c>
      <c r="E3" s="6">
        <v>300</v>
      </c>
      <c r="F3" s="6">
        <v>400</v>
      </c>
      <c r="G3" s="7">
        <v>500</v>
      </c>
    </row>
    <row r="4" spans="1:12" ht="15.75" thickBot="1" x14ac:dyDescent="0.3">
      <c r="A4" s="5" t="s">
        <v>15</v>
      </c>
      <c r="B4" s="6">
        <v>-100</v>
      </c>
      <c r="C4" s="6">
        <v>22</v>
      </c>
      <c r="D4" s="6">
        <v>50</v>
      </c>
      <c r="E4" s="6">
        <v>50</v>
      </c>
      <c r="F4" s="6">
        <v>50</v>
      </c>
      <c r="G4" s="7">
        <v>51</v>
      </c>
    </row>
    <row r="5" spans="1:12" ht="16.5" customHeight="1" x14ac:dyDescent="0.25">
      <c r="A5" s="10" t="s">
        <v>19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</row>
    <row r="6" spans="1:12" x14ac:dyDescent="0.25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</row>
    <row r="7" spans="1:12" x14ac:dyDescent="0.25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</row>
    <row r="8" spans="1:12" x14ac:dyDescent="0.25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</row>
    <row r="9" spans="1:12" x14ac:dyDescent="0.25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</row>
    <row r="10" spans="1:12" x14ac:dyDescent="0.25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</row>
    <row r="11" spans="1:12" x14ac:dyDescent="0.25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</row>
    <row r="12" spans="1:12" x14ac:dyDescent="0.25">
      <c r="A12" t="s">
        <v>20</v>
      </c>
      <c r="B12" s="12">
        <f>NPV(10%,C3:G3)+B3</f>
        <v>65.258831053516815</v>
      </c>
      <c r="D12" s="12">
        <f>1+B12/ABS(B3)</f>
        <v>1.0652588310535167</v>
      </c>
    </row>
    <row r="13" spans="1:12" x14ac:dyDescent="0.25">
      <c r="A13" t="s">
        <v>21</v>
      </c>
      <c r="B13" s="12">
        <f>NPV(10%,C4:G4)+B4</f>
        <v>64.705714338936104</v>
      </c>
      <c r="D13" s="12">
        <f>1+B13/ABS(B4)</f>
        <v>1.647057143389361</v>
      </c>
    </row>
  </sheetData>
  <mergeCells count="1">
    <mergeCell ref="A5:L1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19F7F-5747-40C1-AB4B-ED27500DF9ED}">
  <dimension ref="A1:J6"/>
  <sheetViews>
    <sheetView workbookViewId="0">
      <selection activeCell="J4" sqref="A3:J4"/>
    </sheetView>
  </sheetViews>
  <sheetFormatPr defaultRowHeight="15" x14ac:dyDescent="0.25"/>
  <cols>
    <col min="1" max="1" width="54.28515625" customWidth="1"/>
  </cols>
  <sheetData>
    <row r="1" spans="1:10" ht="126" x14ac:dyDescent="0.35">
      <c r="A1" s="13" t="s">
        <v>22</v>
      </c>
    </row>
    <row r="2" spans="1:10" ht="15.75" thickBot="1" x14ac:dyDescent="0.3"/>
    <row r="3" spans="1:10" ht="15.75" thickBot="1" x14ac:dyDescent="0.3">
      <c r="A3" s="2" t="s">
        <v>1</v>
      </c>
      <c r="B3" s="3">
        <v>0</v>
      </c>
      <c r="C3" s="3">
        <v>1</v>
      </c>
      <c r="D3" s="3">
        <v>2</v>
      </c>
      <c r="E3" s="3">
        <v>3</v>
      </c>
      <c r="F3" s="3">
        <v>4</v>
      </c>
      <c r="G3" s="4">
        <v>5</v>
      </c>
      <c r="H3" s="4">
        <v>6</v>
      </c>
      <c r="I3" s="4">
        <v>7</v>
      </c>
      <c r="J3" s="4">
        <v>8</v>
      </c>
    </row>
    <row r="4" spans="1:10" ht="15.75" thickBot="1" x14ac:dyDescent="0.3">
      <c r="A4" s="5" t="s">
        <v>2</v>
      </c>
      <c r="B4" s="8">
        <v>-100</v>
      </c>
      <c r="C4" s="6">
        <v>10</v>
      </c>
      <c r="D4" s="6">
        <v>10</v>
      </c>
      <c r="E4" s="6">
        <v>15</v>
      </c>
      <c r="F4" s="6">
        <v>15</v>
      </c>
      <c r="G4" s="7">
        <v>25</v>
      </c>
      <c r="H4" s="7">
        <v>25</v>
      </c>
      <c r="I4" s="7">
        <v>50</v>
      </c>
      <c r="J4" s="7">
        <v>50</v>
      </c>
    </row>
    <row r="6" spans="1:10" x14ac:dyDescent="0.25">
      <c r="A6" s="11">
        <f>MIRR(B4:J4,10%/4,4%/4)*4</f>
        <v>0.37410194741163316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4BB43-6661-4EA2-98E4-68B96D19E7F0}">
  <dimension ref="A1:K7"/>
  <sheetViews>
    <sheetView tabSelected="1" workbookViewId="0">
      <selection activeCell="B8" sqref="B8"/>
    </sheetView>
  </sheetViews>
  <sheetFormatPr defaultRowHeight="15" x14ac:dyDescent="0.25"/>
  <sheetData>
    <row r="1" spans="1:11" ht="16.5" x14ac:dyDescent="0.25">
      <c r="A1" s="1" t="s">
        <v>23</v>
      </c>
    </row>
    <row r="2" spans="1:11" ht="16.5" x14ac:dyDescent="0.25">
      <c r="A2" s="1" t="s">
        <v>24</v>
      </c>
    </row>
    <row r="3" spans="1:11" ht="15.75" thickBot="1" x14ac:dyDescent="0.3"/>
    <row r="4" spans="1:11" ht="15.75" thickBot="1" x14ac:dyDescent="0.3">
      <c r="A4" s="2" t="s">
        <v>1</v>
      </c>
      <c r="B4" s="3">
        <v>0</v>
      </c>
      <c r="C4" s="3">
        <v>1</v>
      </c>
      <c r="D4" s="3">
        <v>2</v>
      </c>
      <c r="E4" s="3">
        <v>3</v>
      </c>
      <c r="F4" s="3">
        <v>4</v>
      </c>
      <c r="G4" s="4">
        <v>5</v>
      </c>
      <c r="H4" s="4">
        <v>6</v>
      </c>
      <c r="I4" s="4">
        <v>7</v>
      </c>
      <c r="J4" s="4">
        <v>8</v>
      </c>
    </row>
    <row r="5" spans="1:11" ht="15.75" thickBot="1" x14ac:dyDescent="0.3">
      <c r="A5" s="5" t="s">
        <v>2</v>
      </c>
      <c r="B5" s="8">
        <v>-100</v>
      </c>
      <c r="C5" s="6">
        <v>10</v>
      </c>
      <c r="D5" s="6">
        <v>10</v>
      </c>
      <c r="E5" s="6">
        <v>15</v>
      </c>
      <c r="F5" s="6">
        <v>15</v>
      </c>
      <c r="G5" s="7">
        <v>25</v>
      </c>
      <c r="H5" s="7">
        <v>25</v>
      </c>
      <c r="I5" s="7">
        <v>50</v>
      </c>
      <c r="J5" s="7">
        <v>50</v>
      </c>
    </row>
    <row r="6" spans="1:11" x14ac:dyDescent="0.25">
      <c r="A6" t="s">
        <v>25</v>
      </c>
      <c r="C6">
        <f t="shared" ref="C6:I6" si="0">C5*(1+4%/4)^(8-C4)</f>
        <v>10.721353521070098</v>
      </c>
      <c r="D6">
        <f t="shared" si="0"/>
        <v>10.615201506010001</v>
      </c>
      <c r="E6">
        <f t="shared" si="0"/>
        <v>15.765150751499998</v>
      </c>
      <c r="F6">
        <f t="shared" si="0"/>
        <v>15.609060150000001</v>
      </c>
      <c r="G6">
        <f t="shared" si="0"/>
        <v>25.757524999999998</v>
      </c>
      <c r="H6">
        <f t="shared" si="0"/>
        <v>25.502500000000001</v>
      </c>
      <c r="I6">
        <f t="shared" si="0"/>
        <v>50.5</v>
      </c>
      <c r="J6">
        <f>J5*(1+4%/4)^(8-J4)</f>
        <v>50</v>
      </c>
      <c r="K6">
        <f>SUM(C6:J6)</f>
        <v>204.4707909285801</v>
      </c>
    </row>
    <row r="7" spans="1:11" x14ac:dyDescent="0.25">
      <c r="A7" t="s">
        <v>26</v>
      </c>
      <c r="B7">
        <f>((K6/-(B5))^(1/8)-1)*4</f>
        <v>0.37410194741163316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Задача4</vt:lpstr>
      <vt:lpstr>Задача5</vt:lpstr>
      <vt:lpstr>Задача6</vt:lpstr>
      <vt:lpstr>Задача7</vt:lpstr>
      <vt:lpstr>Задача8</vt:lpstr>
      <vt:lpstr>Задача9</vt:lpstr>
      <vt:lpstr>Задача10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slava</dc:creator>
  <cp:lastModifiedBy>slava</cp:lastModifiedBy>
  <dcterms:created xsi:type="dcterms:W3CDTF">2015-06-05T18:19:34Z</dcterms:created>
  <dcterms:modified xsi:type="dcterms:W3CDTF">2023-08-01T19:00:12Z</dcterms:modified>
</cp:coreProperties>
</file>