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2.Lecture\"/>
    </mc:Choice>
  </mc:AlternateContent>
  <xr:revisionPtr revIDLastSave="0" documentId="13_ncr:1_{DEFA4B63-6C88-43E9-8258-2C3ED76D8898}" xr6:coauthVersionLast="47" xr6:coauthVersionMax="47" xr10:uidLastSave="{00000000-0000-0000-0000-000000000000}"/>
  <bookViews>
    <workbookView xWindow="-120" yWindow="-120" windowWidth="20640" windowHeight="11760" activeTab="4" xr2:uid="{00000000-000D-0000-FFFF-FFFF00000000}"/>
  </bookViews>
  <sheets>
    <sheet name="Task01" sheetId="1" r:id="rId1"/>
    <sheet name="Task02" sheetId="2" r:id="rId2"/>
    <sheet name="Task03" sheetId="3" r:id="rId3"/>
    <sheet name="Task04" sheetId="4" r:id="rId4"/>
    <sheet name="Task0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F2" i="4"/>
  <c r="E2" i="4"/>
  <c r="E2" i="3"/>
  <c r="B2" i="2"/>
  <c r="G2" i="1"/>
  <c r="F2" i="1"/>
  <c r="H2" i="1"/>
  <c r="E2" i="1"/>
</calcChain>
</file>

<file path=xl/sharedStrings.xml><?xml version="1.0" encoding="utf-8"?>
<sst xmlns="http://schemas.openxmlformats.org/spreadsheetml/2006/main" count="31" uniqueCount="24">
  <si>
    <t>Человек заключил договор ренты на 20 лет, с ежемесячным платежом 30 тыс.руб. Первый платеж ожидается через месяц. Если стоимость денег равна 10% годовых, то сколько стоит такой договор? Сколько нужно заплатить в момент его заключения?</t>
  </si>
  <si>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 xml:space="preserve">
количество периодов</t>
    </r>
  </si>
  <si>
    <r>
      <rPr>
        <b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 xml:space="preserve">
стоимость денег</t>
    </r>
  </si>
  <si>
    <r>
      <rPr>
        <b/>
        <sz val="11"/>
        <color theme="1"/>
        <rFont val="Calibri"/>
        <family val="2"/>
        <charset val="204"/>
        <scheme val="minor"/>
      </rPr>
      <t>PV</t>
    </r>
    <r>
      <rPr>
        <sz val="11"/>
        <color theme="1"/>
        <rFont val="Calibri"/>
        <family val="2"/>
        <charset val="204"/>
        <scheme val="minor"/>
      </rPr>
      <t xml:space="preserve">
текущая цена договора ПС()</t>
    </r>
  </si>
  <si>
    <r>
      <rPr>
        <b/>
        <sz val="11"/>
        <color theme="1"/>
        <rFont val="Calibri"/>
        <family val="2"/>
        <charset val="204"/>
        <scheme val="minor"/>
      </rPr>
      <t>FV</t>
    </r>
    <r>
      <rPr>
        <sz val="11"/>
        <color theme="1"/>
        <rFont val="Calibri"/>
        <family val="2"/>
        <charset val="204"/>
        <scheme val="minor"/>
      </rPr>
      <t xml:space="preserve">
 будущая стоимсоть  БС()</t>
    </r>
  </si>
  <si>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 xml:space="preserve">
ануитетный платеж</t>
    </r>
  </si>
  <si>
    <r>
      <rPr>
        <b/>
        <sz val="11"/>
        <color theme="1"/>
        <rFont val="Calibri"/>
        <family val="2"/>
        <charset val="204"/>
        <scheme val="minor"/>
      </rPr>
      <t>PV</t>
    </r>
    <r>
      <rPr>
        <sz val="11"/>
        <color theme="1"/>
        <rFont val="Calibri"/>
        <family val="2"/>
        <charset val="204"/>
        <scheme val="minor"/>
      </rPr>
      <t xml:space="preserve"> =
А*(1-(1+r)^-n)/r </t>
    </r>
  </si>
  <si>
    <r>
      <rPr>
        <b/>
        <sz val="11"/>
        <color theme="1"/>
        <rFont val="Calibri"/>
        <family val="2"/>
        <charset val="204"/>
        <scheme val="minor"/>
      </rPr>
      <t>PV</t>
    </r>
    <r>
      <rPr>
        <sz val="11"/>
        <color theme="1"/>
        <rFont val="Calibri"/>
        <family val="2"/>
        <charset val="204"/>
        <scheme val="minor"/>
      </rPr>
      <t xml:space="preserve">
с помесячным начислением</t>
    </r>
  </si>
  <si>
    <t>Если рента в предыдущем примере будет бесконечной, то сколько нужно заплатить в момент заключения договора</t>
  </si>
  <si>
    <t>PV=A/r</t>
  </si>
  <si>
    <t>Решение. Воспользуемся формулой бесконечного аннуитета: PV = 30000 * 12 / 10% = 3 600 000 руб.</t>
  </si>
  <si>
    <t>Решение. Чтобы ответить на вопрос задачи, надо найти приведенную стоимость этого аннуитета (ренты). Можно подойти к этой задаче двумя путями. Мы можем считать ренту ежемесячной, тогда А = 30000 руб., n = 20 * 12 месяцев, i = (10%/12) за месяц, и приведенная стоимость будет равна PV = (30000) * (1-(1+10%/12)^(-20*12))/(10%/12) = 3 108 739 руб. Либо мы можем упрощенно пренебречь временной стоимостью денег внутри года, и анализировать как годовые платежи: А = 30 000 * 12 руб., n = 20 лет, i = 10% годовых, тогда PV = (30000 *12) * (1-(1+10%)^(-20))/(10%) = 3 064 883 руб. Сумма получилась чуть меньше, поскольку мы не учли, что получение ежемесячных платежей чуть выгоднее, чем платежей 1 раз в год.</t>
  </si>
  <si>
    <t>Вы инвестировали 1 000 000 рублей на следующих условиях: в течение 10 лет вам будут возвращать вашу инвестицию из расчета доходности 12% годовых. Какой размер платежа будет у этого аннуитета?</t>
  </si>
  <si>
    <t>PV</t>
  </si>
  <si>
    <t>r</t>
  </si>
  <si>
    <t>n</t>
  </si>
  <si>
    <t>A=
PV*r/(1-(1+r)^-n</t>
  </si>
  <si>
    <t>Решение. Чтобы определить размер платежа, нужно из вышеприведенной формулы для аннуитета выразить A через остальные известные параметры: n = 10 лет, i = 12%, PV = 1 000 000 руб. Тогда A = 12% * 1 000 000 / (1-(1+12%)^(-10)) = 176 984 руб.</t>
  </si>
  <si>
    <t>Если класть в банк по $1000 в течение 4 лет, начиная с текущего момента, и банк при этом начисляет 6% годовых, то какая сумма получится на конец 6-го года?</t>
  </si>
  <si>
    <t>А</t>
  </si>
  <si>
    <t>FV4</t>
  </si>
  <si>
    <t>Решение. Воспользуемся формулой для аннуитета пренумерандо, чтобы найти будущую стоимость в конце 4-летнего аннуитета, то есть в конце 4 года: FV4 = $1 000 * ((1+6%)^4-1)/6% * (1+6%) = $4 637. А чтобы теперь узнать стоимость на конец 6 года, нужно воспользоваться классической формулой наращения: FV6 = FV4 * (1+6%)^2 = $5 210</t>
  </si>
  <si>
    <t>Найти текущую стоимость четырех платежей по $100, если первый платеж будет получен через 3 года, а стоимость денег равна 9%.</t>
  </si>
  <si>
    <t>Решение. Воспользуемся формулой для приведенной стоимости аннуитета постнумерандо для 4-летнего аннуитета, начинающегося в конце 2 года: PV2 = 100*(1-(1+9%)^(-4))/9% = $324. Чтобы определить текущую стоимость (то есть в момент времени 0), нужно продисконтировать на 2 года: PV0 = PV2 / (1+9%)^2 = $273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</si>
</sst>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8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8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 wrapText="1"/>
    </xf>
    <xf numFmtId="168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1" sqref="F1"/>
    </sheetView>
  </sheetViews>
  <sheetFormatPr defaultRowHeight="15" x14ac:dyDescent="0.25"/>
  <cols>
    <col min="1" max="1" width="79.5703125" customWidth="1"/>
    <col min="2" max="2" width="11.85546875" style="3" customWidth="1"/>
    <col min="3" max="3" width="10.7109375" customWidth="1"/>
    <col min="4" max="4" width="14.140625" customWidth="1"/>
    <col min="5" max="5" width="13.85546875" bestFit="1" customWidth="1"/>
    <col min="6" max="6" width="16.5703125" bestFit="1" customWidth="1"/>
    <col min="7" max="7" width="16.5703125" customWidth="1"/>
    <col min="8" max="8" width="14.85546875" bestFit="1" customWidth="1"/>
  </cols>
  <sheetData>
    <row r="1" spans="1:8" ht="53.25" customHeight="1" x14ac:dyDescent="0.25">
      <c r="A1" s="1" t="s">
        <v>0</v>
      </c>
      <c r="B1" s="2" t="s">
        <v>1</v>
      </c>
      <c r="C1" s="2" t="s">
        <v>2</v>
      </c>
      <c r="D1" s="6" t="s">
        <v>5</v>
      </c>
      <c r="E1" s="6" t="s">
        <v>3</v>
      </c>
      <c r="F1" s="8" t="s">
        <v>6</v>
      </c>
      <c r="G1" s="6" t="s">
        <v>7</v>
      </c>
      <c r="H1" s="6" t="s">
        <v>4</v>
      </c>
    </row>
    <row r="2" spans="1:8" x14ac:dyDescent="0.25">
      <c r="B2" s="3">
        <v>20</v>
      </c>
      <c r="C2" s="5">
        <v>0.1</v>
      </c>
      <c r="D2">
        <v>30000</v>
      </c>
      <c r="E2" s="4">
        <f>PV(C2,B2,D2*12)</f>
        <v>-3064882.9391130833</v>
      </c>
      <c r="F2" s="4">
        <f>(D2*12)*(1-(1+C2)^(-B2))/C2</f>
        <v>3064882.9391130833</v>
      </c>
      <c r="G2" s="4">
        <f>(D2)*(1-(1+C2/12)^-(B2*12))/(C2/12)</f>
        <v>3108738.5607500281</v>
      </c>
      <c r="H2" s="4">
        <f>FV(C2,B2,D2*12)</f>
        <v>-20618999.817572191</v>
      </c>
    </row>
    <row r="4" spans="1:8" ht="135" x14ac:dyDescent="0.25">
      <c r="A4" s="1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6A8B-0849-4EBE-B62D-299788DF8285}">
  <dimension ref="A1:B4"/>
  <sheetViews>
    <sheetView workbookViewId="0">
      <selection activeCell="A10" sqref="A10"/>
    </sheetView>
  </sheetViews>
  <sheetFormatPr defaultRowHeight="15" x14ac:dyDescent="0.25"/>
  <cols>
    <col min="1" max="1" width="59.7109375" customWidth="1"/>
    <col min="2" max="2" width="13.140625" bestFit="1" customWidth="1"/>
  </cols>
  <sheetData>
    <row r="1" spans="1:2" ht="30" x14ac:dyDescent="0.25">
      <c r="A1" s="1" t="s">
        <v>8</v>
      </c>
      <c r="B1" t="s">
        <v>9</v>
      </c>
    </row>
    <row r="2" spans="1:2" x14ac:dyDescent="0.25">
      <c r="B2" s="7">
        <f>Task01!D2*12/Task01!C2</f>
        <v>3600000</v>
      </c>
    </row>
    <row r="4" spans="1:2" x14ac:dyDescent="0.25">
      <c r="A4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5398-CF65-4FE3-AE93-C05D6E1E3BA1}">
  <dimension ref="A1:E4"/>
  <sheetViews>
    <sheetView workbookViewId="0">
      <selection activeCell="A10" sqref="A10"/>
    </sheetView>
  </sheetViews>
  <sheetFormatPr defaultRowHeight="15" x14ac:dyDescent="0.25"/>
  <cols>
    <col min="1" max="1" width="80.5703125" customWidth="1"/>
    <col min="5" max="5" width="11.5703125" bestFit="1" customWidth="1"/>
  </cols>
  <sheetData>
    <row r="1" spans="1:5" ht="45" x14ac:dyDescent="0.25">
      <c r="A1" s="1" t="s">
        <v>12</v>
      </c>
      <c r="B1" t="s">
        <v>13</v>
      </c>
      <c r="C1" t="s">
        <v>14</v>
      </c>
      <c r="D1" t="s">
        <v>15</v>
      </c>
      <c r="E1" s="1" t="s">
        <v>16</v>
      </c>
    </row>
    <row r="2" spans="1:5" x14ac:dyDescent="0.25">
      <c r="B2">
        <v>1000000</v>
      </c>
      <c r="C2" s="5">
        <v>0.12</v>
      </c>
      <c r="D2">
        <v>10</v>
      </c>
      <c r="E2" s="7">
        <f>B2*C2/(1-(1+C2)^(-D2))</f>
        <v>176984.16415984405</v>
      </c>
    </row>
    <row r="4" spans="1:5" ht="60" x14ac:dyDescent="0.25">
      <c r="A4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6140-3E6C-4B22-9CEF-3845A3799A04}">
  <dimension ref="A1:F4"/>
  <sheetViews>
    <sheetView workbookViewId="0">
      <selection activeCell="A4" sqref="A4"/>
    </sheetView>
  </sheetViews>
  <sheetFormatPr defaultRowHeight="15" x14ac:dyDescent="0.25"/>
  <cols>
    <col min="1" max="1" width="77.42578125" customWidth="1"/>
    <col min="5" max="6" width="10.28515625" bestFit="1" customWidth="1"/>
  </cols>
  <sheetData>
    <row r="1" spans="1:6" ht="30" x14ac:dyDescent="0.25">
      <c r="A1" s="1" t="s">
        <v>18</v>
      </c>
      <c r="B1" t="s">
        <v>19</v>
      </c>
      <c r="C1" t="s">
        <v>15</v>
      </c>
      <c r="D1" t="s">
        <v>14</v>
      </c>
      <c r="E1" t="s">
        <v>20</v>
      </c>
      <c r="F1" t="s">
        <v>20</v>
      </c>
    </row>
    <row r="2" spans="1:6" x14ac:dyDescent="0.25">
      <c r="B2">
        <v>1000</v>
      </c>
      <c r="C2">
        <v>4</v>
      </c>
      <c r="D2" s="5">
        <v>0.06</v>
      </c>
      <c r="E2" s="4">
        <f>FV(D2,C2,B2)*(1+D2)</f>
        <v>-4637.0929600000063</v>
      </c>
      <c r="F2" s="4">
        <f>E2*(1+D2)^2</f>
        <v>-5210.2376498560079</v>
      </c>
    </row>
    <row r="4" spans="1:6" ht="75" x14ac:dyDescent="0.25">
      <c r="A4" s="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BE70-2FC0-472C-AF7E-7ECDDABFD706}">
  <dimension ref="A1:E5"/>
  <sheetViews>
    <sheetView tabSelected="1" workbookViewId="0">
      <selection activeCell="A5" sqref="A5"/>
    </sheetView>
  </sheetViews>
  <sheetFormatPr defaultRowHeight="15" x14ac:dyDescent="0.25"/>
  <cols>
    <col min="1" max="1" width="54.140625" customWidth="1"/>
  </cols>
  <sheetData>
    <row r="1" spans="1:5" ht="45" x14ac:dyDescent="0.25">
      <c r="A1" s="1" t="s">
        <v>22</v>
      </c>
      <c r="B1" t="s">
        <v>19</v>
      </c>
      <c r="C1" t="s">
        <v>14</v>
      </c>
      <c r="D1" t="s">
        <v>15</v>
      </c>
      <c r="E1" t="s">
        <v>13</v>
      </c>
    </row>
    <row r="2" spans="1:5" x14ac:dyDescent="0.25">
      <c r="B2">
        <v>100</v>
      </c>
      <c r="C2" s="5">
        <v>0.09</v>
      </c>
      <c r="D2">
        <v>4</v>
      </c>
      <c r="E2" s="4">
        <f>PV(C2,D2,B2)</f>
        <v>-323.97198770533731</v>
      </c>
    </row>
    <row r="5" spans="1:5" ht="90" x14ac:dyDescent="0.25">
      <c r="A5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Task01</vt:lpstr>
      <vt:lpstr>Task02</vt:lpstr>
      <vt:lpstr>Task03</vt:lpstr>
      <vt:lpstr>Task04</vt:lpstr>
      <vt:lpstr>Task05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2023-07-28T16:55:34Z</dcterms:modified>
</cp:coreProperties>
</file>