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4.10\ContactCenter_1\DsTV\DSTV_OUTBOUND\assistentes\Operadores da Manhã\Alyson Liberal\"/>
    </mc:Choice>
  </mc:AlternateContent>
  <xr:revisionPtr revIDLastSave="0" documentId="13_ncr:1_{E9352527-BE5F-4EC8-960E-53C16B063765}" xr6:coauthVersionLast="47" xr6:coauthVersionMax="47" xr10:uidLastSave="{00000000-0000-0000-0000-000000000000}"/>
  <bookViews>
    <workbookView xWindow="-120" yWindow="-120" windowWidth="20730" windowHeight="11160" xr2:uid="{514C4C77-2104-4E3D-9649-BEB76A3E524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  <c r="H77" i="1"/>
  <c r="H68" i="1"/>
  <c r="I77" i="1"/>
  <c r="I68" i="1"/>
  <c r="AA70" i="1"/>
  <c r="AA97" i="1"/>
  <c r="I95" i="1" s="1"/>
  <c r="AF88" i="1"/>
  <c r="AE88" i="1"/>
  <c r="AD88" i="1"/>
  <c r="AC88" i="1"/>
  <c r="AB88" i="1"/>
  <c r="AA88" i="1"/>
  <c r="AF78" i="1"/>
  <c r="AE78" i="1"/>
  <c r="AD78" i="1"/>
  <c r="AC78" i="1"/>
  <c r="AB78" i="1"/>
  <c r="AA78" i="1"/>
  <c r="AF70" i="1"/>
  <c r="AE70" i="1"/>
  <c r="AD70" i="1"/>
  <c r="AC70" i="1"/>
  <c r="AB70" i="1"/>
  <c r="AB61" i="1"/>
  <c r="AC61" i="1"/>
  <c r="AD61" i="1"/>
  <c r="AE61" i="1"/>
  <c r="AF61" i="1"/>
  <c r="AA61" i="1"/>
  <c r="AA59" i="1"/>
  <c r="AB86" i="1"/>
  <c r="AC86" i="1"/>
  <c r="AD86" i="1"/>
  <c r="AE86" i="1"/>
  <c r="AF86" i="1"/>
  <c r="AA95" i="1"/>
  <c r="H95" i="1" s="1"/>
  <c r="AA86" i="1"/>
  <c r="AB68" i="1"/>
  <c r="AC68" i="1"/>
  <c r="AD68" i="1"/>
  <c r="AE68" i="1"/>
  <c r="AF68" i="1"/>
  <c r="AA68" i="1"/>
  <c r="AB59" i="1"/>
  <c r="AC59" i="1"/>
  <c r="AD59" i="1"/>
  <c r="AE59" i="1"/>
  <c r="AF59" i="1"/>
  <c r="AB76" i="1"/>
  <c r="AC76" i="1"/>
  <c r="AD76" i="1"/>
  <c r="AE76" i="1"/>
  <c r="AF76" i="1"/>
  <c r="AA76" i="1"/>
  <c r="C60" i="1"/>
  <c r="D60" i="1"/>
  <c r="E60" i="1"/>
  <c r="F60" i="1"/>
  <c r="G60" i="1"/>
  <c r="B60" i="1"/>
  <c r="C69" i="1"/>
  <c r="D69" i="1"/>
  <c r="E69" i="1"/>
  <c r="F69" i="1"/>
  <c r="G69" i="1"/>
  <c r="B69" i="1"/>
  <c r="F78" i="1"/>
  <c r="B96" i="1"/>
  <c r="H97" i="1" s="1"/>
  <c r="C87" i="1"/>
  <c r="D87" i="1"/>
  <c r="E87" i="1"/>
  <c r="F87" i="1"/>
  <c r="G87" i="1"/>
  <c r="B87" i="1"/>
  <c r="B78" i="1"/>
  <c r="C78" i="1"/>
  <c r="D78" i="1"/>
  <c r="E78" i="1"/>
  <c r="G78" i="1"/>
  <c r="B93" i="1"/>
  <c r="I92" i="1" s="1"/>
  <c r="C84" i="1"/>
  <c r="D84" i="1"/>
  <c r="E84" i="1"/>
  <c r="F84" i="1"/>
  <c r="G84" i="1"/>
  <c r="C57" i="1"/>
  <c r="D57" i="1"/>
  <c r="E57" i="1"/>
  <c r="F57" i="1"/>
  <c r="G57" i="1"/>
  <c r="B57" i="1"/>
  <c r="C75" i="1"/>
  <c r="D75" i="1"/>
  <c r="E75" i="1"/>
  <c r="F75" i="1"/>
  <c r="G75" i="1"/>
  <c r="B75" i="1"/>
  <c r="C66" i="1"/>
  <c r="D66" i="1"/>
  <c r="E66" i="1"/>
  <c r="F66" i="1"/>
  <c r="G66" i="1"/>
  <c r="B66" i="1"/>
  <c r="H56" i="1"/>
  <c r="H118" i="1"/>
  <c r="H111" i="1"/>
  <c r="H104" i="1"/>
  <c r="H125" i="1"/>
  <c r="H132" i="1"/>
  <c r="C109" i="1"/>
  <c r="D109" i="1" s="1"/>
  <c r="E109" i="1" s="1"/>
  <c r="F109" i="1" s="1"/>
  <c r="G109" i="1" s="1"/>
  <c r="G105" i="1"/>
  <c r="F105" i="1"/>
  <c r="E105" i="1"/>
  <c r="D105" i="1"/>
  <c r="C105" i="1"/>
  <c r="D102" i="1"/>
  <c r="E102" i="1" s="1"/>
  <c r="F102" i="1" s="1"/>
  <c r="G102" i="1" s="1"/>
  <c r="B133" i="1"/>
  <c r="I132" i="1" s="1"/>
  <c r="G126" i="1"/>
  <c r="F126" i="1"/>
  <c r="E126" i="1"/>
  <c r="D126" i="1"/>
  <c r="C126" i="1"/>
  <c r="B126" i="1"/>
  <c r="C123" i="1"/>
  <c r="D123" i="1" s="1"/>
  <c r="E123" i="1" s="1"/>
  <c r="F123" i="1" s="1"/>
  <c r="G123" i="1" s="1"/>
  <c r="G119" i="1"/>
  <c r="F119" i="1"/>
  <c r="E119" i="1"/>
  <c r="D119" i="1"/>
  <c r="C119" i="1"/>
  <c r="B119" i="1"/>
  <c r="C116" i="1"/>
  <c r="D116" i="1" s="1"/>
  <c r="E116" i="1" s="1"/>
  <c r="F116" i="1" s="1"/>
  <c r="G116" i="1" s="1"/>
  <c r="G112" i="1"/>
  <c r="F112" i="1"/>
  <c r="E112" i="1"/>
  <c r="D112" i="1"/>
  <c r="C112" i="1"/>
  <c r="B112" i="1"/>
  <c r="H28" i="1"/>
  <c r="I47" i="1"/>
  <c r="H47" i="1"/>
  <c r="H92" i="1"/>
  <c r="H74" i="1"/>
  <c r="H83" i="1"/>
  <c r="H65" i="1"/>
  <c r="C36" i="1"/>
  <c r="D36" i="1"/>
  <c r="E36" i="1"/>
  <c r="B36" i="1"/>
  <c r="C29" i="1"/>
  <c r="D29" i="1"/>
  <c r="E29" i="1"/>
  <c r="F29" i="1"/>
  <c r="B29" i="1"/>
  <c r="C22" i="1"/>
  <c r="D22" i="1"/>
  <c r="E22" i="1"/>
  <c r="F22" i="1"/>
  <c r="G22" i="1"/>
  <c r="B22" i="1"/>
  <c r="H35" i="1"/>
  <c r="H21" i="1"/>
  <c r="C12" i="1"/>
  <c r="D12" i="1" s="1"/>
  <c r="E5" i="1"/>
  <c r="F5" i="1" s="1"/>
  <c r="G5" i="1" s="1"/>
  <c r="C81" i="1"/>
  <c r="D81" i="1" s="1"/>
  <c r="E81" i="1" s="1"/>
  <c r="F81" i="1" s="1"/>
  <c r="G81" i="1" s="1"/>
  <c r="C72" i="1"/>
  <c r="D72" i="1" s="1"/>
  <c r="E72" i="1" s="1"/>
  <c r="F72" i="1" s="1"/>
  <c r="G72" i="1" s="1"/>
  <c r="C63" i="1"/>
  <c r="D63" i="1" s="1"/>
  <c r="E63" i="1" s="1"/>
  <c r="F63" i="1" s="1"/>
  <c r="G63" i="1" s="1"/>
  <c r="D54" i="1"/>
  <c r="E54" i="1" s="1"/>
  <c r="F54" i="1" s="1"/>
  <c r="G54" i="1" s="1"/>
  <c r="C19" i="1"/>
  <c r="D19" i="1" s="1"/>
  <c r="C26" i="1"/>
  <c r="D26" i="1" s="1"/>
  <c r="E26" i="1" s="1"/>
  <c r="F26" i="1" s="1"/>
  <c r="G26" i="1" s="1"/>
  <c r="C33" i="1"/>
  <c r="D33" i="1" s="1"/>
  <c r="E33" i="1" s="1"/>
  <c r="F33" i="1" s="1"/>
  <c r="H86" i="1" l="1"/>
  <c r="I86" i="1"/>
  <c r="I59" i="1"/>
  <c r="H59" i="1"/>
  <c r="H88" i="1"/>
  <c r="H79" i="1"/>
  <c r="H61" i="1"/>
  <c r="H70" i="1"/>
  <c r="I111" i="1"/>
  <c r="I104" i="1"/>
  <c r="I118" i="1"/>
  <c r="I125" i="1"/>
  <c r="H136" i="1"/>
  <c r="I28" i="1"/>
  <c r="I35" i="1"/>
  <c r="E12" i="1"/>
  <c r="F12" i="1" s="1"/>
  <c r="G12" i="1" s="1"/>
  <c r="I21" i="1"/>
  <c r="I56" i="1"/>
  <c r="I65" i="1"/>
  <c r="I83" i="1"/>
  <c r="H98" i="1"/>
  <c r="I74" i="1"/>
  <c r="H39" i="1"/>
  <c r="E19" i="1"/>
  <c r="F19" i="1" s="1"/>
  <c r="G19" i="1" s="1"/>
  <c r="I136" i="1" l="1"/>
  <c r="I39" i="1"/>
  <c r="I98" i="1"/>
</calcChain>
</file>

<file path=xl/sharedStrings.xml><?xml version="1.0" encoding="utf-8"?>
<sst xmlns="http://schemas.openxmlformats.org/spreadsheetml/2006/main" count="383" uniqueCount="33">
  <si>
    <t>SEGUNDA-FEIRA</t>
  </si>
  <si>
    <t>TERÇA-FEIRA</t>
  </si>
  <si>
    <t>QUARTA-FEIRA</t>
  </si>
  <si>
    <t>QUINTA-FEIRA</t>
  </si>
  <si>
    <t>SEXTA-FEIRA</t>
  </si>
  <si>
    <t>SÁBADO</t>
  </si>
  <si>
    <t>JANEIRO</t>
  </si>
  <si>
    <t>DIA</t>
  </si>
  <si>
    <t>CHAMADAS</t>
  </si>
  <si>
    <t>BÓNUS</t>
  </si>
  <si>
    <t>NULL</t>
  </si>
  <si>
    <t>1ª SEMANA</t>
  </si>
  <si>
    <t>2ª SEMANA</t>
  </si>
  <si>
    <t>3ª SEMANA</t>
  </si>
  <si>
    <t>4ª SEMANA</t>
  </si>
  <si>
    <t>5ª SEMANA</t>
  </si>
  <si>
    <t>6ª SEMANA</t>
  </si>
  <si>
    <t>DEZEMBRO</t>
  </si>
  <si>
    <t>CHAMADAS TOTAL</t>
  </si>
  <si>
    <t>BÓNUS TOTAL</t>
  </si>
  <si>
    <t>TOTAL</t>
  </si>
  <si>
    <t>PRESENÇA TOTAL</t>
  </si>
  <si>
    <t>FALTA TOTAL</t>
  </si>
  <si>
    <t>PRESENÇA</t>
  </si>
  <si>
    <t>p</t>
  </si>
  <si>
    <t>NATAL</t>
  </si>
  <si>
    <t>ANO NOVO</t>
  </si>
  <si>
    <t>P</t>
  </si>
  <si>
    <t>FEVEREIRO</t>
  </si>
  <si>
    <t>% DAS CHAMDAS</t>
  </si>
  <si>
    <t>% DE CHAMADA DA SEMANA</t>
  </si>
  <si>
    <t>presença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</si>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</sst>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FE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8" borderId="0" applyNumberFormat="0" applyBorder="0" applyAlignment="0" applyProtection="0"/>
    <xf numFmtId="9" fontId="7" fillId="0" borderId="0" applyFont="0" applyFill="0" applyBorder="0" applyAlignment="0" applyProtection="0"/>
  </cellStyleXfs>
  <cellXfs count="104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9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5" borderId="9" xfId="0" applyFill="1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0" fillId="0" borderId="20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2" applyFont="1"/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20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2" xfId="0" applyBorder="1"/>
    <xf numFmtId="0" fontId="0" fillId="0" borderId="20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9" fontId="8" fillId="0" borderId="5" xfId="2" applyNumberFormat="1" applyFont="1" applyFill="1" applyBorder="1" applyAlignment="1">
      <alignment horizontal="center" vertical="center"/>
    </xf>
    <xf numFmtId="9" fontId="8" fillId="0" borderId="1" xfId="2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4" xfId="2" applyFont="1" applyBorder="1" applyAlignment="1">
      <alignment horizontal="center" vertical="center"/>
    </xf>
    <xf numFmtId="9" fontId="0" fillId="0" borderId="25" xfId="2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5" xfId="1" applyFill="1" applyBorder="1" applyAlignment="1">
      <alignment horizontal="center" vertical="center"/>
    </xf>
    <xf numFmtId="0" fontId="6" fillId="0" borderId="1" xfId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4" fillId="3" borderId="11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2" borderId="10" xfId="0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6" fillId="0" borderId="6" xfId="1" applyFill="1" applyBorder="1" applyAlignment="1">
      <alignment horizontal="center" vertical="center"/>
    </xf>
  </cellXfs>
  <cellStyles count="3">
    <cellStyle name="Bom" xfId="1" builtinId="26"/>
    <cellStyle name="Normal" xfId="0" builtinId="0"/>
    <cellStyle name="Porcentagem" xfId="2" builtinId="5"/>
  </cellStyles>
  <dxfs count="16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4747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4747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4747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4747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4747"/>
        </patternFill>
      </fill>
    </dxf>
    <dxf>
      <fill>
        <patternFill>
          <bgColor theme="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fgColor theme="1"/>
          <bgColor rgb="FF7DFB92"/>
        </patternFill>
      </fill>
    </dxf>
    <dxf>
      <fill>
        <patternFill>
          <bgColor rgb="FF1BED2F"/>
        </patternFill>
      </fill>
    </dxf>
    <dxf>
      <font>
        <color theme="0"/>
      </font>
      <fill>
        <patternFill>
          <bgColor rgb="FF01750F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fgColor theme="1"/>
          <bgColor rgb="FF7DFB92"/>
        </patternFill>
      </fill>
    </dxf>
    <dxf>
      <fill>
        <patternFill>
          <bgColor rgb="FF1BED2F"/>
        </patternFill>
      </fill>
    </dxf>
    <dxf>
      <font>
        <color theme="0"/>
      </font>
      <fill>
        <patternFill>
          <bgColor rgb="FF01750F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fgColor theme="1"/>
          <bgColor rgb="FF7DFB92"/>
        </patternFill>
      </fill>
    </dxf>
    <dxf>
      <fill>
        <patternFill>
          <bgColor rgb="FF1BED2F"/>
        </patternFill>
      </fill>
    </dxf>
    <dxf>
      <font>
        <color theme="0"/>
      </font>
      <fill>
        <patternFill>
          <bgColor rgb="FF01750F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fgColor theme="1"/>
          <bgColor rgb="FF7DFB92"/>
        </patternFill>
      </fill>
    </dxf>
    <dxf>
      <fill>
        <patternFill>
          <bgColor rgb="FF1BED2F"/>
        </patternFill>
      </fill>
    </dxf>
    <dxf>
      <font>
        <color theme="0"/>
      </font>
      <fill>
        <patternFill>
          <bgColor rgb="FF01750F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fgColor theme="1"/>
          <bgColor rgb="FF7DFB92"/>
        </patternFill>
      </fill>
    </dxf>
    <dxf>
      <fill>
        <patternFill>
          <bgColor rgb="FF1BED2F"/>
        </patternFill>
      </fill>
    </dxf>
    <dxf>
      <font>
        <color theme="0"/>
      </font>
      <fill>
        <patternFill>
          <bgColor rgb="FF01750F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4747"/>
      <color rgb="FFFF475D"/>
      <color rgb="FF7DFB92"/>
      <color rgb="FF1BED2F"/>
      <color rgb="FF01750F"/>
      <color rgb="FFFF7979"/>
      <color rgb="FF9F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627D-0975-4192-ADA2-3074C1CB14FF}">
  <dimension ref="A2:AF137"/>
  <sheetViews>
    <sheetView tabSelected="1" topLeftCell="A77" zoomScaleNormal="100" workbookViewId="0">
      <selection activeCell="D92" sqref="D92:D97"/>
    </sheetView>
  </sheetViews>
  <sheetFormatPr defaultRowHeight="15" x14ac:dyDescent="0.25"/>
  <cols>
    <col min="1" max="1" width="18.140625" customWidth="1"/>
    <col min="2" max="7" width="20.7109375" customWidth="1"/>
    <col min="8" max="9" width="17.7109375" customWidth="1"/>
  </cols>
  <sheetData>
    <row r="2" spans="1:9" ht="35.1" customHeight="1" x14ac:dyDescent="0.25">
      <c r="A2" s="77">
        <v>2021</v>
      </c>
      <c r="B2" s="77"/>
      <c r="C2" s="77"/>
      <c r="D2" s="77"/>
      <c r="E2" s="77"/>
      <c r="F2" s="77"/>
      <c r="G2" s="77"/>
      <c r="H2" s="77"/>
      <c r="I2" s="77"/>
    </row>
    <row r="3" spans="1:9" ht="30" customHeight="1" x14ac:dyDescent="0.25">
      <c r="A3" s="101" t="s">
        <v>17</v>
      </c>
      <c r="B3" s="101"/>
      <c r="C3" s="101"/>
      <c r="D3" s="101"/>
      <c r="E3" s="101"/>
      <c r="F3" s="101"/>
      <c r="G3" s="101"/>
      <c r="H3" s="101"/>
      <c r="I3" s="101"/>
    </row>
    <row r="4" spans="1:9" ht="20.100000000000001" customHeight="1" x14ac:dyDescent="0.25">
      <c r="A4" s="102" t="s">
        <v>11</v>
      </c>
      <c r="B4" s="102"/>
      <c r="C4" s="102"/>
      <c r="D4" s="102"/>
      <c r="E4" s="102"/>
      <c r="F4" s="102"/>
      <c r="G4" s="102"/>
      <c r="H4" s="102"/>
      <c r="I4" s="102"/>
    </row>
    <row r="5" spans="1:9" ht="15" customHeight="1" x14ac:dyDescent="0.25">
      <c r="A5" s="80" t="s">
        <v>7</v>
      </c>
      <c r="B5" s="24" t="s">
        <v>10</v>
      </c>
      <c r="C5" s="24" t="s">
        <v>10</v>
      </c>
      <c r="D5" s="26">
        <v>1</v>
      </c>
      <c r="E5" s="26">
        <f>D5+1</f>
        <v>2</v>
      </c>
      <c r="F5" s="26">
        <f>E5+1</f>
        <v>3</v>
      </c>
      <c r="G5" s="29">
        <f>F5+1</f>
        <v>4</v>
      </c>
      <c r="H5" s="69" t="s">
        <v>18</v>
      </c>
      <c r="I5" s="69" t="s">
        <v>19</v>
      </c>
    </row>
    <row r="6" spans="1:9" x14ac:dyDescent="0.25">
      <c r="A6" s="81"/>
      <c r="B6" s="4" t="s">
        <v>0</v>
      </c>
      <c r="C6" s="4" t="s">
        <v>1</v>
      </c>
      <c r="D6" s="10" t="s">
        <v>2</v>
      </c>
      <c r="E6" s="10" t="s">
        <v>3</v>
      </c>
      <c r="F6" s="10" t="s">
        <v>4</v>
      </c>
      <c r="G6" s="12" t="s">
        <v>5</v>
      </c>
      <c r="H6" s="70"/>
      <c r="I6" s="70"/>
    </row>
    <row r="7" spans="1:9" ht="17.100000000000001" customHeight="1" x14ac:dyDescent="0.25">
      <c r="A7" s="2" t="s">
        <v>8</v>
      </c>
      <c r="B7" s="61" t="s">
        <v>10</v>
      </c>
      <c r="C7" s="61" t="s">
        <v>10</v>
      </c>
      <c r="D7" s="5"/>
      <c r="E7" s="5"/>
      <c r="F7" s="5"/>
      <c r="G7" s="13"/>
      <c r="H7" s="82"/>
      <c r="I7" s="82"/>
    </row>
    <row r="8" spans="1:9" ht="17.100000000000001" customHeight="1" x14ac:dyDescent="0.25">
      <c r="A8" s="3" t="s">
        <v>9</v>
      </c>
      <c r="B8" s="63"/>
      <c r="C8" s="63"/>
      <c r="D8" s="6"/>
      <c r="E8" s="6"/>
      <c r="F8" s="6"/>
      <c r="G8" s="14"/>
      <c r="H8" s="83"/>
      <c r="I8" s="83"/>
    </row>
    <row r="9" spans="1:9" ht="17.100000000000001" customHeight="1" x14ac:dyDescent="0.25">
      <c r="A9" s="61" t="s">
        <v>23</v>
      </c>
      <c r="B9" s="63"/>
      <c r="C9" s="63"/>
      <c r="D9" s="67" t="s">
        <v>27</v>
      </c>
      <c r="E9" s="67" t="s">
        <v>27</v>
      </c>
      <c r="F9" s="67" t="s">
        <v>27</v>
      </c>
      <c r="G9" s="67" t="s">
        <v>27</v>
      </c>
      <c r="H9" s="18" t="s">
        <v>21</v>
      </c>
      <c r="I9" s="18" t="s">
        <v>22</v>
      </c>
    </row>
    <row r="10" spans="1:9" ht="17.100000000000001" customHeight="1" x14ac:dyDescent="0.25">
      <c r="A10" s="62"/>
      <c r="B10" s="62"/>
      <c r="C10" s="62"/>
      <c r="D10" s="68"/>
      <c r="E10" s="68"/>
      <c r="F10" s="68"/>
      <c r="G10" s="68"/>
      <c r="H10" s="19"/>
      <c r="I10" s="19"/>
    </row>
    <row r="11" spans="1:9" ht="20.100000000000001" customHeight="1" x14ac:dyDescent="0.25">
      <c r="A11" s="102" t="s">
        <v>12</v>
      </c>
      <c r="B11" s="102"/>
      <c r="C11" s="102"/>
      <c r="D11" s="102"/>
      <c r="E11" s="102"/>
      <c r="F11" s="102"/>
      <c r="G11" s="102"/>
      <c r="H11" s="102"/>
      <c r="I11" s="102"/>
    </row>
    <row r="12" spans="1:9" x14ac:dyDescent="0.25">
      <c r="A12" s="80" t="s">
        <v>7</v>
      </c>
      <c r="B12" s="26">
        <v>6</v>
      </c>
      <c r="C12" s="26">
        <f>B12+1</f>
        <v>7</v>
      </c>
      <c r="D12" s="26">
        <f t="shared" ref="D12:G12" si="0">C12+1</f>
        <v>8</v>
      </c>
      <c r="E12" s="26">
        <f t="shared" si="0"/>
        <v>9</v>
      </c>
      <c r="F12" s="26">
        <f t="shared" si="0"/>
        <v>10</v>
      </c>
      <c r="G12" s="29">
        <f t="shared" si="0"/>
        <v>11</v>
      </c>
      <c r="H12" s="69" t="s">
        <v>18</v>
      </c>
      <c r="I12" s="69" t="s">
        <v>19</v>
      </c>
    </row>
    <row r="13" spans="1:9" x14ac:dyDescent="0.25">
      <c r="A13" s="81"/>
      <c r="B13" s="10" t="s">
        <v>0</v>
      </c>
      <c r="C13" s="10" t="s">
        <v>1</v>
      </c>
      <c r="D13" s="10" t="s">
        <v>2</v>
      </c>
      <c r="E13" s="10" t="s">
        <v>3</v>
      </c>
      <c r="F13" s="10" t="s">
        <v>4</v>
      </c>
      <c r="G13" s="15" t="s">
        <v>5</v>
      </c>
      <c r="H13" s="70"/>
      <c r="I13" s="70"/>
    </row>
    <row r="14" spans="1:9" ht="17.100000000000001" customHeight="1" x14ac:dyDescent="0.25">
      <c r="A14" s="2" t="s">
        <v>8</v>
      </c>
      <c r="B14" s="5"/>
      <c r="C14" s="5"/>
      <c r="D14" s="5"/>
      <c r="E14" s="5"/>
      <c r="F14" s="5"/>
      <c r="G14" s="8"/>
      <c r="H14" s="82"/>
      <c r="I14" s="82"/>
    </row>
    <row r="15" spans="1:9" ht="17.100000000000001" customHeight="1" x14ac:dyDescent="0.25">
      <c r="A15" s="3" t="s">
        <v>9</v>
      </c>
      <c r="B15" s="6"/>
      <c r="C15" s="6"/>
      <c r="D15" s="6"/>
      <c r="E15" s="6"/>
      <c r="F15" s="6"/>
      <c r="G15" s="9"/>
      <c r="H15" s="83"/>
      <c r="I15" s="83"/>
    </row>
    <row r="16" spans="1:9" ht="17.100000000000001" customHeight="1" x14ac:dyDescent="0.25">
      <c r="A16" s="61" t="s">
        <v>23</v>
      </c>
      <c r="B16" s="67" t="s">
        <v>27</v>
      </c>
      <c r="C16" s="67" t="s">
        <v>27</v>
      </c>
      <c r="D16" s="67" t="s">
        <v>27</v>
      </c>
      <c r="E16" s="67" t="s">
        <v>27</v>
      </c>
      <c r="F16" s="67" t="s">
        <v>27</v>
      </c>
      <c r="G16" s="67" t="s">
        <v>27</v>
      </c>
      <c r="H16" s="18" t="s">
        <v>21</v>
      </c>
      <c r="I16" s="18" t="s">
        <v>22</v>
      </c>
    </row>
    <row r="17" spans="1:9" ht="17.100000000000001" customHeight="1" x14ac:dyDescent="0.25">
      <c r="A17" s="62"/>
      <c r="B17" s="68"/>
      <c r="C17" s="68"/>
      <c r="D17" s="68"/>
      <c r="E17" s="68"/>
      <c r="F17" s="68"/>
      <c r="G17" s="68"/>
      <c r="H17" s="19"/>
      <c r="I17" s="19"/>
    </row>
    <row r="18" spans="1:9" ht="20.100000000000001" customHeight="1" x14ac:dyDescent="0.25">
      <c r="A18" s="102" t="s">
        <v>13</v>
      </c>
      <c r="B18" s="102"/>
      <c r="C18" s="102"/>
      <c r="D18" s="102"/>
      <c r="E18" s="102"/>
      <c r="F18" s="102"/>
      <c r="G18" s="102"/>
      <c r="H18" s="102"/>
      <c r="I18" s="102"/>
    </row>
    <row r="19" spans="1:9" x14ac:dyDescent="0.25">
      <c r="A19" s="80" t="s">
        <v>7</v>
      </c>
      <c r="B19" s="26">
        <v>13</v>
      </c>
      <c r="C19" s="26">
        <f>B19+1</f>
        <v>14</v>
      </c>
      <c r="D19" s="26">
        <f t="shared" ref="D19:G19" si="1">C19+1</f>
        <v>15</v>
      </c>
      <c r="E19" s="26">
        <f t="shared" si="1"/>
        <v>16</v>
      </c>
      <c r="F19" s="26">
        <f t="shared" si="1"/>
        <v>17</v>
      </c>
      <c r="G19" s="29">
        <f t="shared" si="1"/>
        <v>18</v>
      </c>
      <c r="H19" s="69" t="s">
        <v>18</v>
      </c>
      <c r="I19" s="69" t="s">
        <v>19</v>
      </c>
    </row>
    <row r="20" spans="1:9" x14ac:dyDescent="0.25">
      <c r="A20" s="81"/>
      <c r="B20" s="11" t="s">
        <v>0</v>
      </c>
      <c r="C20" s="11" t="s">
        <v>1</v>
      </c>
      <c r="D20" s="11" t="s">
        <v>2</v>
      </c>
      <c r="E20" s="11" t="s">
        <v>3</v>
      </c>
      <c r="F20" s="11" t="s">
        <v>4</v>
      </c>
      <c r="G20" s="16" t="s">
        <v>5</v>
      </c>
      <c r="H20" s="70"/>
      <c r="I20" s="70"/>
    </row>
    <row r="21" spans="1:9" ht="17.100000000000001" customHeight="1" x14ac:dyDescent="0.25">
      <c r="A21" s="2" t="s">
        <v>8</v>
      </c>
      <c r="B21" s="5">
        <v>136</v>
      </c>
      <c r="C21" s="5">
        <v>126</v>
      </c>
      <c r="D21" s="5">
        <v>73</v>
      </c>
      <c r="E21" s="5">
        <v>136</v>
      </c>
      <c r="F21" s="5">
        <v>145</v>
      </c>
      <c r="G21" s="13">
        <v>140</v>
      </c>
      <c r="H21" s="82">
        <f>SUM(B21,C21,D21,E21,F21,G21)</f>
        <v>756</v>
      </c>
      <c r="I21" s="82">
        <f>SUM(B22,C22,D22,E22,F22,G22)</f>
        <v>6</v>
      </c>
    </row>
    <row r="22" spans="1:9" ht="17.100000000000001" customHeight="1" x14ac:dyDescent="0.25">
      <c r="A22" s="3" t="s">
        <v>9</v>
      </c>
      <c r="B22" s="6">
        <f>B21-125</f>
        <v>11</v>
      </c>
      <c r="C22" s="6">
        <f t="shared" ref="C22:G22" si="2">C21-125</f>
        <v>1</v>
      </c>
      <c r="D22" s="6">
        <f t="shared" si="2"/>
        <v>-52</v>
      </c>
      <c r="E22" s="6">
        <f t="shared" si="2"/>
        <v>11</v>
      </c>
      <c r="F22" s="6">
        <f t="shared" si="2"/>
        <v>20</v>
      </c>
      <c r="G22" s="6">
        <f t="shared" si="2"/>
        <v>15</v>
      </c>
      <c r="H22" s="83"/>
      <c r="I22" s="83"/>
    </row>
    <row r="23" spans="1:9" ht="17.100000000000001" customHeight="1" x14ac:dyDescent="0.25">
      <c r="A23" s="61" t="s">
        <v>23</v>
      </c>
      <c r="B23" s="67" t="s">
        <v>27</v>
      </c>
      <c r="C23" s="67" t="s">
        <v>27</v>
      </c>
      <c r="D23" s="67" t="s">
        <v>27</v>
      </c>
      <c r="E23" s="67" t="s">
        <v>27</v>
      </c>
      <c r="F23" s="67" t="s">
        <v>27</v>
      </c>
      <c r="G23" s="67" t="s">
        <v>27</v>
      </c>
      <c r="H23" s="18" t="s">
        <v>21</v>
      </c>
      <c r="I23" s="18" t="s">
        <v>22</v>
      </c>
    </row>
    <row r="24" spans="1:9" ht="17.100000000000001" customHeight="1" x14ac:dyDescent="0.25">
      <c r="A24" s="62"/>
      <c r="B24" s="68"/>
      <c r="C24" s="68"/>
      <c r="D24" s="68"/>
      <c r="E24" s="68"/>
      <c r="F24" s="68"/>
      <c r="G24" s="68"/>
      <c r="H24" s="19"/>
      <c r="I24" s="19"/>
    </row>
    <row r="25" spans="1:9" ht="20.100000000000001" customHeight="1" x14ac:dyDescent="0.25">
      <c r="A25" s="102" t="s">
        <v>14</v>
      </c>
      <c r="B25" s="102"/>
      <c r="C25" s="102"/>
      <c r="D25" s="102"/>
      <c r="E25" s="102"/>
      <c r="F25" s="102"/>
      <c r="G25" s="102"/>
      <c r="H25" s="102"/>
      <c r="I25" s="102"/>
    </row>
    <row r="26" spans="1:9" x14ac:dyDescent="0.25">
      <c r="A26" s="80" t="s">
        <v>7</v>
      </c>
      <c r="B26" s="26">
        <v>20</v>
      </c>
      <c r="C26" s="26">
        <f>B26+1</f>
        <v>21</v>
      </c>
      <c r="D26" s="26">
        <f t="shared" ref="D26:G26" si="3">C26+1</f>
        <v>22</v>
      </c>
      <c r="E26" s="26">
        <f t="shared" si="3"/>
        <v>23</v>
      </c>
      <c r="F26" s="26">
        <f t="shared" si="3"/>
        <v>24</v>
      </c>
      <c r="G26" s="29">
        <f t="shared" si="3"/>
        <v>25</v>
      </c>
      <c r="H26" s="69" t="s">
        <v>18</v>
      </c>
      <c r="I26" s="69" t="s">
        <v>19</v>
      </c>
    </row>
    <row r="27" spans="1:9" x14ac:dyDescent="0.25">
      <c r="A27" s="81"/>
      <c r="B27" s="10" t="s">
        <v>0</v>
      </c>
      <c r="C27" s="10" t="s">
        <v>1</v>
      </c>
      <c r="D27" s="10" t="s">
        <v>2</v>
      </c>
      <c r="E27" s="10" t="s">
        <v>3</v>
      </c>
      <c r="F27" s="10" t="s">
        <v>4</v>
      </c>
      <c r="G27" s="12" t="s">
        <v>5</v>
      </c>
      <c r="H27" s="70"/>
      <c r="I27" s="70"/>
    </row>
    <row r="28" spans="1:9" ht="17.100000000000001" customHeight="1" x14ac:dyDescent="0.25">
      <c r="A28" s="2" t="s">
        <v>8</v>
      </c>
      <c r="B28" s="5">
        <v>130</v>
      </c>
      <c r="C28" s="5"/>
      <c r="D28" s="5"/>
      <c r="E28" s="5"/>
      <c r="F28" s="5"/>
      <c r="G28" s="71" t="s">
        <v>25</v>
      </c>
      <c r="H28" s="82">
        <f>SUM(F28,B28,C28,D28,E28)</f>
        <v>130</v>
      </c>
      <c r="I28" s="82">
        <f>SUM(F29,E29,D29,C29,B29)</f>
        <v>-495</v>
      </c>
    </row>
    <row r="29" spans="1:9" ht="17.100000000000001" customHeight="1" x14ac:dyDescent="0.25">
      <c r="A29" s="3" t="s">
        <v>9</v>
      </c>
      <c r="B29" s="6">
        <f>B28-125</f>
        <v>5</v>
      </c>
      <c r="C29" s="6">
        <f t="shared" ref="C29:F29" si="4">C28-125</f>
        <v>-125</v>
      </c>
      <c r="D29" s="6">
        <f t="shared" si="4"/>
        <v>-125</v>
      </c>
      <c r="E29" s="6">
        <f t="shared" si="4"/>
        <v>-125</v>
      </c>
      <c r="F29" s="6">
        <f t="shared" si="4"/>
        <v>-125</v>
      </c>
      <c r="G29" s="72"/>
      <c r="H29" s="83"/>
      <c r="I29" s="83"/>
    </row>
    <row r="30" spans="1:9" ht="17.100000000000001" customHeight="1" x14ac:dyDescent="0.25">
      <c r="A30" s="61" t="s">
        <v>23</v>
      </c>
      <c r="B30" s="67" t="s">
        <v>27</v>
      </c>
      <c r="C30" s="67" t="s">
        <v>27</v>
      </c>
      <c r="D30" s="67" t="s">
        <v>27</v>
      </c>
      <c r="E30" s="67" t="s">
        <v>27</v>
      </c>
      <c r="F30" s="67" t="s">
        <v>27</v>
      </c>
      <c r="G30" s="72"/>
      <c r="H30" s="18" t="s">
        <v>21</v>
      </c>
      <c r="I30" s="18" t="s">
        <v>22</v>
      </c>
    </row>
    <row r="31" spans="1:9" ht="17.100000000000001" customHeight="1" x14ac:dyDescent="0.25">
      <c r="A31" s="63"/>
      <c r="B31" s="103"/>
      <c r="C31" s="103"/>
      <c r="D31" s="103"/>
      <c r="E31" s="103"/>
      <c r="F31" s="103"/>
      <c r="G31" s="72"/>
      <c r="H31" s="30"/>
      <c r="I31" s="30"/>
    </row>
    <row r="32" spans="1:9" ht="20.100000000000001" customHeight="1" x14ac:dyDescent="0.25">
      <c r="A32" s="102" t="s">
        <v>15</v>
      </c>
      <c r="B32" s="102"/>
      <c r="C32" s="102"/>
      <c r="D32" s="102"/>
      <c r="E32" s="102"/>
      <c r="F32" s="102"/>
      <c r="G32" s="102"/>
      <c r="H32" s="102"/>
      <c r="I32" s="102"/>
    </row>
    <row r="33" spans="1:32" x14ac:dyDescent="0.25">
      <c r="A33" s="80" t="s">
        <v>7</v>
      </c>
      <c r="B33" s="26">
        <v>27</v>
      </c>
      <c r="C33" s="26">
        <f>B33+1</f>
        <v>28</v>
      </c>
      <c r="D33" s="26">
        <f>C33+1</f>
        <v>29</v>
      </c>
      <c r="E33" s="26">
        <f t="shared" ref="E33:F33" si="5">D33+1</f>
        <v>30</v>
      </c>
      <c r="F33" s="26">
        <f t="shared" si="5"/>
        <v>31</v>
      </c>
      <c r="G33" s="25" t="s">
        <v>10</v>
      </c>
      <c r="H33" s="69" t="s">
        <v>18</v>
      </c>
      <c r="I33" s="69" t="s">
        <v>19</v>
      </c>
    </row>
    <row r="34" spans="1:32" x14ac:dyDescent="0.25">
      <c r="A34" s="81"/>
      <c r="B34" s="10" t="s">
        <v>0</v>
      </c>
      <c r="C34" s="10" t="s">
        <v>1</v>
      </c>
      <c r="D34" s="10" t="s">
        <v>2</v>
      </c>
      <c r="E34" s="10" t="s">
        <v>3</v>
      </c>
      <c r="F34" s="10" t="s">
        <v>4</v>
      </c>
      <c r="G34" s="17" t="s">
        <v>5</v>
      </c>
      <c r="H34" s="70"/>
      <c r="I34" s="70"/>
    </row>
    <row r="35" spans="1:32" ht="17.100000000000001" customHeight="1" x14ac:dyDescent="0.25">
      <c r="A35" s="2" t="s">
        <v>8</v>
      </c>
      <c r="B35" s="5"/>
      <c r="C35" s="5"/>
      <c r="D35" s="5"/>
      <c r="E35" s="5"/>
      <c r="F35" s="71" t="s">
        <v>26</v>
      </c>
      <c r="G35" s="71" t="s">
        <v>26</v>
      </c>
      <c r="H35" s="91">
        <f>SUM(F35,E35,E35,D35,C35,B35)</f>
        <v>0</v>
      </c>
      <c r="I35" s="91">
        <f>SUM(E36,D36,C36,B36)</f>
        <v>-500</v>
      </c>
    </row>
    <row r="36" spans="1:32" ht="17.100000000000001" customHeight="1" x14ac:dyDescent="0.25">
      <c r="A36" s="2" t="s">
        <v>9</v>
      </c>
      <c r="B36" s="5">
        <f>B35-125</f>
        <v>-125</v>
      </c>
      <c r="C36" s="5">
        <f t="shared" ref="C36:E36" si="6">C35-125</f>
        <v>-125</v>
      </c>
      <c r="D36" s="5">
        <f t="shared" si="6"/>
        <v>-125</v>
      </c>
      <c r="E36" s="5">
        <f t="shared" si="6"/>
        <v>-125</v>
      </c>
      <c r="F36" s="72"/>
      <c r="G36" s="72"/>
      <c r="H36" s="92"/>
      <c r="I36" s="92"/>
    </row>
    <row r="37" spans="1:32" ht="17.100000000000001" customHeight="1" x14ac:dyDescent="0.25">
      <c r="A37" s="61" t="s">
        <v>23</v>
      </c>
      <c r="B37" s="67" t="s">
        <v>27</v>
      </c>
      <c r="C37" s="67" t="s">
        <v>27</v>
      </c>
      <c r="D37" s="67" t="s">
        <v>27</v>
      </c>
      <c r="E37" s="67" t="s">
        <v>27</v>
      </c>
      <c r="F37" s="72"/>
      <c r="G37" s="72"/>
      <c r="H37" s="18" t="s">
        <v>21</v>
      </c>
      <c r="I37" s="18" t="s">
        <v>22</v>
      </c>
    </row>
    <row r="38" spans="1:32" ht="17.100000000000001" customHeight="1" x14ac:dyDescent="0.25">
      <c r="A38" s="62"/>
      <c r="B38" s="68"/>
      <c r="C38" s="68"/>
      <c r="D38" s="68"/>
      <c r="E38" s="68"/>
      <c r="F38" s="73"/>
      <c r="G38" s="73"/>
      <c r="H38" s="19"/>
      <c r="I38" s="19"/>
    </row>
    <row r="39" spans="1:32" ht="17.100000000000001" customHeight="1" x14ac:dyDescent="0.25">
      <c r="A39" s="85" t="s">
        <v>20</v>
      </c>
      <c r="B39" s="86"/>
      <c r="C39" s="86"/>
      <c r="D39" s="86"/>
      <c r="E39" s="86"/>
      <c r="F39" s="86"/>
      <c r="G39" s="87"/>
      <c r="H39" s="74">
        <f>SUM(H35,H35,H28,H21,H21)</f>
        <v>1642</v>
      </c>
      <c r="I39" s="74">
        <f>SUM(I35,I28,I21)</f>
        <v>-989</v>
      </c>
    </row>
    <row r="40" spans="1:32" ht="17.100000000000001" customHeight="1" x14ac:dyDescent="0.25">
      <c r="A40" s="88"/>
      <c r="B40" s="89"/>
      <c r="C40" s="89"/>
      <c r="D40" s="89"/>
      <c r="E40" s="89"/>
      <c r="F40" s="89"/>
      <c r="G40" s="90"/>
      <c r="H40" s="75"/>
      <c r="I40" s="75"/>
    </row>
    <row r="41" spans="1:32" ht="17.100000000000001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</row>
    <row r="42" spans="1:32" ht="35.1" customHeight="1" x14ac:dyDescent="0.25">
      <c r="A42" s="77">
        <v>2022</v>
      </c>
      <c r="B42" s="77"/>
      <c r="C42" s="77"/>
      <c r="D42" s="77"/>
      <c r="E42" s="77"/>
      <c r="F42" s="77"/>
      <c r="G42" s="77"/>
      <c r="H42" s="77"/>
      <c r="I42" s="77"/>
    </row>
    <row r="43" spans="1:32" ht="28.5" x14ac:dyDescent="0.25">
      <c r="A43" s="76" t="s">
        <v>6</v>
      </c>
      <c r="B43" s="76"/>
      <c r="C43" s="76"/>
      <c r="D43" s="76"/>
      <c r="E43" s="76"/>
      <c r="F43" s="76"/>
      <c r="G43" s="76"/>
      <c r="H43" s="76"/>
      <c r="I43" s="76"/>
    </row>
    <row r="44" spans="1:32" ht="20.100000000000001" customHeight="1" x14ac:dyDescent="0.25">
      <c r="A44" s="100" t="s">
        <v>11</v>
      </c>
      <c r="B44" s="100"/>
      <c r="C44" s="100"/>
      <c r="D44" s="100"/>
      <c r="E44" s="100"/>
      <c r="F44" s="100"/>
      <c r="G44" s="100"/>
      <c r="H44" s="100"/>
      <c r="I44" s="100"/>
      <c r="AA44" s="46" t="s">
        <v>6</v>
      </c>
      <c r="AB44" s="47"/>
      <c r="AC44" s="47"/>
      <c r="AD44" s="47"/>
      <c r="AE44" s="47"/>
      <c r="AF44" s="48"/>
    </row>
    <row r="45" spans="1:32" x14ac:dyDescent="0.25">
      <c r="A45" s="80" t="s">
        <v>7</v>
      </c>
      <c r="B45" s="24" t="s">
        <v>10</v>
      </c>
      <c r="C45" s="24" t="s">
        <v>10</v>
      </c>
      <c r="D45" s="24" t="s">
        <v>10</v>
      </c>
      <c r="E45" s="24" t="s">
        <v>10</v>
      </c>
      <c r="F45" s="24" t="s">
        <v>10</v>
      </c>
      <c r="G45" s="26">
        <v>1</v>
      </c>
      <c r="H45" s="69" t="s">
        <v>18</v>
      </c>
      <c r="I45" s="69" t="s">
        <v>19</v>
      </c>
      <c r="AA45" s="49"/>
      <c r="AB45" s="50"/>
      <c r="AC45" s="50"/>
      <c r="AD45" s="50"/>
      <c r="AE45" s="50"/>
      <c r="AF45" s="51"/>
    </row>
    <row r="46" spans="1:32" x14ac:dyDescent="0.25">
      <c r="A46" s="81"/>
      <c r="B46" s="4" t="s">
        <v>0</v>
      </c>
      <c r="C46" s="4" t="s">
        <v>1</v>
      </c>
      <c r="D46" s="4" t="s">
        <v>2</v>
      </c>
      <c r="E46" s="4" t="s">
        <v>3</v>
      </c>
      <c r="F46" s="4" t="s">
        <v>4</v>
      </c>
      <c r="G46" s="10" t="s">
        <v>5</v>
      </c>
      <c r="H46" s="70"/>
      <c r="I46" s="70"/>
      <c r="AA46" s="49"/>
      <c r="AB46" s="50"/>
      <c r="AC46" s="50"/>
      <c r="AD46" s="50"/>
      <c r="AE46" s="50"/>
      <c r="AF46" s="51"/>
    </row>
    <row r="47" spans="1:32" x14ac:dyDescent="0.25">
      <c r="A47" s="2" t="s">
        <v>8</v>
      </c>
      <c r="B47" s="61" t="s">
        <v>10</v>
      </c>
      <c r="C47" s="61" t="s">
        <v>10</v>
      </c>
      <c r="D47" s="61" t="s">
        <v>10</v>
      </c>
      <c r="E47" s="61" t="s">
        <v>10</v>
      </c>
      <c r="F47" s="61" t="s">
        <v>10</v>
      </c>
      <c r="G47" s="78" t="s">
        <v>26</v>
      </c>
      <c r="H47" s="82">
        <f>SUM(G47)</f>
        <v>0</v>
      </c>
      <c r="I47" s="82">
        <f>SUM(G48)</f>
        <v>0</v>
      </c>
      <c r="AA47" s="49"/>
      <c r="AB47" s="50"/>
      <c r="AC47" s="50"/>
      <c r="AD47" s="50"/>
      <c r="AE47" s="50"/>
      <c r="AF47" s="51"/>
    </row>
    <row r="48" spans="1:32" x14ac:dyDescent="0.25">
      <c r="A48" s="3" t="s">
        <v>9</v>
      </c>
      <c r="B48" s="63"/>
      <c r="C48" s="63"/>
      <c r="D48" s="63"/>
      <c r="E48" s="63"/>
      <c r="F48" s="63"/>
      <c r="G48" s="79"/>
      <c r="H48" s="84"/>
      <c r="I48" s="84"/>
      <c r="AA48" s="52"/>
      <c r="AB48" s="53"/>
      <c r="AC48" s="53"/>
      <c r="AD48" s="53"/>
      <c r="AE48" s="53"/>
      <c r="AF48" s="54"/>
    </row>
    <row r="49" spans="1:32" ht="18.75" x14ac:dyDescent="0.25">
      <c r="A49" s="61" t="s">
        <v>23</v>
      </c>
      <c r="B49" s="63"/>
      <c r="C49" s="63"/>
      <c r="D49" s="63"/>
      <c r="E49" s="63"/>
      <c r="F49" s="63"/>
      <c r="G49" s="79"/>
      <c r="H49" s="18" t="s">
        <v>21</v>
      </c>
      <c r="I49" s="18" t="s">
        <v>22</v>
      </c>
      <c r="AA49" s="43" t="s">
        <v>31</v>
      </c>
      <c r="AB49" s="44"/>
      <c r="AC49" s="44"/>
      <c r="AD49" s="44"/>
      <c r="AE49" s="44"/>
      <c r="AF49" s="45"/>
    </row>
    <row r="50" spans="1:32" x14ac:dyDescent="0.25">
      <c r="A50" s="62"/>
      <c r="B50" s="63"/>
      <c r="C50" s="63"/>
      <c r="D50" s="63"/>
      <c r="E50" s="63"/>
      <c r="F50" s="63"/>
      <c r="G50" s="79"/>
      <c r="H50" s="19" t="s">
        <v>10</v>
      </c>
      <c r="I50" s="19" t="s">
        <v>10</v>
      </c>
      <c r="AA50" s="39" t="s">
        <v>10</v>
      </c>
      <c r="AB50" s="39" t="s">
        <v>10</v>
      </c>
      <c r="AC50" s="39" t="s">
        <v>10</v>
      </c>
      <c r="AD50" s="39" t="s">
        <v>10</v>
      </c>
      <c r="AE50" s="39" t="s">
        <v>10</v>
      </c>
      <c r="AF50" s="39" t="s">
        <v>10</v>
      </c>
    </row>
    <row r="51" spans="1:32" x14ac:dyDescent="0.25">
      <c r="A51" s="61" t="s">
        <v>29</v>
      </c>
      <c r="B51" s="63"/>
      <c r="C51" s="63"/>
      <c r="D51" s="63"/>
      <c r="E51" s="63"/>
      <c r="F51" s="63"/>
      <c r="G51" s="79"/>
      <c r="H51" s="57" t="s">
        <v>30</v>
      </c>
      <c r="I51" s="58"/>
      <c r="AA51" s="40" t="s">
        <v>32</v>
      </c>
      <c r="AB51" s="41"/>
      <c r="AC51" s="41"/>
      <c r="AD51" s="41"/>
      <c r="AE51" s="41"/>
      <c r="AF51" s="42"/>
    </row>
    <row r="52" spans="1:32" x14ac:dyDescent="0.25">
      <c r="A52" s="63"/>
      <c r="B52" s="63"/>
      <c r="C52" s="63"/>
      <c r="D52" s="63"/>
      <c r="E52" s="63"/>
      <c r="F52" s="63"/>
      <c r="G52" s="79"/>
      <c r="H52" s="59" t="s">
        <v>10</v>
      </c>
      <c r="I52" s="60"/>
      <c r="AA52" s="39" t="s">
        <v>10</v>
      </c>
      <c r="AB52" s="39" t="s">
        <v>10</v>
      </c>
      <c r="AC52" s="39" t="s">
        <v>10</v>
      </c>
      <c r="AD52" s="39" t="s">
        <v>10</v>
      </c>
      <c r="AE52" s="39" t="s">
        <v>10</v>
      </c>
      <c r="AF52" s="39" t="s">
        <v>10</v>
      </c>
    </row>
    <row r="53" spans="1:32" ht="20.100000000000001" customHeight="1" x14ac:dyDescent="0.25">
      <c r="A53" s="100" t="s">
        <v>12</v>
      </c>
      <c r="B53" s="100"/>
      <c r="C53" s="100"/>
      <c r="D53" s="100"/>
      <c r="E53" s="100"/>
      <c r="F53" s="100"/>
      <c r="G53" s="100"/>
      <c r="H53" s="100"/>
      <c r="I53" s="100"/>
      <c r="AA53" s="34"/>
      <c r="AB53" s="33"/>
      <c r="AC53" s="33"/>
      <c r="AD53" s="33"/>
      <c r="AE53" s="33"/>
      <c r="AF53" s="35"/>
    </row>
    <row r="54" spans="1:32" x14ac:dyDescent="0.25">
      <c r="A54" s="80" t="s">
        <v>7</v>
      </c>
      <c r="B54" s="26">
        <v>3</v>
      </c>
      <c r="C54" s="26">
        <v>4</v>
      </c>
      <c r="D54" s="26">
        <f>C54+1</f>
        <v>5</v>
      </c>
      <c r="E54" s="26">
        <f t="shared" ref="E54:G54" si="7">D54+1</f>
        <v>6</v>
      </c>
      <c r="F54" s="26">
        <f t="shared" si="7"/>
        <v>7</v>
      </c>
      <c r="G54" s="28">
        <f t="shared" si="7"/>
        <v>8</v>
      </c>
      <c r="H54" s="69" t="s">
        <v>18</v>
      </c>
      <c r="I54" s="69" t="s">
        <v>19</v>
      </c>
      <c r="AA54" s="34"/>
      <c r="AB54" s="33"/>
      <c r="AC54" s="33"/>
      <c r="AD54" s="33"/>
      <c r="AE54" s="33"/>
      <c r="AF54" s="35"/>
    </row>
    <row r="55" spans="1:32" x14ac:dyDescent="0.25">
      <c r="A55" s="81"/>
      <c r="B55" s="10" t="s">
        <v>0</v>
      </c>
      <c r="C55" s="10" t="s">
        <v>1</v>
      </c>
      <c r="D55" s="10" t="s">
        <v>2</v>
      </c>
      <c r="E55" s="10" t="s">
        <v>3</v>
      </c>
      <c r="F55" s="10" t="s">
        <v>4</v>
      </c>
      <c r="G55" s="1" t="s">
        <v>5</v>
      </c>
      <c r="H55" s="70"/>
      <c r="I55" s="70"/>
      <c r="AA55" s="34"/>
      <c r="AB55" s="33"/>
      <c r="AC55" s="33"/>
      <c r="AD55" s="33"/>
      <c r="AE55" s="33"/>
      <c r="AF55" s="35"/>
    </row>
    <row r="56" spans="1:32" x14ac:dyDescent="0.25">
      <c r="A56" s="2" t="s">
        <v>8</v>
      </c>
      <c r="B56" s="5">
        <v>125</v>
      </c>
      <c r="C56" s="5">
        <v>111</v>
      </c>
      <c r="D56" s="5">
        <v>115</v>
      </c>
      <c r="E56" s="5">
        <v>126</v>
      </c>
      <c r="F56" s="5">
        <v>118</v>
      </c>
      <c r="G56" s="7">
        <v>126</v>
      </c>
      <c r="H56" s="82">
        <f>SUM(G56,F56,E56,D56,B56,C56)</f>
        <v>721</v>
      </c>
      <c r="I56" s="82">
        <f>SUM(G57,F57,E57,D57,C57,B57)</f>
        <v>-101</v>
      </c>
      <c r="AA56" s="34"/>
      <c r="AB56" s="33"/>
      <c r="AC56" s="33"/>
      <c r="AD56" s="33"/>
      <c r="AE56" s="33"/>
      <c r="AF56" s="35"/>
    </row>
    <row r="57" spans="1:32" x14ac:dyDescent="0.25">
      <c r="A57" s="3" t="s">
        <v>9</v>
      </c>
      <c r="B57" s="6">
        <f>B56-137</f>
        <v>-12</v>
      </c>
      <c r="C57" s="6">
        <f t="shared" ref="C57:G57" si="8">C56-137</f>
        <v>-26</v>
      </c>
      <c r="D57" s="6">
        <f t="shared" si="8"/>
        <v>-22</v>
      </c>
      <c r="E57" s="6">
        <f t="shared" si="8"/>
        <v>-11</v>
      </c>
      <c r="F57" s="6">
        <f t="shared" si="8"/>
        <v>-19</v>
      </c>
      <c r="G57" s="6">
        <f t="shared" si="8"/>
        <v>-11</v>
      </c>
      <c r="H57" s="84"/>
      <c r="I57" s="84"/>
      <c r="AA57" s="34"/>
      <c r="AB57" s="33"/>
      <c r="AC57" s="33"/>
      <c r="AD57" s="33"/>
      <c r="AE57" s="33"/>
      <c r="AF57" s="35"/>
    </row>
    <row r="58" spans="1:32" ht="18.75" x14ac:dyDescent="0.25">
      <c r="A58" s="61" t="s">
        <v>23</v>
      </c>
      <c r="B58" s="67" t="s">
        <v>24</v>
      </c>
      <c r="C58" s="67" t="s">
        <v>24</v>
      </c>
      <c r="D58" s="67" t="s">
        <v>24</v>
      </c>
      <c r="E58" s="67" t="s">
        <v>24</v>
      </c>
      <c r="F58" s="67" t="s">
        <v>24</v>
      </c>
      <c r="G58" s="67" t="s">
        <v>24</v>
      </c>
      <c r="H58" s="18" t="s">
        <v>21</v>
      </c>
      <c r="I58" s="18" t="s">
        <v>22</v>
      </c>
      <c r="K58" s="23"/>
      <c r="AA58" s="43" t="s">
        <v>31</v>
      </c>
      <c r="AB58" s="44"/>
      <c r="AC58" s="44"/>
      <c r="AD58" s="44"/>
      <c r="AE58" s="44"/>
      <c r="AF58" s="45"/>
    </row>
    <row r="59" spans="1:32" x14ac:dyDescent="0.25">
      <c r="A59" s="62"/>
      <c r="B59" s="68"/>
      <c r="C59" s="68"/>
      <c r="D59" s="68"/>
      <c r="E59" s="68"/>
      <c r="F59" s="68"/>
      <c r="G59" s="68"/>
      <c r="H59" s="18">
        <f>SUM(AA59,AB59,AC59,AD59,AE59,AF59)</f>
        <v>6</v>
      </c>
      <c r="I59" s="18">
        <f>SUM(AA61,AB61,AC61,AD61,AE61,AF61)</f>
        <v>0</v>
      </c>
      <c r="AA59" s="32">
        <f>IF(B58="P",1,0)</f>
        <v>1</v>
      </c>
      <c r="AB59" s="32">
        <f t="shared" ref="AB59:AF59" si="9">IF(C58="P",1,0)</f>
        <v>1</v>
      </c>
      <c r="AC59" s="32">
        <f t="shared" si="9"/>
        <v>1</v>
      </c>
      <c r="AD59" s="32">
        <f t="shared" si="9"/>
        <v>1</v>
      </c>
      <c r="AE59" s="32">
        <f t="shared" si="9"/>
        <v>1</v>
      </c>
      <c r="AF59" s="32">
        <f t="shared" si="9"/>
        <v>1</v>
      </c>
    </row>
    <row r="60" spans="1:32" x14ac:dyDescent="0.25">
      <c r="A60" s="61" t="s">
        <v>29</v>
      </c>
      <c r="B60" s="55">
        <f t="shared" ref="B60:G60" si="10">((B56*100)/137)/100</f>
        <v>0.91240875912408759</v>
      </c>
      <c r="C60" s="55">
        <f t="shared" si="10"/>
        <v>0.81021897810218979</v>
      </c>
      <c r="D60" s="55">
        <f t="shared" si="10"/>
        <v>0.83941605839416056</v>
      </c>
      <c r="E60" s="55">
        <f t="shared" si="10"/>
        <v>0.91970802919708039</v>
      </c>
      <c r="F60" s="55">
        <f t="shared" si="10"/>
        <v>0.86131386861313874</v>
      </c>
      <c r="G60" s="55">
        <f t="shared" si="10"/>
        <v>0.91970802919708039</v>
      </c>
      <c r="H60" s="57" t="s">
        <v>30</v>
      </c>
      <c r="I60" s="58"/>
      <c r="AA60" s="40" t="s">
        <v>32</v>
      </c>
      <c r="AB60" s="41"/>
      <c r="AC60" s="41"/>
      <c r="AD60" s="41"/>
      <c r="AE60" s="41"/>
      <c r="AF60" s="42"/>
    </row>
    <row r="61" spans="1:32" x14ac:dyDescent="0.25">
      <c r="A61" s="62"/>
      <c r="B61" s="56"/>
      <c r="C61" s="56"/>
      <c r="D61" s="56"/>
      <c r="E61" s="56"/>
      <c r="F61" s="56"/>
      <c r="G61" s="56"/>
      <c r="H61" s="59">
        <f>(B60+C60+D60+E60+F60+G60)/6</f>
        <v>0.87712895377128952</v>
      </c>
      <c r="I61" s="60"/>
      <c r="AA61" s="32">
        <f>IF(B58="f",1,0)</f>
        <v>0</v>
      </c>
      <c r="AB61" s="32">
        <f t="shared" ref="AB61:AF61" si="11">IF(C58="f",1,0)</f>
        <v>0</v>
      </c>
      <c r="AC61" s="32">
        <f t="shared" si="11"/>
        <v>0</v>
      </c>
      <c r="AD61" s="32">
        <f t="shared" si="11"/>
        <v>0</v>
      </c>
      <c r="AE61" s="32">
        <f t="shared" si="11"/>
        <v>0</v>
      </c>
      <c r="AF61" s="32">
        <f t="shared" si="11"/>
        <v>0</v>
      </c>
    </row>
    <row r="62" spans="1:32" ht="20.100000000000001" customHeight="1" x14ac:dyDescent="0.25">
      <c r="A62" s="100" t="s">
        <v>13</v>
      </c>
      <c r="B62" s="100"/>
      <c r="C62" s="100"/>
      <c r="D62" s="100"/>
      <c r="E62" s="100"/>
      <c r="F62" s="100"/>
      <c r="G62" s="100"/>
      <c r="H62" s="100"/>
      <c r="I62" s="100"/>
      <c r="AA62" s="34"/>
      <c r="AB62" s="33"/>
      <c r="AC62" s="33"/>
      <c r="AD62" s="33"/>
      <c r="AE62" s="33"/>
      <c r="AF62" s="35"/>
    </row>
    <row r="63" spans="1:32" x14ac:dyDescent="0.25">
      <c r="A63" s="80" t="s">
        <v>7</v>
      </c>
      <c r="B63" s="26">
        <v>10</v>
      </c>
      <c r="C63" s="26">
        <f>B63+1</f>
        <v>11</v>
      </c>
      <c r="D63" s="26">
        <f t="shared" ref="D63:G63" si="12">C63+1</f>
        <v>12</v>
      </c>
      <c r="E63" s="26">
        <f t="shared" si="12"/>
        <v>13</v>
      </c>
      <c r="F63" s="26">
        <f t="shared" si="12"/>
        <v>14</v>
      </c>
      <c r="G63" s="27">
        <f t="shared" si="12"/>
        <v>15</v>
      </c>
      <c r="H63" s="69" t="s">
        <v>18</v>
      </c>
      <c r="I63" s="69" t="s">
        <v>19</v>
      </c>
      <c r="AA63" s="34"/>
      <c r="AB63" s="33"/>
      <c r="AC63" s="33"/>
      <c r="AD63" s="33"/>
      <c r="AE63" s="33"/>
      <c r="AF63" s="35"/>
    </row>
    <row r="64" spans="1:32" x14ac:dyDescent="0.25">
      <c r="A64" s="81"/>
      <c r="B64" s="10" t="s">
        <v>0</v>
      </c>
      <c r="C64" s="10" t="s">
        <v>1</v>
      </c>
      <c r="D64" s="10" t="s">
        <v>2</v>
      </c>
      <c r="E64" s="10" t="s">
        <v>3</v>
      </c>
      <c r="F64" s="10" t="s">
        <v>4</v>
      </c>
      <c r="G64" s="10" t="s">
        <v>5</v>
      </c>
      <c r="H64" s="70"/>
      <c r="I64" s="70"/>
      <c r="AA64" s="34"/>
      <c r="AB64" s="33"/>
      <c r="AC64" s="33"/>
      <c r="AD64" s="33"/>
      <c r="AE64" s="33"/>
      <c r="AF64" s="35"/>
    </row>
    <row r="65" spans="1:32" x14ac:dyDescent="0.25">
      <c r="A65" s="2" t="s">
        <v>8</v>
      </c>
      <c r="B65" s="5">
        <v>131</v>
      </c>
      <c r="C65" s="5">
        <v>107</v>
      </c>
      <c r="D65" s="5">
        <v>116</v>
      </c>
      <c r="E65" s="5">
        <v>103</v>
      </c>
      <c r="F65" s="5">
        <v>85</v>
      </c>
      <c r="G65" s="5">
        <v>125</v>
      </c>
      <c r="H65" s="82">
        <f>SUM(B65,C65,D65,E65,F65,G65)</f>
        <v>667</v>
      </c>
      <c r="I65" s="82">
        <f>SUM(B66,C66,D66,E66,F66,G66)</f>
        <v>-155</v>
      </c>
      <c r="AA65" s="34"/>
      <c r="AB65" s="33"/>
      <c r="AC65" s="33"/>
      <c r="AD65" s="33"/>
      <c r="AE65" s="33"/>
      <c r="AF65" s="35"/>
    </row>
    <row r="66" spans="1:32" x14ac:dyDescent="0.25">
      <c r="A66" s="3" t="s">
        <v>9</v>
      </c>
      <c r="B66" s="6">
        <f>B65-137</f>
        <v>-6</v>
      </c>
      <c r="C66" s="6">
        <f t="shared" ref="C66:G66" si="13">C65-137</f>
        <v>-30</v>
      </c>
      <c r="D66" s="6">
        <f t="shared" si="13"/>
        <v>-21</v>
      </c>
      <c r="E66" s="6">
        <f t="shared" si="13"/>
        <v>-34</v>
      </c>
      <c r="F66" s="6">
        <f t="shared" si="13"/>
        <v>-52</v>
      </c>
      <c r="G66" s="6">
        <f t="shared" si="13"/>
        <v>-12</v>
      </c>
      <c r="H66" s="84"/>
      <c r="I66" s="84"/>
      <c r="AA66" s="34"/>
      <c r="AB66" s="33"/>
      <c r="AC66" s="33"/>
      <c r="AD66" s="33"/>
      <c r="AE66" s="33"/>
      <c r="AF66" s="35"/>
    </row>
    <row r="67" spans="1:32" ht="18.75" x14ac:dyDescent="0.25">
      <c r="A67" s="61" t="s">
        <v>23</v>
      </c>
      <c r="B67" s="67" t="s">
        <v>24</v>
      </c>
      <c r="C67" s="67" t="s">
        <v>24</v>
      </c>
      <c r="D67" s="67" t="s">
        <v>24</v>
      </c>
      <c r="E67" s="67" t="s">
        <v>24</v>
      </c>
      <c r="F67" s="67" t="s">
        <v>24</v>
      </c>
      <c r="G67" s="67" t="s">
        <v>24</v>
      </c>
      <c r="H67" s="18" t="s">
        <v>21</v>
      </c>
      <c r="I67" s="18" t="s">
        <v>22</v>
      </c>
      <c r="AA67" s="43" t="s">
        <v>31</v>
      </c>
      <c r="AB67" s="44"/>
      <c r="AC67" s="44"/>
      <c r="AD67" s="44"/>
      <c r="AE67" s="44"/>
      <c r="AF67" s="45"/>
    </row>
    <row r="68" spans="1:32" x14ac:dyDescent="0.25">
      <c r="A68" s="62"/>
      <c r="B68" s="68"/>
      <c r="C68" s="68"/>
      <c r="D68" s="68"/>
      <c r="E68" s="68"/>
      <c r="F68" s="68"/>
      <c r="G68" s="68"/>
      <c r="H68" s="18">
        <f>SUM(AA68,AB68,AC68,AD68,AE68,AF68)</f>
        <v>6</v>
      </c>
      <c r="I68" s="18">
        <f>SUM(AA70,AB70,AC70,AD70,AE70,AF70)</f>
        <v>0</v>
      </c>
      <c r="AA68" s="32">
        <f>IF(B67="P",1,0)</f>
        <v>1</v>
      </c>
      <c r="AB68" s="32">
        <f t="shared" ref="AB68:AF68" si="14">IF(C67="P",1,0)</f>
        <v>1</v>
      </c>
      <c r="AC68" s="32">
        <f t="shared" si="14"/>
        <v>1</v>
      </c>
      <c r="AD68" s="32">
        <f t="shared" si="14"/>
        <v>1</v>
      </c>
      <c r="AE68" s="32">
        <f t="shared" si="14"/>
        <v>1</v>
      </c>
      <c r="AF68" s="32">
        <f t="shared" si="14"/>
        <v>1</v>
      </c>
    </row>
    <row r="69" spans="1:32" x14ac:dyDescent="0.25">
      <c r="A69" s="61" t="s">
        <v>29</v>
      </c>
      <c r="B69" s="55">
        <f t="shared" ref="B69:G69" si="15">((B65*100)/137)/100</f>
        <v>0.95620437956204385</v>
      </c>
      <c r="C69" s="55">
        <f t="shared" si="15"/>
        <v>0.78102189781021891</v>
      </c>
      <c r="D69" s="55">
        <f t="shared" si="15"/>
        <v>0.84671532846715325</v>
      </c>
      <c r="E69" s="55">
        <f t="shared" si="15"/>
        <v>0.75182481751824826</v>
      </c>
      <c r="F69" s="55">
        <f t="shared" si="15"/>
        <v>0.62043795620437958</v>
      </c>
      <c r="G69" s="55">
        <f t="shared" si="15"/>
        <v>0.91240875912408759</v>
      </c>
      <c r="H69" s="57" t="s">
        <v>30</v>
      </c>
      <c r="I69" s="58"/>
      <c r="AA69" s="40" t="s">
        <v>32</v>
      </c>
      <c r="AB69" s="41"/>
      <c r="AC69" s="41"/>
      <c r="AD69" s="41"/>
      <c r="AE69" s="41"/>
      <c r="AF69" s="42"/>
    </row>
    <row r="70" spans="1:32" x14ac:dyDescent="0.25">
      <c r="A70" s="62"/>
      <c r="B70" s="56"/>
      <c r="C70" s="56"/>
      <c r="D70" s="56"/>
      <c r="E70" s="56"/>
      <c r="F70" s="56"/>
      <c r="G70" s="56"/>
      <c r="H70" s="59">
        <f>(B69+C69+D69+E69+F69+G69)/6</f>
        <v>0.81143552311435518</v>
      </c>
      <c r="I70" s="60"/>
      <c r="AA70" s="32">
        <f>IF(B67="f",1,0)</f>
        <v>0</v>
      </c>
      <c r="AB70" s="32">
        <f t="shared" ref="AB70" si="16">IF(C67="f",1,0)</f>
        <v>0</v>
      </c>
      <c r="AC70" s="32">
        <f t="shared" ref="AC70" si="17">IF(D67="f",1,0)</f>
        <v>0</v>
      </c>
      <c r="AD70" s="32">
        <f t="shared" ref="AD70" si="18">IF(E67="f",1,0)</f>
        <v>0</v>
      </c>
      <c r="AE70" s="32">
        <f t="shared" ref="AE70" si="19">IF(F67="f",1,0)</f>
        <v>0</v>
      </c>
      <c r="AF70" s="32">
        <f t="shared" ref="AF70" si="20">IF(G67="f",1,0)</f>
        <v>0</v>
      </c>
    </row>
    <row r="71" spans="1:32" ht="20.100000000000001" customHeight="1" x14ac:dyDescent="0.25">
      <c r="A71" s="100" t="s">
        <v>14</v>
      </c>
      <c r="B71" s="100"/>
      <c r="C71" s="100"/>
      <c r="D71" s="100"/>
      <c r="E71" s="100"/>
      <c r="F71" s="100"/>
      <c r="G71" s="100"/>
      <c r="H71" s="100"/>
      <c r="I71" s="100"/>
      <c r="AA71" s="34"/>
      <c r="AB71" s="33"/>
      <c r="AC71" s="33"/>
      <c r="AD71" s="33"/>
      <c r="AE71" s="33"/>
      <c r="AF71" s="35"/>
    </row>
    <row r="72" spans="1:32" x14ac:dyDescent="0.25">
      <c r="A72" s="80" t="s">
        <v>7</v>
      </c>
      <c r="B72" s="26">
        <v>17</v>
      </c>
      <c r="C72" s="26">
        <f>B72+1</f>
        <v>18</v>
      </c>
      <c r="D72" s="26">
        <f t="shared" ref="D72:G72" si="21">C72+1</f>
        <v>19</v>
      </c>
      <c r="E72" s="26">
        <f t="shared" si="21"/>
        <v>20</v>
      </c>
      <c r="F72" s="26">
        <f t="shared" si="21"/>
        <v>21</v>
      </c>
      <c r="G72" s="26">
        <f t="shared" si="21"/>
        <v>22</v>
      </c>
      <c r="H72" s="69" t="s">
        <v>18</v>
      </c>
      <c r="I72" s="69" t="s">
        <v>19</v>
      </c>
      <c r="AA72" s="34"/>
      <c r="AB72" s="33"/>
      <c r="AC72" s="33"/>
      <c r="AD72" s="33"/>
      <c r="AE72" s="33"/>
      <c r="AF72" s="35"/>
    </row>
    <row r="73" spans="1:32" x14ac:dyDescent="0.25">
      <c r="A73" s="81"/>
      <c r="B73" s="10" t="s">
        <v>0</v>
      </c>
      <c r="C73" s="10" t="s">
        <v>1</v>
      </c>
      <c r="D73" s="10" t="s">
        <v>2</v>
      </c>
      <c r="E73" s="10" t="s">
        <v>3</v>
      </c>
      <c r="F73" s="10" t="s">
        <v>4</v>
      </c>
      <c r="G73" s="10" t="s">
        <v>5</v>
      </c>
      <c r="H73" s="70"/>
      <c r="I73" s="70"/>
      <c r="AA73" s="34"/>
      <c r="AB73" s="33"/>
      <c r="AC73" s="33"/>
      <c r="AD73" s="33"/>
      <c r="AE73" s="33"/>
      <c r="AF73" s="35"/>
    </row>
    <row r="74" spans="1:32" x14ac:dyDescent="0.25">
      <c r="A74" s="2" t="s">
        <v>8</v>
      </c>
      <c r="B74" s="5">
        <v>100</v>
      </c>
      <c r="C74" s="5">
        <v>112</v>
      </c>
      <c r="D74" s="5">
        <v>130</v>
      </c>
      <c r="E74" s="5">
        <v>140</v>
      </c>
      <c r="F74" s="5">
        <v>146</v>
      </c>
      <c r="G74" s="5">
        <v>140</v>
      </c>
      <c r="H74" s="82">
        <f>SUM(F74,B74,C74,D74,E74,G74)</f>
        <v>768</v>
      </c>
      <c r="I74" s="82">
        <f>SUM(G75,F75,E75,D75,C75,B75)</f>
        <v>-54</v>
      </c>
      <c r="AA74" s="34"/>
      <c r="AB74" s="33"/>
      <c r="AC74" s="33"/>
      <c r="AD74" s="33"/>
      <c r="AE74" s="33"/>
      <c r="AF74" s="35"/>
    </row>
    <row r="75" spans="1:32" ht="18.75" x14ac:dyDescent="0.25">
      <c r="A75" s="3" t="s">
        <v>9</v>
      </c>
      <c r="B75" s="6">
        <f>B74-137</f>
        <v>-37</v>
      </c>
      <c r="C75" s="6">
        <f t="shared" ref="C75:F75" si="22">C74-137</f>
        <v>-25</v>
      </c>
      <c r="D75" s="6">
        <f t="shared" si="22"/>
        <v>-7</v>
      </c>
      <c r="E75" s="6">
        <f t="shared" si="22"/>
        <v>3</v>
      </c>
      <c r="F75" s="6">
        <f t="shared" si="22"/>
        <v>9</v>
      </c>
      <c r="G75" s="6">
        <f>G74-137</f>
        <v>3</v>
      </c>
      <c r="H75" s="84"/>
      <c r="I75" s="84"/>
      <c r="AA75" s="43" t="s">
        <v>31</v>
      </c>
      <c r="AB75" s="44"/>
      <c r="AC75" s="44"/>
      <c r="AD75" s="44"/>
      <c r="AE75" s="44"/>
      <c r="AF75" s="45"/>
    </row>
    <row r="76" spans="1:32" x14ac:dyDescent="0.25">
      <c r="A76" s="61" t="s">
        <v>23</v>
      </c>
      <c r="B76" s="67" t="s">
        <v>24</v>
      </c>
      <c r="C76" s="67" t="s">
        <v>24</v>
      </c>
      <c r="D76" s="67" t="s">
        <v>27</v>
      </c>
      <c r="E76" s="67" t="s">
        <v>27</v>
      </c>
      <c r="F76" s="67" t="s">
        <v>24</v>
      </c>
      <c r="G76" s="67" t="s">
        <v>24</v>
      </c>
      <c r="H76" s="18" t="s">
        <v>21</v>
      </c>
      <c r="I76" s="18" t="s">
        <v>22</v>
      </c>
      <c r="AA76" s="32">
        <f>IF(B76="P",1,0)</f>
        <v>1</v>
      </c>
      <c r="AB76" s="32">
        <f t="shared" ref="AB76:AF76" si="23">IF(C76="P",1,0)</f>
        <v>1</v>
      </c>
      <c r="AC76" s="32">
        <f t="shared" si="23"/>
        <v>1</v>
      </c>
      <c r="AD76" s="32">
        <f t="shared" si="23"/>
        <v>1</v>
      </c>
      <c r="AE76" s="32">
        <f t="shared" si="23"/>
        <v>1</v>
      </c>
      <c r="AF76" s="32">
        <f t="shared" si="23"/>
        <v>1</v>
      </c>
    </row>
    <row r="77" spans="1:32" x14ac:dyDescent="0.25">
      <c r="A77" s="62"/>
      <c r="B77" s="68"/>
      <c r="C77" s="68"/>
      <c r="D77" s="68"/>
      <c r="E77" s="68"/>
      <c r="F77" s="68"/>
      <c r="G77" s="68"/>
      <c r="H77" s="18">
        <f>SUM(AA76,AB76,AC76,AD76,AE76,AF76)</f>
        <v>6</v>
      </c>
      <c r="I77" s="18">
        <f>SUM(AA79,AB79,AC79,AD79,AE79,AF79)</f>
        <v>0</v>
      </c>
      <c r="AA77" s="40" t="s">
        <v>32</v>
      </c>
      <c r="AB77" s="41"/>
      <c r="AC77" s="41"/>
      <c r="AD77" s="41"/>
      <c r="AE77" s="41"/>
      <c r="AF77" s="42"/>
    </row>
    <row r="78" spans="1:32" x14ac:dyDescent="0.25">
      <c r="A78" s="61" t="s">
        <v>29</v>
      </c>
      <c r="B78" s="55">
        <f t="shared" ref="B78:E78" si="24">((B74*100)/137)/100</f>
        <v>0.72992700729927007</v>
      </c>
      <c r="C78" s="55">
        <f t="shared" si="24"/>
        <v>0.81751824817518259</v>
      </c>
      <c r="D78" s="55">
        <f t="shared" si="24"/>
        <v>0.94890510948905105</v>
      </c>
      <c r="E78" s="55">
        <f t="shared" si="24"/>
        <v>1.0218978102189782</v>
      </c>
      <c r="F78" s="55">
        <f>((F74*100)/137)/100</f>
        <v>1.0656934306569343</v>
      </c>
      <c r="G78" s="55">
        <f>((G74*100)/137)/100</f>
        <v>1.0218978102189782</v>
      </c>
      <c r="H78" s="57" t="s">
        <v>30</v>
      </c>
      <c r="I78" s="58"/>
      <c r="AA78" s="32">
        <f>IF(B75="f",1,0)</f>
        <v>0</v>
      </c>
      <c r="AB78" s="32">
        <f t="shared" ref="AB78" si="25">IF(C75="f",1,0)</f>
        <v>0</v>
      </c>
      <c r="AC78" s="32">
        <f t="shared" ref="AC78" si="26">IF(D75="f",1,0)</f>
        <v>0</v>
      </c>
      <c r="AD78" s="32">
        <f t="shared" ref="AD78" si="27">IF(E75="f",1,0)</f>
        <v>0</v>
      </c>
      <c r="AE78" s="32">
        <f t="shared" ref="AE78" si="28">IF(F75="f",1,0)</f>
        <v>0</v>
      </c>
      <c r="AF78" s="32">
        <f t="shared" ref="AF78" si="29">IF(G75="f",1,0)</f>
        <v>0</v>
      </c>
    </row>
    <row r="79" spans="1:32" x14ac:dyDescent="0.25">
      <c r="A79" s="62"/>
      <c r="B79" s="56"/>
      <c r="C79" s="56"/>
      <c r="D79" s="56"/>
      <c r="E79" s="56"/>
      <c r="F79" s="56"/>
      <c r="G79" s="56"/>
      <c r="H79" s="59">
        <f>(B78+C78+D78+E78+F78+G78)/6</f>
        <v>0.93430656934306577</v>
      </c>
      <c r="I79" s="60"/>
      <c r="AA79" s="34"/>
      <c r="AB79" s="33"/>
      <c r="AC79" s="33"/>
      <c r="AD79" s="33"/>
      <c r="AE79" s="33"/>
      <c r="AF79" s="35"/>
    </row>
    <row r="80" spans="1:32" ht="20.100000000000001" customHeight="1" x14ac:dyDescent="0.25">
      <c r="A80" s="100" t="s">
        <v>15</v>
      </c>
      <c r="B80" s="100"/>
      <c r="C80" s="100"/>
      <c r="D80" s="100"/>
      <c r="E80" s="100"/>
      <c r="F80" s="100"/>
      <c r="G80" s="100"/>
      <c r="H80" s="100"/>
      <c r="I80" s="100"/>
      <c r="AA80" s="34"/>
      <c r="AB80" s="33"/>
      <c r="AC80" s="33"/>
      <c r="AD80" s="33"/>
      <c r="AE80" s="33"/>
      <c r="AF80" s="35"/>
    </row>
    <row r="81" spans="1:32" x14ac:dyDescent="0.25">
      <c r="A81" s="80" t="s">
        <v>7</v>
      </c>
      <c r="B81" s="26">
        <v>24</v>
      </c>
      <c r="C81" s="26">
        <f>B81+1</f>
        <v>25</v>
      </c>
      <c r="D81" s="26">
        <f>C81+1</f>
        <v>26</v>
      </c>
      <c r="E81" s="26">
        <f t="shared" ref="E81:G81" si="30">D81+1</f>
        <v>27</v>
      </c>
      <c r="F81" s="26">
        <f t="shared" si="30"/>
        <v>28</v>
      </c>
      <c r="G81" s="29">
        <f t="shared" si="30"/>
        <v>29</v>
      </c>
      <c r="H81" s="70" t="s">
        <v>18</v>
      </c>
      <c r="I81" s="70" t="s">
        <v>19</v>
      </c>
      <c r="AA81" s="34"/>
      <c r="AB81" s="33"/>
      <c r="AC81" s="33"/>
      <c r="AD81" s="33"/>
      <c r="AE81" s="33"/>
      <c r="AF81" s="35"/>
    </row>
    <row r="82" spans="1:32" x14ac:dyDescent="0.25">
      <c r="A82" s="81"/>
      <c r="B82" s="10" t="s">
        <v>0</v>
      </c>
      <c r="C82" s="10" t="s">
        <v>1</v>
      </c>
      <c r="D82" s="10" t="s">
        <v>2</v>
      </c>
      <c r="E82" s="10" t="s">
        <v>3</v>
      </c>
      <c r="F82" s="10" t="s">
        <v>4</v>
      </c>
      <c r="G82" s="12" t="s">
        <v>5</v>
      </c>
      <c r="H82" s="99"/>
      <c r="I82" s="99"/>
      <c r="AA82" s="34"/>
      <c r="AB82" s="33"/>
      <c r="AC82" s="33"/>
      <c r="AD82" s="33"/>
      <c r="AE82" s="33"/>
      <c r="AF82" s="35"/>
    </row>
    <row r="83" spans="1:32" x14ac:dyDescent="0.25">
      <c r="A83" s="2" t="s">
        <v>8</v>
      </c>
      <c r="B83" s="5">
        <v>112</v>
      </c>
      <c r="C83" s="5">
        <v>140</v>
      </c>
      <c r="D83" s="5">
        <v>100</v>
      </c>
      <c r="E83" s="5"/>
      <c r="F83" s="5"/>
      <c r="G83" s="13"/>
      <c r="H83" s="98">
        <f>SUM(F83,E83,E83,D83,C83,B83)</f>
        <v>352</v>
      </c>
      <c r="I83" s="98">
        <f>SUM(F84,E84,D84,C84,B84,G84)</f>
        <v>-470</v>
      </c>
      <c r="AA83" s="34"/>
      <c r="AB83" s="33"/>
      <c r="AC83" s="33"/>
      <c r="AD83" s="33"/>
      <c r="AE83" s="33"/>
      <c r="AF83" s="35"/>
    </row>
    <row r="84" spans="1:32" x14ac:dyDescent="0.25">
      <c r="A84" s="3" t="s">
        <v>9</v>
      </c>
      <c r="B84" s="6">
        <f>B83-137</f>
        <v>-25</v>
      </c>
      <c r="C84" s="6">
        <f t="shared" ref="C84:G84" si="31">C83-137</f>
        <v>3</v>
      </c>
      <c r="D84" s="6">
        <f t="shared" si="31"/>
        <v>-37</v>
      </c>
      <c r="E84" s="6">
        <f t="shared" si="31"/>
        <v>-137</v>
      </c>
      <c r="F84" s="6">
        <f t="shared" si="31"/>
        <v>-137</v>
      </c>
      <c r="G84" s="6">
        <f t="shared" si="31"/>
        <v>-137</v>
      </c>
      <c r="H84" s="91"/>
      <c r="I84" s="91"/>
      <c r="AA84" s="34"/>
      <c r="AB84" s="33"/>
      <c r="AC84" s="33"/>
      <c r="AD84" s="33"/>
      <c r="AE84" s="33"/>
      <c r="AF84" s="35"/>
    </row>
    <row r="85" spans="1:32" ht="18.75" x14ac:dyDescent="0.25">
      <c r="A85" s="61" t="s">
        <v>23</v>
      </c>
      <c r="B85" s="67" t="s">
        <v>24</v>
      </c>
      <c r="C85" s="67" t="s">
        <v>24</v>
      </c>
      <c r="D85" s="67" t="s">
        <v>24</v>
      </c>
      <c r="E85" s="67"/>
      <c r="F85" s="67"/>
      <c r="G85" s="67"/>
      <c r="H85" s="18" t="s">
        <v>21</v>
      </c>
      <c r="I85" s="18" t="s">
        <v>22</v>
      </c>
      <c r="AA85" s="43" t="s">
        <v>31</v>
      </c>
      <c r="AB85" s="44"/>
      <c r="AC85" s="44"/>
      <c r="AD85" s="44"/>
      <c r="AE85" s="44"/>
      <c r="AF85" s="45"/>
    </row>
    <row r="86" spans="1:32" x14ac:dyDescent="0.25">
      <c r="A86" s="62"/>
      <c r="B86" s="68"/>
      <c r="C86" s="68"/>
      <c r="D86" s="68"/>
      <c r="E86" s="68"/>
      <c r="F86" s="68"/>
      <c r="G86" s="68"/>
      <c r="H86" s="18">
        <f>SUM(AA86,AB86,AC86,AD86,AE86,AF86)</f>
        <v>3</v>
      </c>
      <c r="I86" s="18">
        <f>SUM(AA88,AB88,AC88,AD88,AE88,AF88)</f>
        <v>0</v>
      </c>
      <c r="AA86" s="32">
        <f>IF(B85="P",1,0)</f>
        <v>1</v>
      </c>
      <c r="AB86" s="32">
        <f t="shared" ref="AB86:AF86" si="32">IF(C85="P",1,0)</f>
        <v>1</v>
      </c>
      <c r="AC86" s="32">
        <f t="shared" si="32"/>
        <v>1</v>
      </c>
      <c r="AD86" s="32">
        <f t="shared" si="32"/>
        <v>0</v>
      </c>
      <c r="AE86" s="32">
        <f t="shared" si="32"/>
        <v>0</v>
      </c>
      <c r="AF86" s="32">
        <f t="shared" si="32"/>
        <v>0</v>
      </c>
    </row>
    <row r="87" spans="1:32" x14ac:dyDescent="0.25">
      <c r="A87" s="61" t="s">
        <v>29</v>
      </c>
      <c r="B87" s="55">
        <f t="shared" ref="B87:G87" si="33">((B83*100)/137)/100</f>
        <v>0.81751824817518259</v>
      </c>
      <c r="C87" s="55">
        <f t="shared" si="33"/>
        <v>1.0218978102189782</v>
      </c>
      <c r="D87" s="55">
        <f t="shared" si="33"/>
        <v>0.72992700729927007</v>
      </c>
      <c r="E87" s="55">
        <f t="shared" si="33"/>
        <v>0</v>
      </c>
      <c r="F87" s="55">
        <f t="shared" si="33"/>
        <v>0</v>
      </c>
      <c r="G87" s="55">
        <f t="shared" si="33"/>
        <v>0</v>
      </c>
      <c r="H87" s="57" t="s">
        <v>30</v>
      </c>
      <c r="I87" s="58"/>
      <c r="AA87" s="40" t="s">
        <v>32</v>
      </c>
      <c r="AB87" s="41"/>
      <c r="AC87" s="41"/>
      <c r="AD87" s="41"/>
      <c r="AE87" s="41"/>
      <c r="AF87" s="42"/>
    </row>
    <row r="88" spans="1:32" x14ac:dyDescent="0.25">
      <c r="A88" s="62"/>
      <c r="B88" s="56"/>
      <c r="C88" s="56"/>
      <c r="D88" s="56"/>
      <c r="E88" s="56"/>
      <c r="F88" s="56"/>
      <c r="G88" s="56"/>
      <c r="H88" s="59">
        <f>(B87+C87+D87+E87+F87+G87)/6</f>
        <v>0.42822384428223853</v>
      </c>
      <c r="I88" s="60"/>
      <c r="AA88" s="32">
        <f>IF(B85="f",1,0)</f>
        <v>0</v>
      </c>
      <c r="AB88" s="32">
        <f t="shared" ref="AB88" si="34">IF(C85="f",1,0)</f>
        <v>0</v>
      </c>
      <c r="AC88" s="32">
        <f t="shared" ref="AC88" si="35">IF(D85="f",1,0)</f>
        <v>0</v>
      </c>
      <c r="AD88" s="32">
        <f t="shared" ref="AD88" si="36">IF(E85="f",1,0)</f>
        <v>0</v>
      </c>
      <c r="AE88" s="32">
        <f t="shared" ref="AE88" si="37">IF(F85="f",1,0)</f>
        <v>0</v>
      </c>
      <c r="AF88" s="32">
        <f t="shared" ref="AF88" si="38">IF(G85="f",1,0)</f>
        <v>0</v>
      </c>
    </row>
    <row r="89" spans="1:32" ht="20.100000000000001" customHeight="1" x14ac:dyDescent="0.25">
      <c r="A89" s="100" t="s">
        <v>16</v>
      </c>
      <c r="B89" s="100"/>
      <c r="C89" s="100"/>
      <c r="D89" s="100"/>
      <c r="E89" s="100"/>
      <c r="F89" s="100"/>
      <c r="G89" s="100"/>
      <c r="H89" s="100"/>
      <c r="I89" s="100"/>
      <c r="AA89" s="34"/>
      <c r="AB89" s="33"/>
      <c r="AC89" s="33"/>
      <c r="AD89" s="33"/>
      <c r="AE89" s="33"/>
      <c r="AF89" s="35"/>
    </row>
    <row r="90" spans="1:32" x14ac:dyDescent="0.25">
      <c r="A90" s="80" t="s">
        <v>7</v>
      </c>
      <c r="B90" s="26">
        <v>31</v>
      </c>
      <c r="C90" s="24" t="s">
        <v>10</v>
      </c>
      <c r="D90" s="31" t="s">
        <v>10</v>
      </c>
      <c r="E90" s="24" t="s">
        <v>10</v>
      </c>
      <c r="F90" s="24" t="s">
        <v>10</v>
      </c>
      <c r="G90" s="24" t="s">
        <v>10</v>
      </c>
      <c r="H90" s="70" t="s">
        <v>18</v>
      </c>
      <c r="I90" s="70" t="s">
        <v>19</v>
      </c>
      <c r="AA90" s="34"/>
      <c r="AB90" s="33"/>
      <c r="AC90" s="33"/>
      <c r="AD90" s="33"/>
      <c r="AE90" s="33"/>
      <c r="AF90" s="35"/>
    </row>
    <row r="91" spans="1:32" x14ac:dyDescent="0.25">
      <c r="A91" s="81"/>
      <c r="B91" s="10" t="s">
        <v>0</v>
      </c>
      <c r="C91" s="4" t="s">
        <v>1</v>
      </c>
      <c r="D91" s="4" t="s">
        <v>2</v>
      </c>
      <c r="E91" s="4" t="s">
        <v>3</v>
      </c>
      <c r="F91" s="4" t="s">
        <v>4</v>
      </c>
      <c r="G91" s="4" t="s">
        <v>5</v>
      </c>
      <c r="H91" s="99"/>
      <c r="I91" s="99"/>
      <c r="AA91" s="34"/>
      <c r="AB91" s="33"/>
      <c r="AC91" s="33"/>
      <c r="AD91" s="33"/>
      <c r="AE91" s="33"/>
      <c r="AF91" s="35"/>
    </row>
    <row r="92" spans="1:32" x14ac:dyDescent="0.25">
      <c r="A92" s="2" t="s">
        <v>8</v>
      </c>
      <c r="B92" s="5"/>
      <c r="C92" s="61" t="s">
        <v>10</v>
      </c>
      <c r="D92" s="61" t="s">
        <v>10</v>
      </c>
      <c r="E92" s="61" t="s">
        <v>10</v>
      </c>
      <c r="F92" s="61" t="s">
        <v>10</v>
      </c>
      <c r="G92" s="64" t="s">
        <v>10</v>
      </c>
      <c r="H92" s="98">
        <f>SUM(B92)</f>
        <v>0</v>
      </c>
      <c r="I92" s="98">
        <f>SUM(B93)</f>
        <v>-137</v>
      </c>
      <c r="AA92" s="34"/>
      <c r="AB92" s="33"/>
      <c r="AC92" s="33"/>
      <c r="AD92" s="33"/>
      <c r="AE92" s="33"/>
      <c r="AF92" s="35"/>
    </row>
    <row r="93" spans="1:32" x14ac:dyDescent="0.25">
      <c r="A93" s="3" t="s">
        <v>9</v>
      </c>
      <c r="B93" s="6">
        <f>B92-137</f>
        <v>-137</v>
      </c>
      <c r="C93" s="63"/>
      <c r="D93" s="63"/>
      <c r="E93" s="63"/>
      <c r="F93" s="63"/>
      <c r="G93" s="65"/>
      <c r="H93" s="91"/>
      <c r="I93" s="91"/>
      <c r="AA93" s="34"/>
      <c r="AB93" s="33"/>
      <c r="AC93" s="33"/>
      <c r="AD93" s="33"/>
      <c r="AE93" s="33"/>
      <c r="AF93" s="35"/>
    </row>
    <row r="94" spans="1:32" ht="18.75" x14ac:dyDescent="0.25">
      <c r="A94" s="61" t="s">
        <v>23</v>
      </c>
      <c r="B94" s="67"/>
      <c r="C94" s="63"/>
      <c r="D94" s="63"/>
      <c r="E94" s="63"/>
      <c r="F94" s="63"/>
      <c r="G94" s="65"/>
      <c r="H94" s="18" t="s">
        <v>21</v>
      </c>
      <c r="I94" s="18" t="s">
        <v>22</v>
      </c>
      <c r="AA94" s="43" t="s">
        <v>31</v>
      </c>
      <c r="AB94" s="44"/>
      <c r="AC94" s="44"/>
      <c r="AD94" s="44"/>
      <c r="AE94" s="44"/>
      <c r="AF94" s="45"/>
    </row>
    <row r="95" spans="1:32" x14ac:dyDescent="0.25">
      <c r="A95" s="62"/>
      <c r="B95" s="68"/>
      <c r="C95" s="63"/>
      <c r="D95" s="63"/>
      <c r="E95" s="63"/>
      <c r="F95" s="63"/>
      <c r="G95" s="65"/>
      <c r="H95" s="18">
        <f>SUM(AA95,AB95,AC95,AD95,AE95,AF95)</f>
        <v>0</v>
      </c>
      <c r="I95" s="18">
        <f>SUM(AA97,AB97,AC97,AD97,AE97,AF97)</f>
        <v>0</v>
      </c>
      <c r="AA95" s="32">
        <f>IF(B94="P",1,0)</f>
        <v>0</v>
      </c>
      <c r="AB95" s="39" t="s">
        <v>10</v>
      </c>
      <c r="AC95" s="39" t="s">
        <v>10</v>
      </c>
      <c r="AD95" s="39" t="s">
        <v>10</v>
      </c>
      <c r="AE95" s="39" t="s">
        <v>10</v>
      </c>
      <c r="AF95" s="39" t="s">
        <v>10</v>
      </c>
    </row>
    <row r="96" spans="1:32" x14ac:dyDescent="0.25">
      <c r="A96" s="61" t="s">
        <v>29</v>
      </c>
      <c r="B96" s="55">
        <f t="shared" ref="B96" si="39">((B92*100)/137)/100</f>
        <v>0</v>
      </c>
      <c r="C96" s="63"/>
      <c r="D96" s="63"/>
      <c r="E96" s="63"/>
      <c r="F96" s="63"/>
      <c r="G96" s="65"/>
      <c r="H96" s="57" t="s">
        <v>30</v>
      </c>
      <c r="I96" s="58"/>
      <c r="AA96" s="40" t="s">
        <v>32</v>
      </c>
      <c r="AB96" s="41"/>
      <c r="AC96" s="41"/>
      <c r="AD96" s="41"/>
      <c r="AE96" s="41"/>
      <c r="AF96" s="42"/>
    </row>
    <row r="97" spans="1:32" x14ac:dyDescent="0.25">
      <c r="A97" s="62"/>
      <c r="B97" s="56"/>
      <c r="C97" s="62"/>
      <c r="D97" s="62"/>
      <c r="E97" s="62"/>
      <c r="F97" s="62"/>
      <c r="G97" s="66"/>
      <c r="H97" s="59">
        <f>(B96+C96+D96+E96+F96+G96)/6</f>
        <v>0</v>
      </c>
      <c r="I97" s="60"/>
      <c r="AA97" s="32">
        <f>IF(B94="f",1,0)</f>
        <v>0</v>
      </c>
      <c r="AB97" s="39" t="s">
        <v>10</v>
      </c>
      <c r="AC97" s="39" t="s">
        <v>10</v>
      </c>
      <c r="AD97" s="39" t="s">
        <v>10</v>
      </c>
      <c r="AE97" s="39" t="s">
        <v>10</v>
      </c>
      <c r="AF97" s="39" t="s">
        <v>10</v>
      </c>
    </row>
    <row r="98" spans="1:32" x14ac:dyDescent="0.25">
      <c r="A98" s="93" t="s">
        <v>20</v>
      </c>
      <c r="B98" s="94"/>
      <c r="C98" s="94"/>
      <c r="D98" s="94"/>
      <c r="E98" s="94"/>
      <c r="F98" s="94"/>
      <c r="G98" s="95"/>
      <c r="H98" s="97">
        <f>SUM(H47,H56,H65,H74,H83,H92)</f>
        <v>2508</v>
      </c>
      <c r="I98" s="97">
        <f>SUM(I92,I83,I74,I47,I56,I65)</f>
        <v>-917</v>
      </c>
      <c r="AA98" s="34"/>
      <c r="AB98" s="33"/>
      <c r="AC98" s="33"/>
      <c r="AD98" s="33"/>
      <c r="AE98" s="33"/>
      <c r="AF98" s="35"/>
    </row>
    <row r="99" spans="1:32" x14ac:dyDescent="0.25">
      <c r="A99" s="96"/>
      <c r="B99" s="94"/>
      <c r="C99" s="94"/>
      <c r="D99" s="94"/>
      <c r="E99" s="94"/>
      <c r="F99" s="94"/>
      <c r="G99" s="95"/>
      <c r="H99" s="97"/>
      <c r="I99" s="97"/>
      <c r="AA99" s="34"/>
      <c r="AB99" s="33"/>
      <c r="AC99" s="33"/>
      <c r="AD99" s="33"/>
      <c r="AE99" s="33"/>
      <c r="AF99" s="35"/>
    </row>
    <row r="100" spans="1:32" ht="28.5" x14ac:dyDescent="0.25">
      <c r="A100" s="76" t="s">
        <v>28</v>
      </c>
      <c r="B100" s="76"/>
      <c r="C100" s="76"/>
      <c r="D100" s="76"/>
      <c r="E100" s="76"/>
      <c r="F100" s="76"/>
      <c r="G100" s="76"/>
      <c r="H100" s="76"/>
      <c r="I100" s="76"/>
      <c r="AA100" s="36"/>
      <c r="AB100" s="37"/>
      <c r="AC100" s="37"/>
      <c r="AD100" s="37"/>
      <c r="AE100" s="37"/>
      <c r="AF100" s="38"/>
    </row>
    <row r="101" spans="1:32" ht="15.75" x14ac:dyDescent="0.25">
      <c r="A101" s="100" t="s">
        <v>11</v>
      </c>
      <c r="B101" s="100"/>
      <c r="C101" s="100"/>
      <c r="D101" s="100"/>
      <c r="E101" s="100"/>
      <c r="F101" s="100"/>
      <c r="G101" s="100"/>
      <c r="H101" s="100"/>
      <c r="I101" s="100"/>
    </row>
    <row r="102" spans="1:32" x14ac:dyDescent="0.25">
      <c r="A102" s="80" t="s">
        <v>7</v>
      </c>
      <c r="B102" s="24" t="s">
        <v>10</v>
      </c>
      <c r="C102" s="26">
        <v>1</v>
      </c>
      <c r="D102" s="26">
        <f>C102+1</f>
        <v>2</v>
      </c>
      <c r="E102" s="26">
        <f t="shared" ref="E102:F102" si="40">D102+1</f>
        <v>3</v>
      </c>
      <c r="F102" s="26">
        <f t="shared" si="40"/>
        <v>4</v>
      </c>
      <c r="G102" s="26">
        <f>F102+1</f>
        <v>5</v>
      </c>
      <c r="H102" s="69" t="s">
        <v>18</v>
      </c>
      <c r="I102" s="69" t="s">
        <v>19</v>
      </c>
    </row>
    <row r="103" spans="1:32" x14ac:dyDescent="0.25">
      <c r="A103" s="81"/>
      <c r="B103" s="21" t="s">
        <v>0</v>
      </c>
      <c r="C103" s="10" t="s">
        <v>1</v>
      </c>
      <c r="D103" s="10" t="s">
        <v>2</v>
      </c>
      <c r="E103" s="10" t="s">
        <v>3</v>
      </c>
      <c r="F103" s="10" t="s">
        <v>4</v>
      </c>
      <c r="G103" s="10" t="s">
        <v>5</v>
      </c>
      <c r="H103" s="70"/>
      <c r="I103" s="70"/>
    </row>
    <row r="104" spans="1:32" x14ac:dyDescent="0.25">
      <c r="A104" s="2" t="s">
        <v>8</v>
      </c>
      <c r="B104" s="61" t="s">
        <v>10</v>
      </c>
      <c r="C104" s="5"/>
      <c r="D104" s="5"/>
      <c r="E104" s="5"/>
      <c r="F104" s="5"/>
      <c r="G104" s="5"/>
      <c r="H104" s="82">
        <f>SUM(C104,D104,E104,F104,G104)</f>
        <v>0</v>
      </c>
      <c r="I104" s="82">
        <f>SUM(D105,C105,E105,F105,G105)</f>
        <v>-625</v>
      </c>
    </row>
    <row r="105" spans="1:32" x14ac:dyDescent="0.25">
      <c r="A105" s="3" t="s">
        <v>9</v>
      </c>
      <c r="B105" s="63"/>
      <c r="C105" s="6">
        <f>C104-125</f>
        <v>-125</v>
      </c>
      <c r="D105" s="6">
        <f>D104-125</f>
        <v>-125</v>
      </c>
      <c r="E105" s="6">
        <f>E104-125</f>
        <v>-125</v>
      </c>
      <c r="F105" s="6">
        <f>F104-125</f>
        <v>-125</v>
      </c>
      <c r="G105" s="6">
        <f>G104-125</f>
        <v>-125</v>
      </c>
      <c r="H105" s="84"/>
      <c r="I105" s="84"/>
    </row>
    <row r="106" spans="1:32" x14ac:dyDescent="0.25">
      <c r="A106" s="61" t="s">
        <v>23</v>
      </c>
      <c r="B106" s="63"/>
      <c r="C106" s="67"/>
      <c r="D106" s="67"/>
      <c r="E106" s="67"/>
      <c r="F106" s="67"/>
      <c r="G106" s="67"/>
      <c r="H106" s="18" t="s">
        <v>21</v>
      </c>
      <c r="I106" s="18" t="s">
        <v>22</v>
      </c>
    </row>
    <row r="107" spans="1:32" x14ac:dyDescent="0.25">
      <c r="A107" s="62"/>
      <c r="B107" s="62"/>
      <c r="C107" s="68"/>
      <c r="D107" s="68"/>
      <c r="E107" s="68"/>
      <c r="F107" s="68"/>
      <c r="G107" s="68"/>
      <c r="H107" s="19"/>
      <c r="I107" s="19"/>
    </row>
    <row r="108" spans="1:32" ht="15.75" x14ac:dyDescent="0.25">
      <c r="A108" s="100" t="s">
        <v>12</v>
      </c>
      <c r="B108" s="100"/>
      <c r="C108" s="100"/>
      <c r="D108" s="100"/>
      <c r="E108" s="100"/>
      <c r="F108" s="100"/>
      <c r="G108" s="100"/>
      <c r="H108" s="100"/>
      <c r="I108" s="100"/>
    </row>
    <row r="109" spans="1:32" x14ac:dyDescent="0.25">
      <c r="A109" s="80" t="s">
        <v>7</v>
      </c>
      <c r="B109" s="26">
        <v>7</v>
      </c>
      <c r="C109" s="26">
        <f>B109+1</f>
        <v>8</v>
      </c>
      <c r="D109" s="26">
        <f t="shared" ref="D109:G109" si="41">C109+1</f>
        <v>9</v>
      </c>
      <c r="E109" s="26">
        <f t="shared" si="41"/>
        <v>10</v>
      </c>
      <c r="F109" s="26">
        <f t="shared" si="41"/>
        <v>11</v>
      </c>
      <c r="G109" s="26">
        <f t="shared" si="41"/>
        <v>12</v>
      </c>
      <c r="H109" s="69" t="s">
        <v>18</v>
      </c>
      <c r="I109" s="69" t="s">
        <v>19</v>
      </c>
    </row>
    <row r="110" spans="1:32" x14ac:dyDescent="0.25">
      <c r="A110" s="81"/>
      <c r="B110" s="10" t="s">
        <v>0</v>
      </c>
      <c r="C110" s="10" t="s">
        <v>1</v>
      </c>
      <c r="D110" s="10" t="s">
        <v>2</v>
      </c>
      <c r="E110" s="10" t="s">
        <v>3</v>
      </c>
      <c r="F110" s="10" t="s">
        <v>4</v>
      </c>
      <c r="G110" s="1" t="s">
        <v>5</v>
      </c>
      <c r="H110" s="70"/>
      <c r="I110" s="70"/>
    </row>
    <row r="111" spans="1:32" x14ac:dyDescent="0.25">
      <c r="A111" s="2" t="s">
        <v>8</v>
      </c>
      <c r="B111" s="5"/>
      <c r="C111" s="5"/>
      <c r="D111" s="5"/>
      <c r="E111" s="5"/>
      <c r="F111" s="5"/>
      <c r="G111" s="7"/>
      <c r="H111" s="82">
        <f>SUM(G111,G111,F111,E111,D111,B111,C111)</f>
        <v>0</v>
      </c>
      <c r="I111" s="82">
        <f>SUM(G112,F112,E112,D112,C112,B112)</f>
        <v>-750</v>
      </c>
    </row>
    <row r="112" spans="1:32" x14ac:dyDescent="0.25">
      <c r="A112" s="3" t="s">
        <v>9</v>
      </c>
      <c r="B112" s="6">
        <f>B111-125</f>
        <v>-125</v>
      </c>
      <c r="C112" s="6">
        <f t="shared" ref="C112:D112" si="42">C111-125</f>
        <v>-125</v>
      </c>
      <c r="D112" s="6">
        <f t="shared" si="42"/>
        <v>-125</v>
      </c>
      <c r="E112" s="6">
        <f>E111-125</f>
        <v>-125</v>
      </c>
      <c r="F112" s="6">
        <f t="shared" ref="F112:G112" si="43">F111-125</f>
        <v>-125</v>
      </c>
      <c r="G112" s="6">
        <f t="shared" si="43"/>
        <v>-125</v>
      </c>
      <c r="H112" s="84"/>
      <c r="I112" s="84"/>
    </row>
    <row r="113" spans="1:9" x14ac:dyDescent="0.25">
      <c r="A113" s="61" t="s">
        <v>23</v>
      </c>
      <c r="B113" s="67"/>
      <c r="C113" s="67"/>
      <c r="D113" s="67"/>
      <c r="E113" s="67"/>
      <c r="F113" s="67"/>
      <c r="G113" s="67"/>
      <c r="H113" s="18" t="s">
        <v>21</v>
      </c>
      <c r="I113" s="18" t="s">
        <v>22</v>
      </c>
    </row>
    <row r="114" spans="1:9" x14ac:dyDescent="0.25">
      <c r="A114" s="62"/>
      <c r="B114" s="68"/>
      <c r="C114" s="68"/>
      <c r="D114" s="68"/>
      <c r="E114" s="68"/>
      <c r="F114" s="68"/>
      <c r="G114" s="68"/>
      <c r="H114" s="19"/>
      <c r="I114" s="19"/>
    </row>
    <row r="115" spans="1:9" ht="15.75" x14ac:dyDescent="0.25">
      <c r="A115" s="100" t="s">
        <v>13</v>
      </c>
      <c r="B115" s="100"/>
      <c r="C115" s="100"/>
      <c r="D115" s="100"/>
      <c r="E115" s="100"/>
      <c r="F115" s="100"/>
      <c r="G115" s="100"/>
      <c r="H115" s="100"/>
      <c r="I115" s="100"/>
    </row>
    <row r="116" spans="1:9" x14ac:dyDescent="0.25">
      <c r="A116" s="80" t="s">
        <v>7</v>
      </c>
      <c r="B116" s="26">
        <v>14</v>
      </c>
      <c r="C116" s="26">
        <f>B116+1</f>
        <v>15</v>
      </c>
      <c r="D116" s="26">
        <f t="shared" ref="D116" si="44">C116+1</f>
        <v>16</v>
      </c>
      <c r="E116" s="26">
        <f t="shared" ref="E116" si="45">D116+1</f>
        <v>17</v>
      </c>
      <c r="F116" s="26">
        <f t="shared" ref="F116" si="46">E116+1</f>
        <v>18</v>
      </c>
      <c r="G116" s="27">
        <f t="shared" ref="G116" si="47">F116+1</f>
        <v>19</v>
      </c>
      <c r="H116" s="69" t="s">
        <v>18</v>
      </c>
      <c r="I116" s="69" t="s">
        <v>19</v>
      </c>
    </row>
    <row r="117" spans="1:9" x14ac:dyDescent="0.25">
      <c r="A117" s="81"/>
      <c r="B117" s="10" t="s">
        <v>0</v>
      </c>
      <c r="C117" s="10" t="s">
        <v>1</v>
      </c>
      <c r="D117" s="10" t="s">
        <v>2</v>
      </c>
      <c r="E117" s="10" t="s">
        <v>3</v>
      </c>
      <c r="F117" s="10" t="s">
        <v>4</v>
      </c>
      <c r="G117" s="10" t="s">
        <v>5</v>
      </c>
      <c r="H117" s="70"/>
      <c r="I117" s="70"/>
    </row>
    <row r="118" spans="1:9" x14ac:dyDescent="0.25">
      <c r="A118" s="2" t="s">
        <v>8</v>
      </c>
      <c r="B118" s="5"/>
      <c r="C118" s="5"/>
      <c r="D118" s="5"/>
      <c r="E118" s="5"/>
      <c r="F118" s="5"/>
      <c r="G118" s="5"/>
      <c r="H118" s="82">
        <f>SUM(B118,C118,D118,E118,F118,G118)</f>
        <v>0</v>
      </c>
      <c r="I118" s="82">
        <f>SUM(B119,C119,D119,E119,F119,G119)</f>
        <v>-750</v>
      </c>
    </row>
    <row r="119" spans="1:9" x14ac:dyDescent="0.25">
      <c r="A119" s="3" t="s">
        <v>9</v>
      </c>
      <c r="B119" s="6">
        <f>B118-125</f>
        <v>-125</v>
      </c>
      <c r="C119" s="6">
        <f t="shared" ref="C119:G119" si="48">C118-125</f>
        <v>-125</v>
      </c>
      <c r="D119" s="6">
        <f t="shared" si="48"/>
        <v>-125</v>
      </c>
      <c r="E119" s="6">
        <f t="shared" si="48"/>
        <v>-125</v>
      </c>
      <c r="F119" s="6">
        <f t="shared" si="48"/>
        <v>-125</v>
      </c>
      <c r="G119" s="6">
        <f t="shared" si="48"/>
        <v>-125</v>
      </c>
      <c r="H119" s="84"/>
      <c r="I119" s="84"/>
    </row>
    <row r="120" spans="1:9" x14ac:dyDescent="0.25">
      <c r="A120" s="61" t="s">
        <v>23</v>
      </c>
      <c r="B120" s="67"/>
      <c r="C120" s="67"/>
      <c r="D120" s="67"/>
      <c r="E120" s="67"/>
      <c r="F120" s="67"/>
      <c r="G120" s="67"/>
      <c r="H120" s="18" t="s">
        <v>21</v>
      </c>
      <c r="I120" s="18" t="s">
        <v>22</v>
      </c>
    </row>
    <row r="121" spans="1:9" x14ac:dyDescent="0.25">
      <c r="A121" s="62"/>
      <c r="B121" s="68"/>
      <c r="C121" s="68"/>
      <c r="D121" s="68"/>
      <c r="E121" s="68"/>
      <c r="F121" s="68"/>
      <c r="G121" s="68"/>
      <c r="H121" s="18"/>
      <c r="I121" s="18"/>
    </row>
    <row r="122" spans="1:9" ht="15.75" x14ac:dyDescent="0.25">
      <c r="A122" s="100" t="s">
        <v>14</v>
      </c>
      <c r="B122" s="100"/>
      <c r="C122" s="100"/>
      <c r="D122" s="100"/>
      <c r="E122" s="100"/>
      <c r="F122" s="100"/>
      <c r="G122" s="100"/>
      <c r="H122" s="100"/>
      <c r="I122" s="100"/>
    </row>
    <row r="123" spans="1:9" x14ac:dyDescent="0.25">
      <c r="A123" s="80" t="s">
        <v>7</v>
      </c>
      <c r="B123" s="26">
        <v>21</v>
      </c>
      <c r="C123" s="26">
        <f>B123+1</f>
        <v>22</v>
      </c>
      <c r="D123" s="26">
        <f t="shared" ref="D123" si="49">C123+1</f>
        <v>23</v>
      </c>
      <c r="E123" s="26">
        <f t="shared" ref="E123" si="50">D123+1</f>
        <v>24</v>
      </c>
      <c r="F123" s="26">
        <f t="shared" ref="F123" si="51">E123+1</f>
        <v>25</v>
      </c>
      <c r="G123" s="26">
        <f t="shared" ref="G123" si="52">F123+1</f>
        <v>26</v>
      </c>
      <c r="H123" s="69" t="s">
        <v>18</v>
      </c>
      <c r="I123" s="69" t="s">
        <v>19</v>
      </c>
    </row>
    <row r="124" spans="1:9" x14ac:dyDescent="0.25">
      <c r="A124" s="81"/>
      <c r="B124" s="10" t="s">
        <v>0</v>
      </c>
      <c r="C124" s="10" t="s">
        <v>1</v>
      </c>
      <c r="D124" s="10" t="s">
        <v>2</v>
      </c>
      <c r="E124" s="10" t="s">
        <v>3</v>
      </c>
      <c r="F124" s="10" t="s">
        <v>4</v>
      </c>
      <c r="G124" s="10" t="s">
        <v>5</v>
      </c>
      <c r="H124" s="70"/>
      <c r="I124" s="70"/>
    </row>
    <row r="125" spans="1:9" x14ac:dyDescent="0.25">
      <c r="A125" s="2" t="s">
        <v>8</v>
      </c>
      <c r="B125" s="5"/>
      <c r="C125" s="5"/>
      <c r="D125" s="5"/>
      <c r="E125" s="5"/>
      <c r="F125" s="5"/>
      <c r="G125" s="5"/>
      <c r="H125" s="82">
        <f>SUM(F125,B125,C125,D125,E125,G125)</f>
        <v>0</v>
      </c>
      <c r="I125" s="82">
        <f>SUM(G126,F126,E126,D126,C126,B126)</f>
        <v>-750</v>
      </c>
    </row>
    <row r="126" spans="1:9" x14ac:dyDescent="0.25">
      <c r="A126" s="3" t="s">
        <v>9</v>
      </c>
      <c r="B126" s="6">
        <f>B125-125</f>
        <v>-125</v>
      </c>
      <c r="C126" s="6">
        <f t="shared" ref="C126:G126" si="53">C125-125</f>
        <v>-125</v>
      </c>
      <c r="D126" s="6">
        <f t="shared" si="53"/>
        <v>-125</v>
      </c>
      <c r="E126" s="6">
        <f t="shared" si="53"/>
        <v>-125</v>
      </c>
      <c r="F126" s="6">
        <f t="shared" si="53"/>
        <v>-125</v>
      </c>
      <c r="G126" s="6">
        <f t="shared" si="53"/>
        <v>-125</v>
      </c>
      <c r="H126" s="84"/>
      <c r="I126" s="84"/>
    </row>
    <row r="127" spans="1:9" x14ac:dyDescent="0.25">
      <c r="A127" s="61" t="s">
        <v>23</v>
      </c>
      <c r="B127" s="67"/>
      <c r="C127" s="67"/>
      <c r="D127" s="67"/>
      <c r="E127" s="67"/>
      <c r="F127" s="67"/>
      <c r="G127" s="67"/>
      <c r="H127" s="18" t="s">
        <v>21</v>
      </c>
      <c r="I127" s="18" t="s">
        <v>22</v>
      </c>
    </row>
    <row r="128" spans="1:9" x14ac:dyDescent="0.25">
      <c r="A128" s="62"/>
      <c r="B128" s="68"/>
      <c r="C128" s="68"/>
      <c r="D128" s="68"/>
      <c r="E128" s="68"/>
      <c r="F128" s="68"/>
      <c r="G128" s="68"/>
      <c r="H128" s="19"/>
      <c r="I128" s="19"/>
    </row>
    <row r="129" spans="1:9" ht="15.75" x14ac:dyDescent="0.25">
      <c r="A129" s="100" t="s">
        <v>15</v>
      </c>
      <c r="B129" s="100"/>
      <c r="C129" s="100"/>
      <c r="D129" s="100"/>
      <c r="E129" s="100"/>
      <c r="F129" s="100"/>
      <c r="G129" s="100"/>
      <c r="H129" s="100"/>
      <c r="I129" s="100"/>
    </row>
    <row r="130" spans="1:9" x14ac:dyDescent="0.25">
      <c r="A130" s="80" t="s">
        <v>7</v>
      </c>
      <c r="B130" s="26">
        <v>28</v>
      </c>
      <c r="C130" s="24" t="s">
        <v>10</v>
      </c>
      <c r="D130" s="24" t="s">
        <v>10</v>
      </c>
      <c r="E130" s="24" t="s">
        <v>10</v>
      </c>
      <c r="F130" s="24" t="s">
        <v>10</v>
      </c>
      <c r="G130" s="24" t="s">
        <v>10</v>
      </c>
      <c r="H130" s="70" t="s">
        <v>18</v>
      </c>
      <c r="I130" s="70" t="s">
        <v>19</v>
      </c>
    </row>
    <row r="131" spans="1:9" x14ac:dyDescent="0.25">
      <c r="A131" s="81"/>
      <c r="B131" s="10" t="s">
        <v>0</v>
      </c>
      <c r="C131" s="21" t="s">
        <v>1</v>
      </c>
      <c r="D131" s="21" t="s">
        <v>2</v>
      </c>
      <c r="E131" s="21" t="s">
        <v>3</v>
      </c>
      <c r="F131" s="21" t="s">
        <v>4</v>
      </c>
      <c r="G131" s="17" t="s">
        <v>5</v>
      </c>
      <c r="H131" s="99"/>
      <c r="I131" s="99"/>
    </row>
    <row r="132" spans="1:9" x14ac:dyDescent="0.25">
      <c r="A132" s="2" t="s">
        <v>8</v>
      </c>
      <c r="B132" s="5"/>
      <c r="C132" s="61" t="s">
        <v>10</v>
      </c>
      <c r="D132" s="61" t="s">
        <v>10</v>
      </c>
      <c r="E132" s="61" t="s">
        <v>10</v>
      </c>
      <c r="F132" s="61" t="s">
        <v>10</v>
      </c>
      <c r="G132" s="61" t="s">
        <v>10</v>
      </c>
      <c r="H132" s="98">
        <f>SUM(B132)</f>
        <v>0</v>
      </c>
      <c r="I132" s="98">
        <f>SUM(B133)</f>
        <v>-125</v>
      </c>
    </row>
    <row r="133" spans="1:9" x14ac:dyDescent="0.25">
      <c r="A133" s="3" t="s">
        <v>9</v>
      </c>
      <c r="B133" s="6">
        <f>B132-125</f>
        <v>-125</v>
      </c>
      <c r="C133" s="63"/>
      <c r="D133" s="63"/>
      <c r="E133" s="63"/>
      <c r="F133" s="63"/>
      <c r="G133" s="63"/>
      <c r="H133" s="91"/>
      <c r="I133" s="91"/>
    </row>
    <row r="134" spans="1:9" x14ac:dyDescent="0.25">
      <c r="A134" s="61" t="s">
        <v>23</v>
      </c>
      <c r="B134" s="67"/>
      <c r="C134" s="63"/>
      <c r="D134" s="63"/>
      <c r="E134" s="63"/>
      <c r="F134" s="63"/>
      <c r="G134" s="63"/>
      <c r="H134" s="18" t="s">
        <v>21</v>
      </c>
      <c r="I134" s="18" t="s">
        <v>22</v>
      </c>
    </row>
    <row r="135" spans="1:9" x14ac:dyDescent="0.25">
      <c r="A135" s="62"/>
      <c r="B135" s="68"/>
      <c r="C135" s="62"/>
      <c r="D135" s="62"/>
      <c r="E135" s="62"/>
      <c r="F135" s="62"/>
      <c r="G135" s="62"/>
      <c r="H135" s="20"/>
      <c r="I135" s="20"/>
    </row>
    <row r="136" spans="1:9" x14ac:dyDescent="0.25">
      <c r="A136" s="93" t="s">
        <v>20</v>
      </c>
      <c r="B136" s="94"/>
      <c r="C136" s="94"/>
      <c r="D136" s="94"/>
      <c r="E136" s="94"/>
      <c r="F136" s="94"/>
      <c r="G136" s="95"/>
      <c r="H136" s="97">
        <f>SUM(H104,H111,H118,H125,H132)</f>
        <v>0</v>
      </c>
      <c r="I136" s="97">
        <f>SUM(I132,I125,I104,I111,I118)</f>
        <v>-3000</v>
      </c>
    </row>
    <row r="137" spans="1:9" x14ac:dyDescent="0.25">
      <c r="A137" s="88"/>
      <c r="B137" s="89"/>
      <c r="C137" s="89"/>
      <c r="D137" s="89"/>
      <c r="E137" s="89"/>
      <c r="F137" s="89"/>
      <c r="G137" s="90"/>
      <c r="H137" s="75"/>
      <c r="I137" s="75"/>
    </row>
  </sheetData>
  <mergeCells count="278">
    <mergeCell ref="A136:G137"/>
    <mergeCell ref="H136:H137"/>
    <mergeCell ref="I136:I137"/>
    <mergeCell ref="G106:G107"/>
    <mergeCell ref="C106:C107"/>
    <mergeCell ref="B104:B107"/>
    <mergeCell ref="C132:C135"/>
    <mergeCell ref="D132:D135"/>
    <mergeCell ref="E132:E135"/>
    <mergeCell ref="F132:F135"/>
    <mergeCell ref="G132:G135"/>
    <mergeCell ref="A129:I129"/>
    <mergeCell ref="A130:A131"/>
    <mergeCell ref="H130:H131"/>
    <mergeCell ref="I130:I131"/>
    <mergeCell ref="H132:H133"/>
    <mergeCell ref="I132:I133"/>
    <mergeCell ref="A134:A135"/>
    <mergeCell ref="B134:B135"/>
    <mergeCell ref="A122:I122"/>
    <mergeCell ref="A123:A124"/>
    <mergeCell ref="H123:H124"/>
    <mergeCell ref="I123:I124"/>
    <mergeCell ref="H125:H126"/>
    <mergeCell ref="I125:I126"/>
    <mergeCell ref="A127:A128"/>
    <mergeCell ref="B127:B128"/>
    <mergeCell ref="C127:C128"/>
    <mergeCell ref="D127:D128"/>
    <mergeCell ref="E127:E128"/>
    <mergeCell ref="F127:F128"/>
    <mergeCell ref="G127:G128"/>
    <mergeCell ref="A115:I115"/>
    <mergeCell ref="A116:A117"/>
    <mergeCell ref="H116:H117"/>
    <mergeCell ref="I116:I117"/>
    <mergeCell ref="H118:H119"/>
    <mergeCell ref="I118:I119"/>
    <mergeCell ref="A120:A121"/>
    <mergeCell ref="B120:B121"/>
    <mergeCell ref="C120:C121"/>
    <mergeCell ref="D120:D121"/>
    <mergeCell ref="E120:E121"/>
    <mergeCell ref="F120:F121"/>
    <mergeCell ref="G120:G121"/>
    <mergeCell ref="A108:I108"/>
    <mergeCell ref="A109:A110"/>
    <mergeCell ref="H109:H110"/>
    <mergeCell ref="I109:I110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A101:I101"/>
    <mergeCell ref="A102:A103"/>
    <mergeCell ref="H102:H103"/>
    <mergeCell ref="I102:I103"/>
    <mergeCell ref="H104:H105"/>
    <mergeCell ref="I104:I105"/>
    <mergeCell ref="A106:A107"/>
    <mergeCell ref="D106:D107"/>
    <mergeCell ref="E106:E107"/>
    <mergeCell ref="F106:F107"/>
    <mergeCell ref="A100:I100"/>
    <mergeCell ref="A2:I2"/>
    <mergeCell ref="A3:I3"/>
    <mergeCell ref="A4:I4"/>
    <mergeCell ref="A11:I11"/>
    <mergeCell ref="A18:I18"/>
    <mergeCell ref="A25:I25"/>
    <mergeCell ref="A32:I32"/>
    <mergeCell ref="C16:C17"/>
    <mergeCell ref="C23:C24"/>
    <mergeCell ref="C30:C31"/>
    <mergeCell ref="B7:B10"/>
    <mergeCell ref="C7:C10"/>
    <mergeCell ref="A16:A17"/>
    <mergeCell ref="B16:B17"/>
    <mergeCell ref="D16:D17"/>
    <mergeCell ref="E16:E17"/>
    <mergeCell ref="F16:F17"/>
    <mergeCell ref="G16:G17"/>
    <mergeCell ref="B30:B31"/>
    <mergeCell ref="D30:D31"/>
    <mergeCell ref="E30:E31"/>
    <mergeCell ref="F30:F31"/>
    <mergeCell ref="H51:I51"/>
    <mergeCell ref="A81:A82"/>
    <mergeCell ref="A54:A55"/>
    <mergeCell ref="A62:I62"/>
    <mergeCell ref="A53:I53"/>
    <mergeCell ref="A44:I44"/>
    <mergeCell ref="A49:A50"/>
    <mergeCell ref="A58:A59"/>
    <mergeCell ref="A51:A52"/>
    <mergeCell ref="B47:B52"/>
    <mergeCell ref="G76:G77"/>
    <mergeCell ref="A60:A61"/>
    <mergeCell ref="B60:B61"/>
    <mergeCell ref="A69:A70"/>
    <mergeCell ref="B69:B70"/>
    <mergeCell ref="C69:C70"/>
    <mergeCell ref="D69:D70"/>
    <mergeCell ref="E69:E70"/>
    <mergeCell ref="F69:F70"/>
    <mergeCell ref="G69:G70"/>
    <mergeCell ref="G60:G61"/>
    <mergeCell ref="E23:E24"/>
    <mergeCell ref="F23:F24"/>
    <mergeCell ref="B94:B95"/>
    <mergeCell ref="B85:B86"/>
    <mergeCell ref="C85:C86"/>
    <mergeCell ref="D85:D86"/>
    <mergeCell ref="E85:E86"/>
    <mergeCell ref="F85:F86"/>
    <mergeCell ref="C60:C61"/>
    <mergeCell ref="D60:D61"/>
    <mergeCell ref="E60:E61"/>
    <mergeCell ref="F60:F61"/>
    <mergeCell ref="F76:F77"/>
    <mergeCell ref="B67:B68"/>
    <mergeCell ref="C67:C68"/>
    <mergeCell ref="D67:D68"/>
    <mergeCell ref="E67:E68"/>
    <mergeCell ref="F67:F68"/>
    <mergeCell ref="A71:I71"/>
    <mergeCell ref="A67:A68"/>
    <mergeCell ref="A76:A77"/>
    <mergeCell ref="H69:I69"/>
    <mergeCell ref="H70:I70"/>
    <mergeCell ref="H28:H29"/>
    <mergeCell ref="H83:H84"/>
    <mergeCell ref="I83:I84"/>
    <mergeCell ref="H90:H91"/>
    <mergeCell ref="I90:I91"/>
    <mergeCell ref="G85:G86"/>
    <mergeCell ref="I72:I73"/>
    <mergeCell ref="H74:H75"/>
    <mergeCell ref="I74:I75"/>
    <mergeCell ref="H81:H82"/>
    <mergeCell ref="I81:I82"/>
    <mergeCell ref="A89:I89"/>
    <mergeCell ref="A80:I80"/>
    <mergeCell ref="A85:A86"/>
    <mergeCell ref="A78:A79"/>
    <mergeCell ref="B78:B79"/>
    <mergeCell ref="C78:C79"/>
    <mergeCell ref="D78:D79"/>
    <mergeCell ref="E78:E79"/>
    <mergeCell ref="F78:F79"/>
    <mergeCell ref="G78:G79"/>
    <mergeCell ref="H78:I78"/>
    <mergeCell ref="H79:I79"/>
    <mergeCell ref="A87:A88"/>
    <mergeCell ref="B87:B88"/>
    <mergeCell ref="A98:G99"/>
    <mergeCell ref="H98:H99"/>
    <mergeCell ref="I98:I99"/>
    <mergeCell ref="H45:H46"/>
    <mergeCell ref="I45:I46"/>
    <mergeCell ref="H47:H48"/>
    <mergeCell ref="I47:I48"/>
    <mergeCell ref="H54:H55"/>
    <mergeCell ref="A90:A91"/>
    <mergeCell ref="A72:A73"/>
    <mergeCell ref="I54:I55"/>
    <mergeCell ref="H56:H57"/>
    <mergeCell ref="A94:A95"/>
    <mergeCell ref="H92:H93"/>
    <mergeCell ref="I92:I93"/>
    <mergeCell ref="H72:H73"/>
    <mergeCell ref="H65:H66"/>
    <mergeCell ref="I65:I66"/>
    <mergeCell ref="A63:A64"/>
    <mergeCell ref="G67:G68"/>
    <mergeCell ref="B76:B77"/>
    <mergeCell ref="C76:C77"/>
    <mergeCell ref="D76:D77"/>
    <mergeCell ref="E76:E77"/>
    <mergeCell ref="I28:I29"/>
    <mergeCell ref="I56:I57"/>
    <mergeCell ref="A37:A38"/>
    <mergeCell ref="B37:B38"/>
    <mergeCell ref="D37:D38"/>
    <mergeCell ref="E37:E38"/>
    <mergeCell ref="A30:A31"/>
    <mergeCell ref="G28:G31"/>
    <mergeCell ref="H52:I52"/>
    <mergeCell ref="A39:G40"/>
    <mergeCell ref="A33:A34"/>
    <mergeCell ref="H33:H34"/>
    <mergeCell ref="I33:I34"/>
    <mergeCell ref="H35:H36"/>
    <mergeCell ref="I35:I36"/>
    <mergeCell ref="C37:C38"/>
    <mergeCell ref="F35:F38"/>
    <mergeCell ref="A5:A6"/>
    <mergeCell ref="H26:H27"/>
    <mergeCell ref="I26:I27"/>
    <mergeCell ref="H21:H22"/>
    <mergeCell ref="I21:I22"/>
    <mergeCell ref="H14:H15"/>
    <mergeCell ref="I14:I15"/>
    <mergeCell ref="H7:H8"/>
    <mergeCell ref="I7:I8"/>
    <mergeCell ref="H5:H6"/>
    <mergeCell ref="I5:I6"/>
    <mergeCell ref="H12:H13"/>
    <mergeCell ref="I12:I13"/>
    <mergeCell ref="H19:H20"/>
    <mergeCell ref="I19:I20"/>
    <mergeCell ref="A12:A13"/>
    <mergeCell ref="A19:A20"/>
    <mergeCell ref="A26:A27"/>
    <mergeCell ref="A9:A10"/>
    <mergeCell ref="D9:D10"/>
    <mergeCell ref="E9:E10"/>
    <mergeCell ref="A23:A24"/>
    <mergeCell ref="B23:B24"/>
    <mergeCell ref="D23:D24"/>
    <mergeCell ref="F9:F10"/>
    <mergeCell ref="G9:G10"/>
    <mergeCell ref="G23:G24"/>
    <mergeCell ref="C47:C52"/>
    <mergeCell ref="D47:D52"/>
    <mergeCell ref="E47:E52"/>
    <mergeCell ref="H63:H64"/>
    <mergeCell ref="I63:I64"/>
    <mergeCell ref="B58:B59"/>
    <mergeCell ref="H60:I60"/>
    <mergeCell ref="H61:I61"/>
    <mergeCell ref="C58:C59"/>
    <mergeCell ref="D58:D59"/>
    <mergeCell ref="E58:E59"/>
    <mergeCell ref="F58:F59"/>
    <mergeCell ref="G35:G38"/>
    <mergeCell ref="H39:H40"/>
    <mergeCell ref="I39:I40"/>
    <mergeCell ref="G58:G59"/>
    <mergeCell ref="A43:I43"/>
    <mergeCell ref="A42:I42"/>
    <mergeCell ref="F47:F52"/>
    <mergeCell ref="G47:G52"/>
    <mergeCell ref="A45:A46"/>
    <mergeCell ref="C87:C88"/>
    <mergeCell ref="D87:D88"/>
    <mergeCell ref="E87:E88"/>
    <mergeCell ref="F87:F88"/>
    <mergeCell ref="G87:G88"/>
    <mergeCell ref="H87:I87"/>
    <mergeCell ref="H88:I88"/>
    <mergeCell ref="A96:A97"/>
    <mergeCell ref="B96:B97"/>
    <mergeCell ref="H96:I96"/>
    <mergeCell ref="H97:I97"/>
    <mergeCell ref="C92:C97"/>
    <mergeCell ref="D92:D97"/>
    <mergeCell ref="E92:E97"/>
    <mergeCell ref="F92:F97"/>
    <mergeCell ref="G92:G97"/>
    <mergeCell ref="AA96:AF96"/>
    <mergeCell ref="AA51:AF51"/>
    <mergeCell ref="AA75:AF75"/>
    <mergeCell ref="AA67:AF67"/>
    <mergeCell ref="AA58:AF58"/>
    <mergeCell ref="AA85:AF85"/>
    <mergeCell ref="AA94:AF94"/>
    <mergeCell ref="AA49:AF49"/>
    <mergeCell ref="AA44:AF48"/>
    <mergeCell ref="AA60:AF60"/>
    <mergeCell ref="AA69:AF69"/>
    <mergeCell ref="AA77:AF77"/>
    <mergeCell ref="AA87:AF87"/>
  </mergeCells>
  <conditionalFormatting sqref="B58:C59">
    <cfRule type="containsText" dxfId="163" priority="217" operator="containsText" text="F">
      <formula>NOT(ISERROR(SEARCH("F",B58)))</formula>
    </cfRule>
    <cfRule type="containsText" dxfId="162" priority="218" operator="containsText" text="P">
      <formula>NOT(ISERROR(SEARCH("P",B58)))</formula>
    </cfRule>
  </conditionalFormatting>
  <conditionalFormatting sqref="D58:G59">
    <cfRule type="containsText" dxfId="161" priority="213" operator="containsText" text="F">
      <formula>NOT(ISERROR(SEARCH("F",D58)))</formula>
    </cfRule>
    <cfRule type="containsText" dxfId="160" priority="214" operator="containsText" text="P">
      <formula>NOT(ISERROR(SEARCH("P",D58)))</formula>
    </cfRule>
  </conditionalFormatting>
  <conditionalFormatting sqref="B67:G68">
    <cfRule type="containsText" dxfId="159" priority="211" operator="containsText" text="F">
      <formula>NOT(ISERROR(SEARCH("F",B67)))</formula>
    </cfRule>
    <cfRule type="containsText" dxfId="158" priority="212" operator="containsText" text="P">
      <formula>NOT(ISERROR(SEARCH("P",B67)))</formula>
    </cfRule>
  </conditionalFormatting>
  <conditionalFormatting sqref="B76:G77">
    <cfRule type="containsText" dxfId="157" priority="209" operator="containsText" text="F">
      <formula>NOT(ISERROR(SEARCH("F",B76)))</formula>
    </cfRule>
    <cfRule type="containsText" dxfId="156" priority="210" operator="containsText" text="P">
      <formula>NOT(ISERROR(SEARCH("P",B76)))</formula>
    </cfRule>
  </conditionalFormatting>
  <conditionalFormatting sqref="B85:G86">
    <cfRule type="containsText" dxfId="155" priority="207" operator="containsText" text="F">
      <formula>NOT(ISERROR(SEARCH("F",B85)))</formula>
    </cfRule>
    <cfRule type="containsText" dxfId="154" priority="208" operator="containsText" text="P">
      <formula>NOT(ISERROR(SEARCH("P",B85)))</formula>
    </cfRule>
  </conditionalFormatting>
  <conditionalFormatting sqref="B94:B95">
    <cfRule type="containsText" dxfId="153" priority="205" operator="containsText" text="F">
      <formula>NOT(ISERROR(SEARCH("F",B94)))</formula>
    </cfRule>
    <cfRule type="containsText" dxfId="152" priority="206" operator="containsText" text="P">
      <formula>NOT(ISERROR(SEARCH("P",B94)))</formula>
    </cfRule>
  </conditionalFormatting>
  <conditionalFormatting sqref="B30:B31">
    <cfRule type="containsText" dxfId="151" priority="171" operator="containsText" text="F">
      <formula>NOT(ISERROR(SEARCH("F",B30)))</formula>
    </cfRule>
    <cfRule type="containsText" dxfId="150" priority="172" operator="containsText" text="P">
      <formula>NOT(ISERROR(SEARCH("P",B30)))</formula>
    </cfRule>
  </conditionalFormatting>
  <conditionalFormatting sqref="C37:C38">
    <cfRule type="containsText" dxfId="149" priority="157" operator="containsText" text="F">
      <formula>NOT(ISERROR(SEARCH("F",C37)))</formula>
    </cfRule>
    <cfRule type="containsText" dxfId="148" priority="158" operator="containsText" text="P">
      <formula>NOT(ISERROR(SEARCH("P",C37)))</formula>
    </cfRule>
  </conditionalFormatting>
  <conditionalFormatting sqref="D9:D10">
    <cfRule type="containsText" dxfId="147" priority="143" operator="containsText" text="F">
      <formula>NOT(ISERROR(SEARCH("F",D9)))</formula>
    </cfRule>
    <cfRule type="containsText" dxfId="146" priority="144" operator="containsText" text="P">
      <formula>NOT(ISERROR(SEARCH("P",D9)))</formula>
    </cfRule>
  </conditionalFormatting>
  <conditionalFormatting sqref="G16:G17">
    <cfRule type="containsText" dxfId="145" priority="197" operator="containsText" text="F">
      <formula>NOT(ISERROR(SEARCH("F",G16)))</formula>
    </cfRule>
    <cfRule type="containsText" dxfId="144" priority="198" operator="containsText" text="P">
      <formula>NOT(ISERROR(SEARCH("P",G16)))</formula>
    </cfRule>
  </conditionalFormatting>
  <conditionalFormatting sqref="G9:G10">
    <cfRule type="containsText" dxfId="143" priority="195" operator="containsText" text="F">
      <formula>NOT(ISERROR(SEARCH("F",G9)))</formula>
    </cfRule>
    <cfRule type="containsText" dxfId="142" priority="196" operator="containsText" text="P">
      <formula>NOT(ISERROR(SEARCH("P",G9)))</formula>
    </cfRule>
  </conditionalFormatting>
  <conditionalFormatting sqref="C106:C107">
    <cfRule type="containsText" dxfId="141" priority="119" operator="containsText" text="F">
      <formula>NOT(ISERROR(SEARCH("F",C106)))</formula>
    </cfRule>
    <cfRule type="containsText" dxfId="140" priority="120" operator="containsText" text="P">
      <formula>NOT(ISERROR(SEARCH("P",C106)))</formula>
    </cfRule>
  </conditionalFormatting>
  <conditionalFormatting sqref="B16:B17">
    <cfRule type="containsText" dxfId="139" priority="193" operator="containsText" text="F">
      <formula>NOT(ISERROR(SEARCH("F",B16)))</formula>
    </cfRule>
    <cfRule type="containsText" dxfId="138" priority="194" operator="containsText" text="P">
      <formula>NOT(ISERROR(SEARCH("P",B16)))</formula>
    </cfRule>
  </conditionalFormatting>
  <conditionalFormatting sqref="C16:C17">
    <cfRule type="containsText" dxfId="137" priority="191" operator="containsText" text="F">
      <formula>NOT(ISERROR(SEARCH("F",C16)))</formula>
    </cfRule>
    <cfRule type="containsText" dxfId="136" priority="192" operator="containsText" text="P">
      <formula>NOT(ISERROR(SEARCH("P",C16)))</formula>
    </cfRule>
  </conditionalFormatting>
  <conditionalFormatting sqref="D16:D17">
    <cfRule type="containsText" dxfId="135" priority="189" operator="containsText" text="F">
      <formula>NOT(ISERROR(SEARCH("F",D16)))</formula>
    </cfRule>
    <cfRule type="containsText" dxfId="134" priority="190" operator="containsText" text="P">
      <formula>NOT(ISERROR(SEARCH("P",D16)))</formula>
    </cfRule>
  </conditionalFormatting>
  <conditionalFormatting sqref="E16:E17">
    <cfRule type="containsText" dxfId="133" priority="187" operator="containsText" text="F">
      <formula>NOT(ISERROR(SEARCH("F",E16)))</formula>
    </cfRule>
    <cfRule type="containsText" dxfId="132" priority="188" operator="containsText" text="P">
      <formula>NOT(ISERROR(SEARCH("P",E16)))</formula>
    </cfRule>
  </conditionalFormatting>
  <conditionalFormatting sqref="F16:F17">
    <cfRule type="containsText" dxfId="131" priority="185" operator="containsText" text="F">
      <formula>NOT(ISERROR(SEARCH("F",F16)))</formula>
    </cfRule>
    <cfRule type="containsText" dxfId="130" priority="186" operator="containsText" text="P">
      <formula>NOT(ISERROR(SEARCH("P",F16)))</formula>
    </cfRule>
  </conditionalFormatting>
  <conditionalFormatting sqref="B23:B24">
    <cfRule type="containsText" dxfId="129" priority="183" operator="containsText" text="F">
      <formula>NOT(ISERROR(SEARCH("F",B23)))</formula>
    </cfRule>
    <cfRule type="containsText" dxfId="128" priority="184" operator="containsText" text="P">
      <formula>NOT(ISERROR(SEARCH("P",B23)))</formula>
    </cfRule>
  </conditionalFormatting>
  <conditionalFormatting sqref="C23:C24">
    <cfRule type="containsText" dxfId="127" priority="181" operator="containsText" text="F">
      <formula>NOT(ISERROR(SEARCH("F",C23)))</formula>
    </cfRule>
    <cfRule type="containsText" dxfId="126" priority="182" operator="containsText" text="P">
      <formula>NOT(ISERROR(SEARCH("P",C23)))</formula>
    </cfRule>
  </conditionalFormatting>
  <conditionalFormatting sqref="D23:D24">
    <cfRule type="containsText" dxfId="125" priority="179" operator="containsText" text="F">
      <formula>NOT(ISERROR(SEARCH("F",D23)))</formula>
    </cfRule>
    <cfRule type="containsText" dxfId="124" priority="180" operator="containsText" text="P">
      <formula>NOT(ISERROR(SEARCH("P",D23)))</formula>
    </cfRule>
  </conditionalFormatting>
  <conditionalFormatting sqref="E23:E24">
    <cfRule type="containsText" dxfId="123" priority="177" operator="containsText" text="F">
      <formula>NOT(ISERROR(SEARCH("F",E23)))</formula>
    </cfRule>
    <cfRule type="containsText" dxfId="122" priority="178" operator="containsText" text="P">
      <formula>NOT(ISERROR(SEARCH("P",E23)))</formula>
    </cfRule>
  </conditionalFormatting>
  <conditionalFormatting sqref="F23:F24">
    <cfRule type="containsText" dxfId="121" priority="175" operator="containsText" text="F">
      <formula>NOT(ISERROR(SEARCH("F",F23)))</formula>
    </cfRule>
    <cfRule type="containsText" dxfId="120" priority="176" operator="containsText" text="P">
      <formula>NOT(ISERROR(SEARCH("P",F23)))</formula>
    </cfRule>
  </conditionalFormatting>
  <conditionalFormatting sqref="G23:G24">
    <cfRule type="containsText" dxfId="119" priority="173" operator="containsText" text="F">
      <formula>NOT(ISERROR(SEARCH("F",G23)))</formula>
    </cfRule>
    <cfRule type="containsText" dxfId="118" priority="174" operator="containsText" text="P">
      <formula>NOT(ISERROR(SEARCH("P",G23)))</formula>
    </cfRule>
  </conditionalFormatting>
  <conditionalFormatting sqref="C30:C31">
    <cfRule type="containsText" dxfId="117" priority="169" operator="containsText" text="F">
      <formula>NOT(ISERROR(SEARCH("F",C30)))</formula>
    </cfRule>
    <cfRule type="containsText" dxfId="116" priority="170" operator="containsText" text="P">
      <formula>NOT(ISERROR(SEARCH("P",C30)))</formula>
    </cfRule>
  </conditionalFormatting>
  <conditionalFormatting sqref="D30:D31">
    <cfRule type="containsText" dxfId="115" priority="167" operator="containsText" text="F">
      <formula>NOT(ISERROR(SEARCH("F",D30)))</formula>
    </cfRule>
    <cfRule type="containsText" dxfId="114" priority="168" operator="containsText" text="P">
      <formula>NOT(ISERROR(SEARCH("P",D30)))</formula>
    </cfRule>
  </conditionalFormatting>
  <conditionalFormatting sqref="E30:E31">
    <cfRule type="containsText" dxfId="113" priority="165" operator="containsText" text="F">
      <formula>NOT(ISERROR(SEARCH("F",E30)))</formula>
    </cfRule>
    <cfRule type="containsText" dxfId="112" priority="166" operator="containsText" text="P">
      <formula>NOT(ISERROR(SEARCH("P",E30)))</formula>
    </cfRule>
  </conditionalFormatting>
  <conditionalFormatting sqref="F30:F31">
    <cfRule type="containsText" dxfId="111" priority="163" operator="containsText" text="F">
      <formula>NOT(ISERROR(SEARCH("F",F30)))</formula>
    </cfRule>
    <cfRule type="containsText" dxfId="110" priority="164" operator="containsText" text="P">
      <formula>NOT(ISERROR(SEARCH("P",F30)))</formula>
    </cfRule>
  </conditionalFormatting>
  <conditionalFormatting sqref="B134:B135">
    <cfRule type="containsText" dxfId="109" priority="131" operator="containsText" text="F">
      <formula>NOT(ISERROR(SEARCH("F",B134)))</formula>
    </cfRule>
    <cfRule type="containsText" dxfId="108" priority="132" operator="containsText" text="P">
      <formula>NOT(ISERROR(SEARCH("P",B134)))</formula>
    </cfRule>
  </conditionalFormatting>
  <conditionalFormatting sqref="B37:B38">
    <cfRule type="containsText" dxfId="107" priority="159" operator="containsText" text="F">
      <formula>NOT(ISERROR(SEARCH("F",B37)))</formula>
    </cfRule>
    <cfRule type="containsText" dxfId="106" priority="160" operator="containsText" text="P">
      <formula>NOT(ISERROR(SEARCH("P",B37)))</formula>
    </cfRule>
  </conditionalFormatting>
  <conditionalFormatting sqref="D37:D38">
    <cfRule type="containsText" dxfId="105" priority="155" operator="containsText" text="F">
      <formula>NOT(ISERROR(SEARCH("F",D37)))</formula>
    </cfRule>
    <cfRule type="containsText" dxfId="104" priority="156" operator="containsText" text="P">
      <formula>NOT(ISERROR(SEARCH("P",D37)))</formula>
    </cfRule>
  </conditionalFormatting>
  <conditionalFormatting sqref="E37:E38">
    <cfRule type="containsText" dxfId="103" priority="153" operator="containsText" text="F">
      <formula>NOT(ISERROR(SEARCH("F",E37)))</formula>
    </cfRule>
    <cfRule type="containsText" dxfId="102" priority="154" operator="containsText" text="P">
      <formula>NOT(ISERROR(SEARCH("P",E37)))</formula>
    </cfRule>
  </conditionalFormatting>
  <conditionalFormatting sqref="D106:D107">
    <cfRule type="containsText" dxfId="101" priority="121" operator="containsText" text="F">
      <formula>NOT(ISERROR(SEARCH("F",D106)))</formula>
    </cfRule>
    <cfRule type="containsText" dxfId="100" priority="122" operator="containsText" text="P">
      <formula>NOT(ISERROR(SEARCH("P",D106)))</formula>
    </cfRule>
  </conditionalFormatting>
  <conditionalFormatting sqref="F9:F10">
    <cfRule type="containsText" dxfId="99" priority="147" operator="containsText" text="F">
      <formula>NOT(ISERROR(SEARCH("F",F9)))</formula>
    </cfRule>
    <cfRule type="containsText" dxfId="98" priority="148" operator="containsText" text="P">
      <formula>NOT(ISERROR(SEARCH("P",F9)))</formula>
    </cfRule>
  </conditionalFormatting>
  <conditionalFormatting sqref="E9:E10">
    <cfRule type="containsText" dxfId="97" priority="145" operator="containsText" text="F">
      <formula>NOT(ISERROR(SEARCH("F",E9)))</formula>
    </cfRule>
    <cfRule type="containsText" dxfId="96" priority="146" operator="containsText" text="P">
      <formula>NOT(ISERROR(SEARCH("P",E9)))</formula>
    </cfRule>
  </conditionalFormatting>
  <conditionalFormatting sqref="B113:B114">
    <cfRule type="containsText" dxfId="95" priority="141" operator="containsText" text="F">
      <formula>NOT(ISERROR(SEARCH("F",B113)))</formula>
    </cfRule>
    <cfRule type="containsText" dxfId="94" priority="142" operator="containsText" text="P">
      <formula>NOT(ISERROR(SEARCH("P",B113)))</formula>
    </cfRule>
  </conditionalFormatting>
  <conditionalFormatting sqref="C113:C114">
    <cfRule type="containsText" dxfId="93" priority="139" operator="containsText" text="F">
      <formula>NOT(ISERROR(SEARCH("F",C113)))</formula>
    </cfRule>
    <cfRule type="containsText" dxfId="92" priority="140" operator="containsText" text="P">
      <formula>NOT(ISERROR(SEARCH("P",C113)))</formula>
    </cfRule>
  </conditionalFormatting>
  <conditionalFormatting sqref="D113:G114">
    <cfRule type="containsText" dxfId="91" priority="137" operator="containsText" text="F">
      <formula>NOT(ISERROR(SEARCH("F",D113)))</formula>
    </cfRule>
    <cfRule type="containsText" dxfId="90" priority="138" operator="containsText" text="P">
      <formula>NOT(ISERROR(SEARCH("P",D113)))</formula>
    </cfRule>
  </conditionalFormatting>
  <conditionalFormatting sqref="B120:G121">
    <cfRule type="containsText" dxfId="89" priority="135" operator="containsText" text="F">
      <formula>NOT(ISERROR(SEARCH("F",B120)))</formula>
    </cfRule>
    <cfRule type="containsText" dxfId="88" priority="136" operator="containsText" text="P">
      <formula>NOT(ISERROR(SEARCH("P",B120)))</formula>
    </cfRule>
  </conditionalFormatting>
  <conditionalFormatting sqref="B127:G128">
    <cfRule type="containsText" dxfId="87" priority="133" operator="containsText" text="F">
      <formula>NOT(ISERROR(SEARCH("F",B127)))</formula>
    </cfRule>
    <cfRule type="containsText" dxfId="86" priority="134" operator="containsText" text="P">
      <formula>NOT(ISERROR(SEARCH("P",B127)))</formula>
    </cfRule>
  </conditionalFormatting>
  <conditionalFormatting sqref="G106:G107">
    <cfRule type="containsText" dxfId="85" priority="127" operator="containsText" text="F">
      <formula>NOT(ISERROR(SEARCH("F",G106)))</formula>
    </cfRule>
    <cfRule type="containsText" dxfId="84" priority="128" operator="containsText" text="P">
      <formula>NOT(ISERROR(SEARCH("P",G106)))</formula>
    </cfRule>
  </conditionalFormatting>
  <conditionalFormatting sqref="F106:F107">
    <cfRule type="containsText" dxfId="83" priority="125" operator="containsText" text="F">
      <formula>NOT(ISERROR(SEARCH("F",F106)))</formula>
    </cfRule>
    <cfRule type="containsText" dxfId="82" priority="126" operator="containsText" text="P">
      <formula>NOT(ISERROR(SEARCH("P",F106)))</formula>
    </cfRule>
  </conditionalFormatting>
  <conditionalFormatting sqref="E106:E107">
    <cfRule type="containsText" dxfId="81" priority="123" operator="containsText" text="F">
      <formula>NOT(ISERROR(SEARCH("F",E106)))</formula>
    </cfRule>
    <cfRule type="containsText" dxfId="80" priority="124" operator="containsText" text="P">
      <formula>NOT(ISERROR(SEARCH("P",E106)))</formula>
    </cfRule>
  </conditionalFormatting>
  <conditionalFormatting sqref="B78:G79">
    <cfRule type="cellIs" dxfId="79" priority="82" operator="greaterThan">
      <formula>0.89</formula>
    </cfRule>
  </conditionalFormatting>
  <conditionalFormatting sqref="B78:G79">
    <cfRule type="cellIs" dxfId="78" priority="81" stopIfTrue="1" operator="greaterThan">
      <formula>1</formula>
    </cfRule>
  </conditionalFormatting>
  <conditionalFormatting sqref="B78:G79">
    <cfRule type="cellIs" dxfId="77" priority="80" operator="lessThan">
      <formula>0.9</formula>
    </cfRule>
  </conditionalFormatting>
  <conditionalFormatting sqref="B78:G79">
    <cfRule type="cellIs" dxfId="76" priority="79" operator="lessThan">
      <formula>0.5</formula>
    </cfRule>
  </conditionalFormatting>
  <conditionalFormatting sqref="B78:G79">
    <cfRule type="cellIs" dxfId="75" priority="78" operator="equal">
      <formula>0.01</formula>
    </cfRule>
  </conditionalFormatting>
  <conditionalFormatting sqref="B78:G79">
    <cfRule type="cellIs" dxfId="74" priority="77" operator="equal">
      <formula>0</formula>
    </cfRule>
  </conditionalFormatting>
  <conditionalFormatting sqref="B78:G79">
    <cfRule type="cellIs" dxfId="73" priority="72" operator="greaterThan">
      <formula>1.08</formula>
    </cfRule>
    <cfRule type="cellIs" dxfId="72" priority="73" operator="equal">
      <formula>109%</formula>
    </cfRule>
    <cfRule type="cellIs" dxfId="71" priority="74" operator="equal">
      <formula>$G$74=150</formula>
    </cfRule>
  </conditionalFormatting>
  <conditionalFormatting sqref="B87:G88">
    <cfRule type="cellIs" dxfId="70" priority="71" operator="greaterThan">
      <formula>0.89</formula>
    </cfRule>
  </conditionalFormatting>
  <conditionalFormatting sqref="B87:G88">
    <cfRule type="cellIs" dxfId="69" priority="70" stopIfTrue="1" operator="greaterThan">
      <formula>1</formula>
    </cfRule>
  </conditionalFormatting>
  <conditionalFormatting sqref="B87:G88">
    <cfRule type="cellIs" dxfId="68" priority="69" operator="lessThan">
      <formula>0.9</formula>
    </cfRule>
  </conditionalFormatting>
  <conditionalFormatting sqref="B87:G88">
    <cfRule type="cellIs" dxfId="67" priority="68" operator="lessThan">
      <formula>0.5</formula>
    </cfRule>
  </conditionalFormatting>
  <conditionalFormatting sqref="B87:G88">
    <cfRule type="cellIs" dxfId="66" priority="67" operator="equal">
      <formula>0.01</formula>
    </cfRule>
  </conditionalFormatting>
  <conditionalFormatting sqref="B87:G88">
    <cfRule type="cellIs" dxfId="65" priority="66" operator="equal">
      <formula>0</formula>
    </cfRule>
  </conditionalFormatting>
  <conditionalFormatting sqref="B87:G88">
    <cfRule type="cellIs" dxfId="64" priority="63" operator="greaterThan">
      <formula>1.08</formula>
    </cfRule>
    <cfRule type="cellIs" dxfId="63" priority="64" operator="equal">
      <formula>109%</formula>
    </cfRule>
    <cfRule type="cellIs" dxfId="62" priority="65" operator="equal">
      <formula>$G$74=150</formula>
    </cfRule>
  </conditionalFormatting>
  <conditionalFormatting sqref="B96:B97">
    <cfRule type="cellIs" dxfId="61" priority="62" operator="greaterThan">
      <formula>0.89</formula>
    </cfRule>
  </conditionalFormatting>
  <conditionalFormatting sqref="B96:B97">
    <cfRule type="cellIs" dxfId="60" priority="61" stopIfTrue="1" operator="greaterThan">
      <formula>1</formula>
    </cfRule>
  </conditionalFormatting>
  <conditionalFormatting sqref="B96:B97">
    <cfRule type="cellIs" dxfId="59" priority="60" operator="lessThan">
      <formula>0.9</formula>
    </cfRule>
  </conditionalFormatting>
  <conditionalFormatting sqref="B96:B97">
    <cfRule type="cellIs" dxfId="58" priority="59" operator="lessThan">
      <formula>0.5</formula>
    </cfRule>
  </conditionalFormatting>
  <conditionalFormatting sqref="B96:B97">
    <cfRule type="cellIs" dxfId="57" priority="58" operator="equal">
      <formula>0.01</formula>
    </cfRule>
  </conditionalFormatting>
  <conditionalFormatting sqref="B96:B97">
    <cfRule type="cellIs" dxfId="56" priority="57" operator="equal">
      <formula>0</formula>
    </cfRule>
  </conditionalFormatting>
  <conditionalFormatting sqref="B96:B97">
    <cfRule type="cellIs" dxfId="55" priority="54" operator="greaterThan">
      <formula>1.08</formula>
    </cfRule>
    <cfRule type="cellIs" dxfId="54" priority="55" operator="equal">
      <formula>109%</formula>
    </cfRule>
    <cfRule type="cellIs" dxfId="53" priority="56" operator="equal">
      <formula>$G$74=150</formula>
    </cfRule>
  </conditionalFormatting>
  <conditionalFormatting sqref="B69:G70">
    <cfRule type="cellIs" dxfId="52" priority="53" operator="greaterThan">
      <formula>0.89</formula>
    </cfRule>
  </conditionalFormatting>
  <conditionalFormatting sqref="B69:G70">
    <cfRule type="cellIs" dxfId="51" priority="52" stopIfTrue="1" operator="greaterThan">
      <formula>1</formula>
    </cfRule>
  </conditionalFormatting>
  <conditionalFormatting sqref="B69:G70">
    <cfRule type="cellIs" dxfId="50" priority="51" operator="lessThan">
      <formula>0.9</formula>
    </cfRule>
  </conditionalFormatting>
  <conditionalFormatting sqref="B69:G70">
    <cfRule type="cellIs" dxfId="49" priority="50" operator="lessThan">
      <formula>0.5</formula>
    </cfRule>
  </conditionalFormatting>
  <conditionalFormatting sqref="B69:G70">
    <cfRule type="cellIs" dxfId="48" priority="49" operator="equal">
      <formula>0.01</formula>
    </cfRule>
  </conditionalFormatting>
  <conditionalFormatting sqref="B69:G70">
    <cfRule type="cellIs" dxfId="47" priority="48" operator="equal">
      <formula>0</formula>
    </cfRule>
  </conditionalFormatting>
  <conditionalFormatting sqref="B69:G70">
    <cfRule type="cellIs" dxfId="46" priority="45" operator="greaterThan">
      <formula>1.08</formula>
    </cfRule>
    <cfRule type="cellIs" dxfId="45" priority="46" operator="equal">
      <formula>109%</formula>
    </cfRule>
    <cfRule type="cellIs" dxfId="44" priority="47" operator="equal">
      <formula>$G$74=150</formula>
    </cfRule>
  </conditionalFormatting>
  <conditionalFormatting sqref="B60:G61">
    <cfRule type="cellIs" dxfId="43" priority="44" operator="greaterThan">
      <formula>0.89</formula>
    </cfRule>
  </conditionalFormatting>
  <conditionalFormatting sqref="B60:G61">
    <cfRule type="cellIs" dxfId="42" priority="43" stopIfTrue="1" operator="greaterThan">
      <formula>1</formula>
    </cfRule>
  </conditionalFormatting>
  <conditionalFormatting sqref="B60:G61">
    <cfRule type="cellIs" dxfId="41" priority="42" operator="lessThan">
      <formula>0.9</formula>
    </cfRule>
  </conditionalFormatting>
  <conditionalFormatting sqref="B60:G61">
    <cfRule type="cellIs" dxfId="40" priority="41" operator="lessThan">
      <formula>0.5</formula>
    </cfRule>
  </conditionalFormatting>
  <conditionalFormatting sqref="B60:G61">
    <cfRule type="cellIs" dxfId="39" priority="40" operator="equal">
      <formula>0.01</formula>
    </cfRule>
  </conditionalFormatting>
  <conditionalFormatting sqref="B60:G61">
    <cfRule type="cellIs" dxfId="38" priority="39" operator="equal">
      <formula>0</formula>
    </cfRule>
  </conditionalFormatting>
  <conditionalFormatting sqref="B60:G61">
    <cfRule type="cellIs" dxfId="37" priority="36" operator="greaterThan">
      <formula>1.08</formula>
    </cfRule>
    <cfRule type="cellIs" dxfId="36" priority="37" operator="equal">
      <formula>109%</formula>
    </cfRule>
    <cfRule type="cellIs" dxfId="35" priority="38" operator="equal">
      <formula>$G$74=150</formula>
    </cfRule>
  </conditionalFormatting>
  <conditionalFormatting sqref="H59">
    <cfRule type="cellIs" dxfId="34" priority="35" operator="equal">
      <formula>6</formula>
    </cfRule>
    <cfRule type="cellIs" dxfId="33" priority="29" operator="lessThan">
      <formula>3</formula>
    </cfRule>
    <cfRule type="cellIs" dxfId="32" priority="32" operator="lessThanOrEqual">
      <formula>5</formula>
    </cfRule>
  </conditionalFormatting>
  <conditionalFormatting sqref="I59">
    <cfRule type="cellIs" dxfId="31" priority="34" operator="greaterThanOrEqual">
      <formula>6</formula>
    </cfRule>
    <cfRule type="cellIs" dxfId="30" priority="31" operator="lessThanOrEqual">
      <formula>3</formula>
    </cfRule>
    <cfRule type="cellIs" dxfId="29" priority="30" operator="equal">
      <formula>0</formula>
    </cfRule>
    <cfRule type="cellIs" dxfId="28" priority="33" operator="lessThanOrEqual">
      <formula>5</formula>
    </cfRule>
  </conditionalFormatting>
  <conditionalFormatting sqref="H68">
    <cfRule type="cellIs" dxfId="27" priority="22" operator="lessThan">
      <formula>3</formula>
    </cfRule>
    <cfRule type="cellIs" dxfId="26" priority="25" operator="lessThanOrEqual">
      <formula>5</formula>
    </cfRule>
    <cfRule type="cellIs" dxfId="25" priority="28" operator="equal">
      <formula>6</formula>
    </cfRule>
  </conditionalFormatting>
  <conditionalFormatting sqref="I68">
    <cfRule type="cellIs" dxfId="24" priority="23" operator="equal">
      <formula>0</formula>
    </cfRule>
    <cfRule type="cellIs" dxfId="23" priority="24" operator="lessThanOrEqual">
      <formula>3</formula>
    </cfRule>
    <cfRule type="cellIs" dxfId="22" priority="26" operator="lessThanOrEqual">
      <formula>5</formula>
    </cfRule>
    <cfRule type="cellIs" dxfId="21" priority="27" operator="greaterThanOrEqual">
      <formula>6</formula>
    </cfRule>
  </conditionalFormatting>
  <conditionalFormatting sqref="H77">
    <cfRule type="cellIs" dxfId="20" priority="15" operator="lessThan">
      <formula>3</formula>
    </cfRule>
    <cfRule type="cellIs" dxfId="19" priority="18" operator="lessThanOrEqual">
      <formula>5</formula>
    </cfRule>
    <cfRule type="cellIs" dxfId="18" priority="21" operator="equal">
      <formula>6</formula>
    </cfRule>
  </conditionalFormatting>
  <conditionalFormatting sqref="I77">
    <cfRule type="cellIs" dxfId="17" priority="16" operator="equal">
      <formula>0</formula>
    </cfRule>
    <cfRule type="cellIs" dxfId="16" priority="17" operator="lessThanOrEqual">
      <formula>3</formula>
    </cfRule>
    <cfRule type="cellIs" dxfId="15" priority="19" operator="lessThanOrEqual">
      <formula>5</formula>
    </cfRule>
    <cfRule type="cellIs" dxfId="14" priority="20" operator="greaterThanOrEqual">
      <formula>6</formula>
    </cfRule>
  </conditionalFormatting>
  <conditionalFormatting sqref="H86">
    <cfRule type="cellIs" dxfId="13" priority="8" operator="lessThan">
      <formula>3</formula>
    </cfRule>
    <cfRule type="cellIs" dxfId="12" priority="11" operator="lessThanOrEqual">
      <formula>5</formula>
    </cfRule>
    <cfRule type="cellIs" dxfId="11" priority="14" operator="equal">
      <formula>6</formula>
    </cfRule>
  </conditionalFormatting>
  <conditionalFormatting sqref="I86">
    <cfRule type="cellIs" dxfId="10" priority="9" operator="equal">
      <formula>0</formula>
    </cfRule>
    <cfRule type="cellIs" dxfId="9" priority="10" operator="lessThanOrEqual">
      <formula>3</formula>
    </cfRule>
    <cfRule type="cellIs" dxfId="8" priority="12" operator="lessThanOrEqual">
      <formula>5</formula>
    </cfRule>
    <cfRule type="cellIs" dxfId="7" priority="13" operator="greaterThanOrEqual">
      <formula>6</formula>
    </cfRule>
  </conditionalFormatting>
  <conditionalFormatting sqref="H95">
    <cfRule type="cellIs" dxfId="6" priority="1" operator="lessThan">
      <formula>3</formula>
    </cfRule>
    <cfRule type="cellIs" dxfId="5" priority="4" operator="lessThanOrEqual">
      <formula>5</formula>
    </cfRule>
    <cfRule type="cellIs" dxfId="4" priority="7" operator="equal">
      <formula>6</formula>
    </cfRule>
  </conditionalFormatting>
  <conditionalFormatting sqref="I95">
    <cfRule type="cellIs" dxfId="3" priority="2" operator="equal">
      <formula>0</formula>
    </cfRule>
    <cfRule type="cellIs" dxfId="2" priority="3" operator="lessThanOrEqual">
      <formula>3</formula>
    </cfRule>
    <cfRule type="cellIs" dxfId="1" priority="5" operator="lessThanOrEqual">
      <formula>5</formula>
    </cfRule>
    <cfRule type="cellIs" dxfId="0" priority="6" operator="greaterThanOrEqual">
      <formula>6</formula>
    </cfRule>
  </conditionalFormatting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Alyson Liberal</dc:creator>
  <cp:lastModifiedBy>Alexandrina Sebastiao</cp:lastModifiedBy>
  <cp:lastPrinted>2022-01-24T11:22:58Z</cp:lastPrinted>
  <dcterms:created xsi:type="dcterms:W3CDTF">2021-12-20T07:41:15Z</dcterms:created>
  <dcterms:modified xsi:type="dcterms:W3CDTF">2022-01-26T11:25:35Z</dcterms:modified>
</cp:coreProperties>
</file>