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30" windowHeight="666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X544" i="1" l="1"/>
  <c r="X545" i="1"/>
  <c r="X550" i="1"/>
  <c r="W550" i="1"/>
  <c r="V550" i="1"/>
  <c r="U550" i="1"/>
  <c r="X548" i="1"/>
  <c r="W548" i="1"/>
  <c r="V548" i="1"/>
  <c r="U548" i="1"/>
  <c r="X547" i="1"/>
  <c r="W547" i="1"/>
  <c r="V547" i="1"/>
  <c r="U547" i="1"/>
  <c r="X546" i="1"/>
  <c r="W546" i="1"/>
  <c r="V546" i="1"/>
  <c r="U546" i="1"/>
  <c r="W545" i="1"/>
  <c r="V545" i="1"/>
  <c r="U545" i="1"/>
  <c r="W544" i="1"/>
  <c r="V544" i="1"/>
  <c r="U544" i="1"/>
  <c r="X543" i="1"/>
  <c r="W543" i="1"/>
  <c r="V543" i="1"/>
  <c r="U543" i="1"/>
  <c r="X542" i="1"/>
  <c r="V542" i="1"/>
  <c r="U542" i="1"/>
  <c r="J535" i="1"/>
  <c r="H535" i="1"/>
  <c r="J456" i="1"/>
  <c r="H456" i="1"/>
  <c r="J412" i="1"/>
  <c r="H412" i="1"/>
  <c r="H338" i="1"/>
  <c r="J338" i="1"/>
  <c r="J288" i="1"/>
  <c r="G271" i="1"/>
  <c r="H288" i="1"/>
  <c r="J248" i="1" l="1"/>
  <c r="H248" i="1"/>
  <c r="B100" i="1" l="1"/>
  <c r="E100" i="1"/>
  <c r="B2" i="1"/>
  <c r="E13" i="1"/>
  <c r="E12" i="1"/>
  <c r="E11" i="1"/>
  <c r="E10" i="1"/>
  <c r="E9" i="1"/>
  <c r="E8" i="1"/>
  <c r="E7" i="1"/>
  <c r="E6" i="1"/>
  <c r="E5" i="1"/>
  <c r="E4" i="1"/>
  <c r="E536" i="1"/>
  <c r="E537" i="1"/>
  <c r="E538" i="1"/>
  <c r="E539" i="1"/>
  <c r="E540" i="1"/>
  <c r="B536" i="1"/>
  <c r="B537" i="1"/>
  <c r="B538" i="1"/>
  <c r="B539" i="1"/>
  <c r="B54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G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G143" i="1" s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G173" i="1" s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G187" i="1" s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G208" i="1" s="1"/>
  <c r="E209" i="1"/>
  <c r="E210" i="1"/>
  <c r="G210" i="1" s="1"/>
  <c r="E211" i="1"/>
  <c r="E212" i="1"/>
  <c r="G212" i="1" s="1"/>
  <c r="E213" i="1"/>
  <c r="E214" i="1"/>
  <c r="G214" i="1" s="1"/>
  <c r="E215" i="1"/>
  <c r="E216" i="1"/>
  <c r="G216" i="1" s="1"/>
  <c r="E217" i="1"/>
  <c r="E218" i="1"/>
  <c r="E219" i="1"/>
  <c r="E220" i="1"/>
  <c r="E221" i="1"/>
  <c r="E222" i="1"/>
  <c r="E223" i="1"/>
  <c r="G223" i="1" s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G241" i="1" s="1"/>
  <c r="E242" i="1"/>
  <c r="E243" i="1"/>
  <c r="G244" i="1" s="1"/>
  <c r="E244" i="1"/>
  <c r="E245" i="1"/>
  <c r="E246" i="1"/>
  <c r="E247" i="1"/>
  <c r="E248" i="1"/>
  <c r="E249" i="1"/>
  <c r="E250" i="1"/>
  <c r="E251" i="1"/>
  <c r="E252" i="1"/>
  <c r="E253" i="1"/>
  <c r="E254" i="1"/>
  <c r="G254" i="1" s="1"/>
  <c r="E255" i="1"/>
  <c r="E256" i="1"/>
  <c r="E257" i="1"/>
  <c r="E258" i="1"/>
  <c r="G258" i="1" s="1"/>
  <c r="E259" i="1"/>
  <c r="E260" i="1"/>
  <c r="G260" i="1" s="1"/>
  <c r="E261" i="1"/>
  <c r="E262" i="1"/>
  <c r="E263" i="1"/>
  <c r="E264" i="1"/>
  <c r="G264" i="1" s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G277" i="1" s="1"/>
  <c r="E278" i="1"/>
  <c r="E279" i="1"/>
  <c r="E280" i="1"/>
  <c r="E281" i="1"/>
  <c r="E282" i="1"/>
  <c r="G282" i="1" s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G303" i="1" s="1"/>
  <c r="E304" i="1"/>
  <c r="E305" i="1"/>
  <c r="G305" i="1" s="1"/>
  <c r="E306" i="1"/>
  <c r="E307" i="1"/>
  <c r="E308" i="1"/>
  <c r="E309" i="1"/>
  <c r="E310" i="1"/>
  <c r="E311" i="1"/>
  <c r="G311" i="1" s="1"/>
  <c r="E312" i="1"/>
  <c r="E313" i="1"/>
  <c r="G314" i="1" s="1"/>
  <c r="E314" i="1"/>
  <c r="E315" i="1"/>
  <c r="E316" i="1"/>
  <c r="E317" i="1"/>
  <c r="E318" i="1"/>
  <c r="E319" i="1"/>
  <c r="E320" i="1"/>
  <c r="E321" i="1"/>
  <c r="G321" i="1" s="1"/>
  <c r="E322" i="1"/>
  <c r="E323" i="1"/>
  <c r="G324" i="1" s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G338" i="1" s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G379" i="1" s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G404" i="1" s="1"/>
  <c r="E405" i="1"/>
  <c r="E406" i="1"/>
  <c r="E407" i="1"/>
  <c r="E408" i="1"/>
  <c r="E409" i="1"/>
  <c r="E410" i="1"/>
  <c r="E411" i="1"/>
  <c r="E412" i="1"/>
  <c r="E413" i="1"/>
  <c r="E414" i="1"/>
  <c r="E415" i="1"/>
  <c r="G415" i="1" s="1"/>
  <c r="E416" i="1"/>
  <c r="E417" i="1"/>
  <c r="G418" i="1" s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G433" i="1" s="1"/>
  <c r="E434" i="1"/>
  <c r="E435" i="1"/>
  <c r="E436" i="1"/>
  <c r="E437" i="1"/>
  <c r="E438" i="1"/>
  <c r="E439" i="1"/>
  <c r="E440" i="1"/>
  <c r="E441" i="1"/>
  <c r="G441" i="1" s="1"/>
  <c r="E442" i="1"/>
  <c r="E443" i="1"/>
  <c r="E444" i="1"/>
  <c r="G444" i="1" s="1"/>
  <c r="E445" i="1"/>
  <c r="E446" i="1"/>
  <c r="G446" i="1" s="1"/>
  <c r="E447" i="1"/>
  <c r="E448" i="1"/>
  <c r="G448" i="1" s="1"/>
  <c r="E449" i="1"/>
  <c r="E450" i="1"/>
  <c r="G450" i="1" s="1"/>
  <c r="E451" i="1"/>
  <c r="E452" i="1"/>
  <c r="G452" i="1" s="1"/>
  <c r="E453" i="1"/>
  <c r="E454" i="1"/>
  <c r="G454" i="1" s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G497" i="1" s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G527" i="1" s="1"/>
  <c r="E528" i="1"/>
  <c r="E529" i="1"/>
  <c r="E530" i="1"/>
  <c r="E531" i="1"/>
  <c r="E532" i="1"/>
  <c r="E533" i="1"/>
  <c r="E534" i="1"/>
  <c r="E535" i="1"/>
  <c r="E3" i="1"/>
  <c r="E14" i="1"/>
  <c r="E15" i="1"/>
  <c r="E16" i="1"/>
  <c r="E2" i="1"/>
  <c r="G5" i="1"/>
  <c r="G308" i="1" l="1"/>
  <c r="G206" i="1"/>
  <c r="G137" i="1"/>
  <c r="G85" i="1"/>
  <c r="G62" i="1"/>
  <c r="G535" i="1"/>
  <c r="G531" i="1"/>
  <c r="G525" i="1"/>
  <c r="G521" i="1"/>
  <c r="G517" i="1"/>
  <c r="G513" i="1"/>
  <c r="G509" i="1"/>
  <c r="G505" i="1"/>
  <c r="G501" i="1"/>
  <c r="G495" i="1"/>
  <c r="G491" i="1"/>
  <c r="G487" i="1"/>
  <c r="G483" i="1"/>
  <c r="G479" i="1"/>
  <c r="G475" i="1"/>
  <c r="G471" i="1"/>
  <c r="G467" i="1"/>
  <c r="G463" i="1"/>
  <c r="G459" i="1"/>
  <c r="G425" i="1"/>
  <c r="G412" i="1"/>
  <c r="G408" i="1"/>
  <c r="G402" i="1"/>
  <c r="G399" i="1"/>
  <c r="G395" i="1"/>
  <c r="G391" i="1"/>
  <c r="G387" i="1"/>
  <c r="G383" i="1"/>
  <c r="G377" i="1"/>
  <c r="G373" i="1"/>
  <c r="G369" i="1"/>
  <c r="G365" i="1"/>
  <c r="G361" i="1"/>
  <c r="G357" i="1"/>
  <c r="G353" i="1"/>
  <c r="G349" i="1"/>
  <c r="G345" i="1"/>
  <c r="G341" i="1"/>
  <c r="G336" i="1"/>
  <c r="G331" i="1"/>
  <c r="G328" i="1"/>
  <c r="G318" i="1"/>
  <c r="G292" i="1"/>
  <c r="G287" i="1"/>
  <c r="G280" i="1"/>
  <c r="G275" i="1"/>
  <c r="G268" i="1"/>
  <c r="G248" i="1"/>
  <c r="G239" i="1"/>
  <c r="G235" i="1"/>
  <c r="G231" i="1"/>
  <c r="G227" i="1"/>
  <c r="G220" i="1"/>
  <c r="G203" i="1"/>
  <c r="G199" i="1"/>
  <c r="G195" i="1"/>
  <c r="G191" i="1"/>
  <c r="G185" i="1"/>
  <c r="G181" i="1"/>
  <c r="G177" i="1"/>
  <c r="G171" i="1"/>
  <c r="G167" i="1"/>
  <c r="G163" i="1"/>
  <c r="G159" i="1"/>
  <c r="G155" i="1"/>
  <c r="G151" i="1"/>
  <c r="G147" i="1"/>
  <c r="G141" i="1"/>
  <c r="G134" i="1"/>
  <c r="G130" i="1"/>
  <c r="G126" i="1"/>
  <c r="G122" i="1"/>
  <c r="G118" i="1"/>
  <c r="G113" i="1"/>
  <c r="G109" i="1"/>
  <c r="G105" i="1"/>
  <c r="G101" i="1"/>
  <c r="G97" i="1"/>
  <c r="H181" i="1" s="1"/>
  <c r="J181" i="1" s="1"/>
  <c r="G93" i="1"/>
  <c r="G89" i="1"/>
  <c r="G82" i="1"/>
  <c r="G78" i="1"/>
  <c r="G74" i="1"/>
  <c r="G70" i="1"/>
  <c r="G66" i="1"/>
  <c r="G17" i="1"/>
  <c r="G13" i="1"/>
  <c r="G9" i="1"/>
  <c r="H93" i="1" s="1"/>
  <c r="J93" i="1" s="1"/>
  <c r="W542" i="1" s="1"/>
  <c r="G59" i="1"/>
  <c r="G55" i="1"/>
  <c r="G51" i="1"/>
  <c r="G45" i="1"/>
  <c r="G41" i="1"/>
  <c r="G37" i="1"/>
  <c r="G33" i="1"/>
  <c r="G29" i="1"/>
  <c r="G25" i="1"/>
  <c r="G21" i="1"/>
</calcChain>
</file>

<file path=xl/sharedStrings.xml><?xml version="1.0" encoding="utf-8"?>
<sst xmlns="http://schemas.openxmlformats.org/spreadsheetml/2006/main" count="1713" uniqueCount="602">
  <si>
    <t>Empresa</t>
  </si>
  <si>
    <t>Empleado</t>
  </si>
  <si>
    <t>Codigo</t>
  </si>
  <si>
    <t>Fecha y hora</t>
  </si>
  <si>
    <t>hora</t>
  </si>
  <si>
    <t>Almacenes Loayza</t>
  </si>
  <si>
    <t>2</t>
  </si>
  <si>
    <t>3/2/2015 9:07:56 AM</t>
  </si>
  <si>
    <t>3/2/2015 1:22:35 PM</t>
  </si>
  <si>
    <t>3/2/2015 3:50:56 PM</t>
  </si>
  <si>
    <t>3/2/2015 6:59:45 PM</t>
  </si>
  <si>
    <t>3/3/2015 9:04:08 AM</t>
  </si>
  <si>
    <t>3/3/2015 12:25:24 PM</t>
  </si>
  <si>
    <t>3/3/2015 2:18:26 PM</t>
  </si>
  <si>
    <t>3/3/2015 7:00:36 PM</t>
  </si>
  <si>
    <t>3/4/2015 10:20:55 AM</t>
  </si>
  <si>
    <t>3/4/2015 12:58:43 PM</t>
  </si>
  <si>
    <t>3/4/2015 3:08:57 PM</t>
  </si>
  <si>
    <t>3/4/2015 7:01:41 PM</t>
  </si>
  <si>
    <t>3/5/2015 9:03:58 AM</t>
  </si>
  <si>
    <t>3/5/2015 12:09:35 PM</t>
  </si>
  <si>
    <t>3/5/2015 2:17:20 PM</t>
  </si>
  <si>
    <t>3/5/2015 7:02:50 PM</t>
  </si>
  <si>
    <t>3/6/2015 9:09:06 AM</t>
  </si>
  <si>
    <t>3/6/2015 1:03:51 PM</t>
  </si>
  <si>
    <t>3/6/2015 3:12:42 PM</t>
  </si>
  <si>
    <t>3/6/2015 6:58:47 PM</t>
  </si>
  <si>
    <t>3/9/2015 9:09:19 AM</t>
  </si>
  <si>
    <t>3/9/2015 11:21:37 AM</t>
  </si>
  <si>
    <t>3/9/2015 1:02:58 PM</t>
  </si>
  <si>
    <t>3/9/2015 6:57:17 PM</t>
  </si>
  <si>
    <t>3/10/2015 9:07:58 AM</t>
  </si>
  <si>
    <t>3/10/2015 12:22:37 PM</t>
  </si>
  <si>
    <t>3/10/2015 2:26:20 PM</t>
  </si>
  <si>
    <t>3/10/2015 6:59:54 PM</t>
  </si>
  <si>
    <t>3/11/2015 9:05:49 AM</t>
  </si>
  <si>
    <t>3/11/2015 12:25:00 PM</t>
  </si>
  <si>
    <t>3/11/2015 2:25:50 PM</t>
  </si>
  <si>
    <t>3/11/2015 6:59:54 PM</t>
  </si>
  <si>
    <t>3/12/2015 9:01:18 AM</t>
  </si>
  <si>
    <t>3/12/2015 12:43:24 PM</t>
  </si>
  <si>
    <t>3/12/2015 2:53:59 PM</t>
  </si>
  <si>
    <t>3/12/2015 7:10:40 PM</t>
  </si>
  <si>
    <t>3/13/2015 9:38:30 AM</t>
  </si>
  <si>
    <t>3/13/2015 12:40:20 PM</t>
  </si>
  <si>
    <t>3/13/2015 2:49:17 PM</t>
  </si>
  <si>
    <t>3/13/2015 7:02:47 PM</t>
  </si>
  <si>
    <t>3/16/2015 9:09:37 AM</t>
  </si>
  <si>
    <t>3/16/2015 12:43:42 PM</t>
  </si>
  <si>
    <t>3/16/2015 2:29:14 PM</t>
  </si>
  <si>
    <t>3/16/2015 6:54:50 PM</t>
  </si>
  <si>
    <t>3/17/2015 8:49:17 AM</t>
  </si>
  <si>
    <t>3/17/2015 6:46:02 PM</t>
  </si>
  <si>
    <t>3/18/2015 8:41:08 AM</t>
  </si>
  <si>
    <t>3/18/2015 12:33:05 PM</t>
  </si>
  <si>
    <t>3/18/2015 2:33:14 PM</t>
  </si>
  <si>
    <t>3/18/2015 6:28:57 PM</t>
  </si>
  <si>
    <t>3/19/2015 8:59:15 AM</t>
  </si>
  <si>
    <t>3/19/2015 1:06:21 PM</t>
  </si>
  <si>
    <t>3/19/2015 2:43:03 PM</t>
  </si>
  <si>
    <t>3/19/2015 6:44:34 PM</t>
  </si>
  <si>
    <t>3/20/2015 9:05:49 AM</t>
  </si>
  <si>
    <t>3/20/2015 12:48:44 PM</t>
  </si>
  <si>
    <t>3/20/2015 2:58:30 PM</t>
  </si>
  <si>
    <t>3/20/2015 7:06:06 PM</t>
  </si>
  <si>
    <t>3/21/2015 9:44:51 AM</t>
  </si>
  <si>
    <t>3/21/2015 12:42:39 PM</t>
  </si>
  <si>
    <t>3/21/2015 1:02:47 PM</t>
  </si>
  <si>
    <t>3/23/2015 8:59:51 AM</t>
  </si>
  <si>
    <t>3/23/2015 12:23:52 PM</t>
  </si>
  <si>
    <t>3/23/2015 2:50:00 PM</t>
  </si>
  <si>
    <t>3/23/2015 7:02:07 PM</t>
  </si>
  <si>
    <t>3/24/2015 9:50:51 AM</t>
  </si>
  <si>
    <t>3/24/2015 1:06:27 PM</t>
  </si>
  <si>
    <t>3/24/2015 1:52:19 PM</t>
  </si>
  <si>
    <t>3/24/2015 6:40:35 PM</t>
  </si>
  <si>
    <t>3/25/2015 9:10:40 AM</t>
  </si>
  <si>
    <t>3/25/2015 12:28:32 PM</t>
  </si>
  <si>
    <t>3/25/2015 2:35:41 PM</t>
  </si>
  <si>
    <t>3/25/2015 7:00:14 PM</t>
  </si>
  <si>
    <t>3/26/2015 8:59:44 AM</t>
  </si>
  <si>
    <t>3/26/2015 12:28:43 PM</t>
  </si>
  <si>
    <t>3/26/2015 2:17:37 PM</t>
  </si>
  <si>
    <t>3/26/2015 7:00:49 PM</t>
  </si>
  <si>
    <t>3/27/2015 9:09:39 AM</t>
  </si>
  <si>
    <t>3/27/2015 12:27:37 PM</t>
  </si>
  <si>
    <t>3/27/2015 12:40:46 PM</t>
  </si>
  <si>
    <t>3/27/2015 6:58:16 PM</t>
  </si>
  <si>
    <t>3/28/2015 9:42:51 AM</t>
  </si>
  <si>
    <t>3/28/2015 1:03:53 PM</t>
  </si>
  <si>
    <t>3/28/2015 2:06:44 PM</t>
  </si>
  <si>
    <t>3/30/2015 9:06:03 AM</t>
  </si>
  <si>
    <t>3/30/2015 12:12:07 PM</t>
  </si>
  <si>
    <t>3/30/2015 1:52:45 PM</t>
  </si>
  <si>
    <t>3/30/2015 6:51:20 PM</t>
  </si>
  <si>
    <t>3/31/2015 9:19:56 AM</t>
  </si>
  <si>
    <t>3/31/2015 12:35:18 PM</t>
  </si>
  <si>
    <t>3/31/2015 2:51:59 PM</t>
  </si>
  <si>
    <t>3/31/2015 7:02:28 PM</t>
  </si>
  <si>
    <t>3</t>
  </si>
  <si>
    <t>3/2/2015 9:07:42 AM</t>
  </si>
  <si>
    <t>3/2/2015 1:07:56 PM</t>
  </si>
  <si>
    <t>3/2/2015 2:59:49 PM</t>
  </si>
  <si>
    <t>3/2/2015 7:07:14 PM</t>
  </si>
  <si>
    <t>3/3/2015 9:02:58 AM</t>
  </si>
  <si>
    <t>3/3/2015 1:14:59 PM</t>
  </si>
  <si>
    <t>3/3/2015 3:01:08 PM</t>
  </si>
  <si>
    <t>3/3/2015 7:25:37 PM</t>
  </si>
  <si>
    <t>3/4/2015 9:03:39 AM</t>
  </si>
  <si>
    <t>3/4/2015 1:06:49 PM</t>
  </si>
  <si>
    <t>3/4/2015 2:57:38 PM</t>
  </si>
  <si>
    <t>3/4/2015 7:10:25 PM</t>
  </si>
  <si>
    <t>3/5/2015 8:58:52 AM</t>
  </si>
  <si>
    <t>3/5/2015 1:21:09 PM</t>
  </si>
  <si>
    <t>3/5/2015 2:54:52 PM</t>
  </si>
  <si>
    <t>3/5/2015 7:03:31 PM</t>
  </si>
  <si>
    <t>3/6/2015 9:08:55 AM</t>
  </si>
  <si>
    <t>3/6/2015 1:15:09 PM</t>
  </si>
  <si>
    <t>3/6/2015 2:57:24 PM</t>
  </si>
  <si>
    <t>3/6/2015 7:00:53 PM</t>
  </si>
  <si>
    <t>3/7/2015 9:54:31 AM</t>
  </si>
  <si>
    <t>3/9/2015 9:02:43 AM</t>
  </si>
  <si>
    <t>3/9/2015 1:04:23 PM</t>
  </si>
  <si>
    <t>3/9/2015 3:03:03 PM</t>
  </si>
  <si>
    <t>3/9/2015 7:15:42 PM</t>
  </si>
  <si>
    <t>3/10/2015 8:53:19 AM</t>
  </si>
  <si>
    <t>3/10/2015 1:13:17 PM</t>
  </si>
  <si>
    <t>3/10/2015 2:58:28 PM</t>
  </si>
  <si>
    <t>3/10/2015 7:03:14 PM</t>
  </si>
  <si>
    <t>3/11/2015 9:05:28 AM</t>
  </si>
  <si>
    <t>3/11/2015 1:10:34 PM</t>
  </si>
  <si>
    <t>3/11/2015 2:57:16 PM</t>
  </si>
  <si>
    <t>3/11/2015 7:12:09 PM</t>
  </si>
  <si>
    <t>3/12/2015 9:00:05 AM</t>
  </si>
  <si>
    <t>3/12/2015 1:12:30 PM</t>
  </si>
  <si>
    <t>3/12/2015 3:00:54 PM</t>
  </si>
  <si>
    <t>3/12/2015 7:02:21 PM</t>
  </si>
  <si>
    <t>3/13/2015 9:04:51 AM</t>
  </si>
  <si>
    <t>3/13/2015 1:15:12 PM</t>
  </si>
  <si>
    <t>3/13/2015 2:54:50 PM</t>
  </si>
  <si>
    <t>3/13/2015 7:04:29 PM</t>
  </si>
  <si>
    <t>3/14/2015 9:32:49 AM</t>
  </si>
  <si>
    <t>3/14/2015 1:50:55 PM</t>
  </si>
  <si>
    <t>3/14/2015 3:12:19 PM</t>
  </si>
  <si>
    <t>3/16/2015 8:58:59 AM</t>
  </si>
  <si>
    <t>3/16/2015 1:13:19 PM</t>
  </si>
  <si>
    <t>3/16/2015 3:01:40 PM</t>
  </si>
  <si>
    <t>3/16/2015 7:01:37 PM</t>
  </si>
  <si>
    <t>3/17/2015 9:08:01 AM</t>
  </si>
  <si>
    <t>3/17/2015 7:00:35 PM</t>
  </si>
  <si>
    <t>3/18/2015 8:59:57 AM</t>
  </si>
  <si>
    <t>3/18/2015 1:16:49 PM</t>
  </si>
  <si>
    <t>3/18/2015 2:59:46 PM</t>
  </si>
  <si>
    <t>3/18/2015 7:01:22 PM</t>
  </si>
  <si>
    <t>3/19/2015 8:59:29 AM</t>
  </si>
  <si>
    <t>3/19/2015 1:18:12 PM</t>
  </si>
  <si>
    <t>3/19/2015 3:16:30 PM</t>
  </si>
  <si>
    <t>3/19/2015 7:00:14 PM</t>
  </si>
  <si>
    <t>3/20/2015 9:04:39 AM</t>
  </si>
  <si>
    <t>3/20/2015 1:13:41 PM</t>
  </si>
  <si>
    <t>3/20/2015 3:06:56 PM</t>
  </si>
  <si>
    <t>3/20/2015 7:01:03 PM</t>
  </si>
  <si>
    <t>3/23/2015 8:59:20 AM</t>
  </si>
  <si>
    <t>3/23/2015 1:13:56 PM</t>
  </si>
  <si>
    <t>3/23/2015 2:55:32 PM</t>
  </si>
  <si>
    <t>3/23/2015 7:00:44 PM</t>
  </si>
  <si>
    <t>3/24/2015 9:07:38 AM</t>
  </si>
  <si>
    <t>3/24/2015 1:15:23 PM</t>
  </si>
  <si>
    <t>3/24/2015 3:06:06 PM</t>
  </si>
  <si>
    <t>3/24/2015 7:09:28 PM</t>
  </si>
  <si>
    <t>3/25/2015 9:05:45 AM</t>
  </si>
  <si>
    <t>3/25/2015 1:16:23 PM</t>
  </si>
  <si>
    <t>3/25/2015 2:50:45 PM</t>
  </si>
  <si>
    <t>3/25/2015 7:00:44 PM</t>
  </si>
  <si>
    <t>3/26/2015 8:58:58 AM</t>
  </si>
  <si>
    <t>3/26/2015 1:16:04 PM</t>
  </si>
  <si>
    <t>3/26/2015 3:01:08 PM</t>
  </si>
  <si>
    <t>3/26/2015 7:02:09 PM</t>
  </si>
  <si>
    <t>3/27/2015 9:09:57 AM</t>
  </si>
  <si>
    <t>3/27/2015 7:00:17 PM</t>
  </si>
  <si>
    <t>3/30/2015 9:06:15 AM</t>
  </si>
  <si>
    <t>3/30/2015 1:12:33 PM</t>
  </si>
  <si>
    <t>3/30/2015 3:00:22 PM</t>
  </si>
  <si>
    <t>3/30/2015 7:00:29 PM</t>
  </si>
  <si>
    <t>3/31/2015 9:05:41 AM</t>
  </si>
  <si>
    <t>3/31/2015 1:25:45 PM</t>
  </si>
  <si>
    <t>3/31/2015 2:56:42 PM</t>
  </si>
  <si>
    <t>3/31/2015 7:00:54 PM</t>
  </si>
  <si>
    <t>4</t>
  </si>
  <si>
    <t>3/2/2015 9:07:48 AM</t>
  </si>
  <si>
    <t>3/2/2015 12:06:24 PM</t>
  </si>
  <si>
    <t>3/2/2015 2:06:57 PM</t>
  </si>
  <si>
    <t>3/2/2015 5:04:00 PM</t>
  </si>
  <si>
    <t>3/3/2015 8:58:04 AM</t>
  </si>
  <si>
    <t>3/3/2015 12:03:17 PM</t>
  </si>
  <si>
    <t>3/4/2015 9:03:08 AM</t>
  </si>
  <si>
    <t>3/4/2015 12:08:27 PM</t>
  </si>
  <si>
    <t>3/4/2015 2:18:03 PM</t>
  </si>
  <si>
    <t>3/4/2015 5:12:58 PM</t>
  </si>
  <si>
    <t>3/5/2015 8:58:45 AM</t>
  </si>
  <si>
    <t>3/5/2015 12:13:24 PM</t>
  </si>
  <si>
    <t>3/5/2015 2:13:18 PM</t>
  </si>
  <si>
    <t>3/5/2015 5:04:18 PM</t>
  </si>
  <si>
    <t>3/6/2015 9:08:05 AM</t>
  </si>
  <si>
    <t>3/6/2015 12:00:04 PM</t>
  </si>
  <si>
    <t>3/6/2015 2:12:13 PM</t>
  </si>
  <si>
    <t>3/6/2015 5:00:07 PM</t>
  </si>
  <si>
    <t>3/9/2015 9:00:47 AM</t>
  </si>
  <si>
    <t>3/9/2015 12:01:56 PM</t>
  </si>
  <si>
    <t>3/9/2015 1:57:05 PM</t>
  </si>
  <si>
    <t>3/9/2015 5:00:20 PM</t>
  </si>
  <si>
    <t>3/10/2015 8:57:36 AM</t>
  </si>
  <si>
    <t>3/10/2015 12:19:10 PM</t>
  </si>
  <si>
    <t>3/10/2015 2:02:26 PM</t>
  </si>
  <si>
    <t>3/11/2015 12:52:27 PM</t>
  </si>
  <si>
    <t>3/11/2015 6:56:53 PM</t>
  </si>
  <si>
    <t>3/12/2015 1:21:07 PM</t>
  </si>
  <si>
    <t>3/12/2015 7:03:57 PM</t>
  </si>
  <si>
    <t>3/13/2015 1:09:21 PM</t>
  </si>
  <si>
    <t>3/13/2015 6:56:42 PM</t>
  </si>
  <si>
    <t>3/16/2015 8:58:34 AM</t>
  </si>
  <si>
    <t>3/16/2015 11:59:06 AM</t>
  </si>
  <si>
    <t>3/17/2015 9:05:21 AM</t>
  </si>
  <si>
    <t>3/17/2015 5:17:59 PM</t>
  </si>
  <si>
    <t>3/18/2015 9:05:36 AM</t>
  </si>
  <si>
    <t>3/18/2015 11:58:55 AM</t>
  </si>
  <si>
    <t>3/18/2015 2:17:25 PM</t>
  </si>
  <si>
    <t>3/18/2015 5:00:16 PM</t>
  </si>
  <si>
    <t>3/19/2015 8:59:37 AM</t>
  </si>
  <si>
    <t>3/19/2015 1:54:12 PM</t>
  </si>
  <si>
    <t>3/19/2015 5:15:21 PM</t>
  </si>
  <si>
    <t>3/20/2015 9:04:23 AM</t>
  </si>
  <si>
    <t>3/20/2015 12:00:11 PM</t>
  </si>
  <si>
    <t>3/20/2015 2:05:32 PM</t>
  </si>
  <si>
    <t>3/20/2015 5:00:18 PM</t>
  </si>
  <si>
    <t>3/23/2015 8:59:13 AM</t>
  </si>
  <si>
    <t>3/23/2015 12:15:09 PM</t>
  </si>
  <si>
    <t>3/23/2015 2:21:43 PM</t>
  </si>
  <si>
    <t>3/23/2015 4:57:54 PM</t>
  </si>
  <si>
    <t>3/24/2015 9:07:23 AM</t>
  </si>
  <si>
    <t>3/24/2015 12:05:36 PM</t>
  </si>
  <si>
    <t>3/24/2015 2:12:42 PM</t>
  </si>
  <si>
    <t>3/24/2015 5:03:14 PM</t>
  </si>
  <si>
    <t>3/26/2015 9:07:02 AM</t>
  </si>
  <si>
    <t>3/26/2015 12:01:57 PM</t>
  </si>
  <si>
    <t>3/26/2015 1:58:41 PM</t>
  </si>
  <si>
    <t>3/26/2015 5:03:38 PM</t>
  </si>
  <si>
    <t>3/27/2015 9:09:46 AM</t>
  </si>
  <si>
    <t>3/27/2015 2:05:31 PM</t>
  </si>
  <si>
    <t>3/30/2015 9:15:18 AM</t>
  </si>
  <si>
    <t>3/30/2015 2:19:12 PM</t>
  </si>
  <si>
    <t>3/30/2015 5:38:05 PM</t>
  </si>
  <si>
    <t>3/31/2015 9:11:32 AM</t>
  </si>
  <si>
    <t>3/31/2015 12:04:19 PM</t>
  </si>
  <si>
    <t>3/31/2015 2:02:30 PM</t>
  </si>
  <si>
    <t>3/31/2015 5:04:38 PM</t>
  </si>
  <si>
    <t>5</t>
  </si>
  <si>
    <t>3/2/2015 9:08:08 AM</t>
  </si>
  <si>
    <t>3/4/2015 9:12:54 AM</t>
  </si>
  <si>
    <t>3/5/2015 8:59:13 AM</t>
  </si>
  <si>
    <t>3/6/2015 9:10:39 AM</t>
  </si>
  <si>
    <t>3/9/2015 9:02:47 AM</t>
  </si>
  <si>
    <t>3/10/2015 7:19:44 PM</t>
  </si>
  <si>
    <t>3/11/2015 9:10:03 AM</t>
  </si>
  <si>
    <t>3/12/2015 9:00:52 AM</t>
  </si>
  <si>
    <t>3/14/2015 9:38:41 AM</t>
  </si>
  <si>
    <t>3/14/2015 8:09:12 PM</t>
  </si>
  <si>
    <t>3/16/2015 8:58:40 AM</t>
  </si>
  <si>
    <t>3/16/2015 1:28:53 PM</t>
  </si>
  <si>
    <t>3/17/2015 9:06:43 AM</t>
  </si>
  <si>
    <t>3/18/2015 9:00:22 AM</t>
  </si>
  <si>
    <t>3/19/2015 9:07:55 AM</t>
  </si>
  <si>
    <t>3/19/2015 6:51:25 PM</t>
  </si>
  <si>
    <t>3/20/2015 9:04:42 AM</t>
  </si>
  <si>
    <t>3/20/2015 12:58:49 PM</t>
  </si>
  <si>
    <t>3/20/2015 2:12:51 PM</t>
  </si>
  <si>
    <t>3/20/2015 7:17:34 PM</t>
  </si>
  <si>
    <t>3/21/2015 9:44:58 AM</t>
  </si>
  <si>
    <t>3/21/2015 1:57:52 PM</t>
  </si>
  <si>
    <t>3/21/2015 4:10:05 PM</t>
  </si>
  <si>
    <t>3/23/2015 9:00:05 AM</t>
  </si>
  <si>
    <t>3/23/2015 1:28:04 PM</t>
  </si>
  <si>
    <t>3/23/2015 2:50:19 PM</t>
  </si>
  <si>
    <t>3/23/2015 7:14:34 PM</t>
  </si>
  <si>
    <t>3/24/2015 9:07:30 AM</t>
  </si>
  <si>
    <t>3/24/2015 7:09:06 PM</t>
  </si>
  <si>
    <t>3/25/2015 9:04:30 AM</t>
  </si>
  <si>
    <t>3/25/2015 3:11:18 PM</t>
  </si>
  <si>
    <t>3/25/2015 7:03:03 PM</t>
  </si>
  <si>
    <t>3/26/2015 8:59:48 AM</t>
  </si>
  <si>
    <t>3/26/2015 7:10:11 PM</t>
  </si>
  <si>
    <t>3/27/2015 9:10:09 AM</t>
  </si>
  <si>
    <t>3/30/2015 9:06:55 AM</t>
  </si>
  <si>
    <t>3/30/2015 2:24:20 PM</t>
  </si>
  <si>
    <t>3/30/2015 2:40:35 PM</t>
  </si>
  <si>
    <t>3/30/2015 7:16:08 PM</t>
  </si>
  <si>
    <t>3/31/2015 9:10:41 AM</t>
  </si>
  <si>
    <t>6</t>
  </si>
  <si>
    <t>3/2/2015 9:20:51 AM</t>
  </si>
  <si>
    <t>3/2/2015 2:53:40 PM</t>
  </si>
  <si>
    <t>3/2/2015 3:13:21 PM</t>
  </si>
  <si>
    <t>3/2/2015 7:43:22 PM</t>
  </si>
  <si>
    <t>3/3/2015 8:58:42 AM</t>
  </si>
  <si>
    <t>3/4/2015 9:04:02 AM</t>
  </si>
  <si>
    <t>3/5/2015 8:59:03 AM</t>
  </si>
  <si>
    <t>3/6/2015 9:07:36 AM</t>
  </si>
  <si>
    <t>3/7/2015 9:55:01 AM</t>
  </si>
  <si>
    <t>3/9/2015 9:01:45 AM</t>
  </si>
  <si>
    <t>3/10/2015 8:53:05 AM</t>
  </si>
  <si>
    <t>3/11/2015 9:06:07 AM</t>
  </si>
  <si>
    <t>3/12/2015 8:59:30 AM</t>
  </si>
  <si>
    <t>3/13/2015 9:31:12 AM</t>
  </si>
  <si>
    <t>3/13/2015 7:43:26 PM</t>
  </si>
  <si>
    <t>3/14/2015 10:01:05 AM</t>
  </si>
  <si>
    <t>3/14/2015 8:09:19 PM</t>
  </si>
  <si>
    <t>3/16/2015 9:09:48 AM</t>
  </si>
  <si>
    <t>3/16/2015 12:23:00 PM</t>
  </si>
  <si>
    <t>3/16/2015 12:42:05 PM</t>
  </si>
  <si>
    <t>3/17/2015 9:03:07 AM</t>
  </si>
  <si>
    <t>3/18/2015 9:00:51 AM</t>
  </si>
  <si>
    <t>3/18/2015 12:59:12 PM</t>
  </si>
  <si>
    <t>3/19/2015 8:59:41 AM</t>
  </si>
  <si>
    <t>3/19/2015 1:07:06 PM</t>
  </si>
  <si>
    <t>3/19/2015 7:21:44 PM</t>
  </si>
  <si>
    <t>3/20/2015 9:04:51 AM</t>
  </si>
  <si>
    <t>3/20/2015 12:58:27 PM</t>
  </si>
  <si>
    <t>3/20/2015 3:02:26 PM</t>
  </si>
  <si>
    <t>3/20/2015 7:17:42 PM</t>
  </si>
  <si>
    <t>3/21/2015 12:58:16 PM</t>
  </si>
  <si>
    <t>3/23/2015 9:00:07 AM</t>
  </si>
  <si>
    <t>3/23/2015 1:20:23 PM</t>
  </si>
  <si>
    <t>3/24/2015 9:07:08 AM</t>
  </si>
  <si>
    <t>3/24/2015 12:53:34 PM</t>
  </si>
  <si>
    <t>3/24/2015 7:12:37 PM</t>
  </si>
  <si>
    <t>3/25/2015 8:58:50 AM</t>
  </si>
  <si>
    <t>3/25/2015 12:39:30 PM</t>
  </si>
  <si>
    <t>3/25/2015 2:52:20 PM</t>
  </si>
  <si>
    <t>3/25/2015 7:00:49 PM</t>
  </si>
  <si>
    <t>3/26/2015 8:59:37 AM</t>
  </si>
  <si>
    <t>3/26/2015 1:05:43 PM</t>
  </si>
  <si>
    <t>3/26/2015 2:39:10 PM</t>
  </si>
  <si>
    <t>3/27/2015 9:10:11 AM</t>
  </si>
  <si>
    <t>3/30/2015 9:08:12 AM</t>
  </si>
  <si>
    <t>3/30/2015 1:16:38 PM</t>
  </si>
  <si>
    <t>3/30/2015 2:50:06 PM</t>
  </si>
  <si>
    <t>3/30/2015 7:16:05 PM</t>
  </si>
  <si>
    <t>3/31/2015 9:17:57 AM</t>
  </si>
  <si>
    <t>3/31/2015 1:26:18 PM</t>
  </si>
  <si>
    <t>7</t>
  </si>
  <si>
    <t>3/3/2015 8:57:52 AM</t>
  </si>
  <si>
    <t>3/3/2015 2:26:00 PM</t>
  </si>
  <si>
    <t>3/3/2015 3:52:16 PM</t>
  </si>
  <si>
    <t>3/4/2015 9:03:47 AM</t>
  </si>
  <si>
    <t>3/4/2015 2:13:04 PM</t>
  </si>
  <si>
    <t>3/4/2015 4:09:21 PM</t>
  </si>
  <si>
    <t>3/4/2015 7:20:51 PM</t>
  </si>
  <si>
    <t>3/5/2015 8:58:38 AM</t>
  </si>
  <si>
    <t>3/5/2015 2:14:00 PM</t>
  </si>
  <si>
    <t>3/5/2015 3:41:41 PM</t>
  </si>
  <si>
    <t>3/5/2015 7:10:43 PM</t>
  </si>
  <si>
    <t>3/6/2015 9:09:20 AM</t>
  </si>
  <si>
    <t>3/6/2015 2:14:35 PM</t>
  </si>
  <si>
    <t>3/6/2015 3:45:42 PM</t>
  </si>
  <si>
    <t>3/6/2015 7:00:22 PM</t>
  </si>
  <si>
    <t>3/9/2015 9:01:15 AM</t>
  </si>
  <si>
    <t>3/9/2015 2:02:32 PM</t>
  </si>
  <si>
    <t>3/9/2015 3:55:18 PM</t>
  </si>
  <si>
    <t>3/9/2015 7:03:40 PM</t>
  </si>
  <si>
    <t>3/10/2015 9:08:42 AM</t>
  </si>
  <si>
    <t>3/10/2015 2:10:37 PM</t>
  </si>
  <si>
    <t>3/10/2015 3:50:13 PM</t>
  </si>
  <si>
    <t>3/10/2015 7:18:04 PM</t>
  </si>
  <si>
    <t>3/11/2015 9:05:21 AM</t>
  </si>
  <si>
    <t>3/11/2015 1:37:03 PM</t>
  </si>
  <si>
    <t>3/11/2015 3:24:51 PM</t>
  </si>
  <si>
    <t>3/11/2015 7:01:48 PM</t>
  </si>
  <si>
    <t>3/12/2015 9:03:00 AM</t>
  </si>
  <si>
    <t>3/12/2015 2:06:11 PM</t>
  </si>
  <si>
    <t>3/12/2015 3:59:50 PM</t>
  </si>
  <si>
    <t>3/12/2015 7:03:09 PM</t>
  </si>
  <si>
    <t>3/13/2015 9:26:34 AM</t>
  </si>
  <si>
    <t>3/13/2015 1:53:20 PM</t>
  </si>
  <si>
    <t>3/13/2015 3:25:13 PM</t>
  </si>
  <si>
    <t>3/13/2015 7:20:22 PM</t>
  </si>
  <si>
    <t>3/16/2015 8:58:25 AM</t>
  </si>
  <si>
    <t>3/16/2015 2:24:50 PM</t>
  </si>
  <si>
    <t>3/16/2015 4:10:29 PM</t>
  </si>
  <si>
    <t>3/16/2015 7:13:29 PM</t>
  </si>
  <si>
    <t>3/17/2015 9:11:32 AM</t>
  </si>
  <si>
    <t>3/17/2015 7:03:15 PM</t>
  </si>
  <si>
    <t>3/18/2015 9:02:59 AM</t>
  </si>
  <si>
    <t>3/18/2015 2:25:32 PM</t>
  </si>
  <si>
    <t>3/18/2015 3:59:33 PM</t>
  </si>
  <si>
    <t>3/18/2015 7:00:20 PM</t>
  </si>
  <si>
    <t>3/19/2015 9:00:42 AM</t>
  </si>
  <si>
    <t>3/19/2015 2:17:37 PM</t>
  </si>
  <si>
    <t>3/19/2015 4:12:11 PM</t>
  </si>
  <si>
    <t>3/19/2015 7:04:01 PM</t>
  </si>
  <si>
    <t>3/20/2015 9:04:33 AM</t>
  </si>
  <si>
    <t>3/20/2015 2:06:23 PM</t>
  </si>
  <si>
    <t>3/20/2015 3:54:19 PM</t>
  </si>
  <si>
    <t>3/20/2015 7:11:29 PM</t>
  </si>
  <si>
    <t>3/23/2015 9:06:17 AM</t>
  </si>
  <si>
    <t>3/23/2015 2:22:22 PM</t>
  </si>
  <si>
    <t>3/23/2015 4:21:22 PM</t>
  </si>
  <si>
    <t>3/23/2015 7:18:33 PM</t>
  </si>
  <si>
    <t>3/25/2015 9:03:13 AM</t>
  </si>
  <si>
    <t>3/25/2015 2:05:33 PM</t>
  </si>
  <si>
    <t>3/25/2015 3:46:48 PM</t>
  </si>
  <si>
    <t>3/25/2015 7:00:23 PM</t>
  </si>
  <si>
    <t>3/26/2015 9:07:25 AM</t>
  </si>
  <si>
    <t>3/26/2015 1:58:34 PM</t>
  </si>
  <si>
    <t>3/26/2015 3:48:17 PM</t>
  </si>
  <si>
    <t>3/27/2015 9:14:15 AM</t>
  </si>
  <si>
    <t>3/27/2015 7:01:38 PM</t>
  </si>
  <si>
    <t>3/30/2015 9:06:27 AM</t>
  </si>
  <si>
    <t>3/30/2015 2:40:55 PM</t>
  </si>
  <si>
    <t>3/30/2015 3:46:40 PM</t>
  </si>
  <si>
    <t>3/30/2015 6:59:38 PM</t>
  </si>
  <si>
    <t>3/31/2015 9:09:41 AM</t>
  </si>
  <si>
    <t>3/31/2015 2:03:54 PM</t>
  </si>
  <si>
    <t>3/31/2015 4:02:16 PM</t>
  </si>
  <si>
    <t>3/31/2015 7:11:28 PM</t>
  </si>
  <si>
    <t>8</t>
  </si>
  <si>
    <t>3/2/2015 9:08:03 AM</t>
  </si>
  <si>
    <t>3/3/2015 9:10:05 AM</t>
  </si>
  <si>
    <t>3/3/2015 7:16:43 PM</t>
  </si>
  <si>
    <t>3/4/2015 9:03:14 AM</t>
  </si>
  <si>
    <t>3/4/2015 11:12:24 AM</t>
  </si>
  <si>
    <t>3/4/2015 7:01:33 PM</t>
  </si>
  <si>
    <t>3/4/2015 7:06:15 PM</t>
  </si>
  <si>
    <t>3/5/2015 9:15:03 AM</t>
  </si>
  <si>
    <t>3/5/2015 10:50:00 AM</t>
  </si>
  <si>
    <t>3/6/2015 9:08:36 AM</t>
  </si>
  <si>
    <t>3/6/2015 3:05:32 PM</t>
  </si>
  <si>
    <t>3/6/2015 5:18:35 PM</t>
  </si>
  <si>
    <t>3/6/2015 7:00:33 PM</t>
  </si>
  <si>
    <t>3/7/2015 11:08:28 AM</t>
  </si>
  <si>
    <t>3/7/2015 11:31:24 AM</t>
  </si>
  <si>
    <t>3/7/2015 6:51:13 PM</t>
  </si>
  <si>
    <t>3/9/2015 9:01:24 AM</t>
  </si>
  <si>
    <t>3/10/2015 8:54:31 AM</t>
  </si>
  <si>
    <t>3/10/2015 5:20:20 PM</t>
  </si>
  <si>
    <t>3/11/2015 9:05:55 AM</t>
  </si>
  <si>
    <t>3/11/2015 7:30:05 PM</t>
  </si>
  <si>
    <t>3/12/2015 9:15:28 AM</t>
  </si>
  <si>
    <t>3/13/2015 9:02:48 AM</t>
  </si>
  <si>
    <t>3/16/2015 8:58:46 AM</t>
  </si>
  <si>
    <t>3/16/2015 3:48:00 PM</t>
  </si>
  <si>
    <t>3/17/2015 9:13:52 AM</t>
  </si>
  <si>
    <t>3/18/2015 8:59:39 AM</t>
  </si>
  <si>
    <t>3/18/2015 9:00:03 AM</t>
  </si>
  <si>
    <t>3/18/2015 7:00:52 PM</t>
  </si>
  <si>
    <t>3/19/2015 9:44:35 AM</t>
  </si>
  <si>
    <t>3/20/2015 9:04:49 AM</t>
  </si>
  <si>
    <t>3/20/2015 7:06:00 PM</t>
  </si>
  <si>
    <t>3/23/2015 9:01:02 AM</t>
  </si>
  <si>
    <t>3/23/2015 7:54:04 PM</t>
  </si>
  <si>
    <t>3/24/2015 9:07:42 AM</t>
  </si>
  <si>
    <t>3/24/2015 7:13:04 PM</t>
  </si>
  <si>
    <t>3/25/2015 9:05:39 AM</t>
  </si>
  <si>
    <t>3/25/2015 6:56:30 PM</t>
  </si>
  <si>
    <t>3/26/2015 9:32:20 AM</t>
  </si>
  <si>
    <t>3/26/2015 7:08:50 PM</t>
  </si>
  <si>
    <t>3/27/2015 9:10:01 AM</t>
  </si>
  <si>
    <t>3/27/2015 7:23:30 PM</t>
  </si>
  <si>
    <t>3/30/2015 9:05:57 AM</t>
  </si>
  <si>
    <t>3/31/2015 9:05:15 AM</t>
  </si>
  <si>
    <t>11</t>
  </si>
  <si>
    <t>3/2/2015 9:07:31 AM</t>
  </si>
  <si>
    <t>3/2/2015 11:05:34 AM</t>
  </si>
  <si>
    <t>3/2/2015 12:53:39 PM</t>
  </si>
  <si>
    <t>3/3/2015 9:02:35 AM</t>
  </si>
  <si>
    <t>3/3/2015 11:11:44 AM</t>
  </si>
  <si>
    <t>3/3/2015 1:14:14 PM</t>
  </si>
  <si>
    <t>3/3/2015 7:11:47 PM</t>
  </si>
  <si>
    <t>3/4/2015 9:03:21 AM</t>
  </si>
  <si>
    <t>3/4/2015 11:02:54 AM</t>
  </si>
  <si>
    <t>3/4/2015 12:55:36 PM</t>
  </si>
  <si>
    <t>3/4/2015 7:37:31 PM</t>
  </si>
  <si>
    <t>3/5/2015 9:08:17 AM</t>
  </si>
  <si>
    <t>3/5/2015 11:10:06 AM</t>
  </si>
  <si>
    <t>3/5/2015 1:18:00 PM</t>
  </si>
  <si>
    <t>3/5/2015 7:16:37 PM</t>
  </si>
  <si>
    <t>3/6/2015 9:09:33 AM</t>
  </si>
  <si>
    <t>3/6/2015 11:05:16 AM</t>
  </si>
  <si>
    <t>3/6/2015 1:12:48 PM</t>
  </si>
  <si>
    <t>3/6/2015 7:00:42 PM</t>
  </si>
  <si>
    <t>3/10/2015 9:04:40 AM</t>
  </si>
  <si>
    <t>3/10/2015 11:03:45 AM</t>
  </si>
  <si>
    <t>3/10/2015 1:11:28 PM</t>
  </si>
  <si>
    <t>3/10/2015 7:26:27 PM</t>
  </si>
  <si>
    <t>3/11/2015 9:05:35 AM</t>
  </si>
  <si>
    <t>3/11/2015 11:08:21 AM</t>
  </si>
  <si>
    <t>3/11/2015 1:06:27 PM</t>
  </si>
  <si>
    <t>3/11/2015 7:10:39 PM</t>
  </si>
  <si>
    <t>3/12/2015 9:06:17 AM</t>
  </si>
  <si>
    <t>3/12/2015 11:01:00 AM</t>
  </si>
  <si>
    <t>3/12/2015 1:09:00 PM</t>
  </si>
  <si>
    <t>3/12/2015 7:19:00 PM</t>
  </si>
  <si>
    <t>3/13/2015 9:06:05 AM</t>
  </si>
  <si>
    <t>3/13/2015 11:02:21 AM</t>
  </si>
  <si>
    <t>3/13/2015 12:47:37 PM</t>
  </si>
  <si>
    <t>3/13/2015 7:19:56 PM</t>
  </si>
  <si>
    <t>3/16/2015 9:01:02 AM</t>
  </si>
  <si>
    <t>3/16/2015 12:25:12 PM</t>
  </si>
  <si>
    <t>3/16/2015 12:57:54 PM</t>
  </si>
  <si>
    <t>3/16/2015 7:13:08 PM</t>
  </si>
  <si>
    <t>3/17/2015 9:07:22 AM</t>
  </si>
  <si>
    <t>3/17/2015 7:39:11 PM</t>
  </si>
  <si>
    <t>3/18/2015 8:59:49 AM</t>
  </si>
  <si>
    <t>3/18/2015 11:04:44 AM</t>
  </si>
  <si>
    <t>3/18/2015 1:13:43 PM</t>
  </si>
  <si>
    <t>3/18/2015 7:49:38 PM</t>
  </si>
  <si>
    <t>3/19/2015 9:05:32 AM</t>
  </si>
  <si>
    <t>3/19/2015 11:10:55 AM</t>
  </si>
  <si>
    <t>3/19/2015 1:17:45 PM</t>
  </si>
  <si>
    <t>3/19/2015 7:15:24 PM</t>
  </si>
  <si>
    <t>3/20/2015 9:05:40 AM</t>
  </si>
  <si>
    <t>3/20/2015 11:02:22 AM</t>
  </si>
  <si>
    <t>3/20/2015 1:12:24 PM</t>
  </si>
  <si>
    <t>3/20/2015 7:16:01 PM</t>
  </si>
  <si>
    <t>3/23/2015 9:08:01 AM</t>
  </si>
  <si>
    <t>3/23/2015 11:02:56 AM</t>
  </si>
  <si>
    <t>3/23/2015 1:02:37 PM</t>
  </si>
  <si>
    <t>3/23/2015 7:16:38 PM</t>
  </si>
  <si>
    <t>3/24/2015 9:07:53 AM</t>
  </si>
  <si>
    <t>3/24/2015 11:14:17 AM</t>
  </si>
  <si>
    <t>3/24/2015 12:49:46 PM</t>
  </si>
  <si>
    <t>3/24/2015 7:04:09 PM</t>
  </si>
  <si>
    <t>3/25/2015 8:58:47 AM</t>
  </si>
  <si>
    <t>3/25/2015 11:07:42 AM</t>
  </si>
  <si>
    <t>3/25/2015 1:07:09 PM</t>
  </si>
  <si>
    <t>3/25/2015 7:04:14 PM</t>
  </si>
  <si>
    <t>3/26/2015 9:04:05 AM</t>
  </si>
  <si>
    <t>3/26/2015 11:00:04 AM</t>
  </si>
  <si>
    <t>3/26/2015 1:10:10 PM</t>
  </si>
  <si>
    <t>3/26/2015 7:12:56 PM</t>
  </si>
  <si>
    <t>3/27/2015 9:09:50 AM</t>
  </si>
  <si>
    <t>3/27/2015 7:13:46 PM</t>
  </si>
  <si>
    <t>3/30/2015 9:06:09 AM</t>
  </si>
  <si>
    <t>3/30/2015 11:04:41 AM</t>
  </si>
  <si>
    <t>3/30/2015 1:11:35 PM</t>
  </si>
  <si>
    <t>3/30/2015 7:02:18 PM</t>
  </si>
  <si>
    <t>3/31/2015 9:01:11 AM</t>
  </si>
  <si>
    <t>3/31/2015 11:11:36 AM</t>
  </si>
  <si>
    <t>3/31/2015 12:58:03 PM</t>
  </si>
  <si>
    <t>3/31/2015 7:27:16 PM</t>
  </si>
  <si>
    <t>14</t>
  </si>
  <si>
    <t>3/31/2015 1:34:09 PM</t>
  </si>
  <si>
    <t>3/31/2015 4:54:33 PM</t>
  </si>
  <si>
    <t>3/31/2015 5:58:47 PM</t>
  </si>
  <si>
    <t>3/31/2015 6:41:16 PM</t>
  </si>
  <si>
    <t>3/31/2015 7:20:22 PM</t>
  </si>
  <si>
    <t>No marco hora de salida</t>
  </si>
  <si>
    <t>Solo marco hora de entrada</t>
  </si>
  <si>
    <t>No marco hora de regreso de 
almuerzo, ni hora de salida</t>
  </si>
  <si>
    <t>No marco hora de regreso de 
almuerzo.</t>
  </si>
  <si>
    <t>No marco, ni salida ni regreso 
de almuerzo, ni hora de salida</t>
  </si>
  <si>
    <t>No marco, regreso 
de almuerzo, ni hora de salida</t>
  </si>
  <si>
    <t>No marco regreso 
de almuerzo.</t>
  </si>
  <si>
    <t>No marco hora entrada, ni regreso de almuerzo, ni salida</t>
  </si>
  <si>
    <t>No marco hora regreso almuerzo, ni salida</t>
  </si>
  <si>
    <t>No marco hora regreso almuerzo</t>
  </si>
  <si>
    <t>No marco hora salida</t>
  </si>
  <si>
    <t>No marco regreso 
de almuerzo, ni hora de salida</t>
  </si>
  <si>
    <t>No marco salida ni regreso 
de almuerzo</t>
  </si>
  <si>
    <t>No marco salida ni regreso 
de almuerzo, ni hora de salida</t>
  </si>
  <si>
    <t>No marco salida ni regreso 
de almuerzo.</t>
  </si>
  <si>
    <t>No marco salida niregreso 
de almuerzo, ni hora de entrada.</t>
  </si>
  <si>
    <t>No marco salida ni regreso 
de almuerzo, ni hora de salida.</t>
  </si>
  <si>
    <t>Solo marco hora de salida</t>
  </si>
  <si>
    <t>No marco hora de entrada ni 
salida de almuerzo</t>
  </si>
  <si>
    <t>No marco salida ni entrada de 
almuerzo</t>
  </si>
  <si>
    <t>No marco la salida</t>
  </si>
  <si>
    <t>Resultados</t>
  </si>
  <si>
    <t>mayra leiva</t>
  </si>
  <si>
    <t>nicol ochoa</t>
  </si>
  <si>
    <t>gerardo villafuerte</t>
  </si>
  <si>
    <t>carlos villavicencio</t>
  </si>
  <si>
    <t>aracely martinez</t>
  </si>
  <si>
    <t>jose cueva</t>
  </si>
  <si>
    <t>yolanda Carrion</t>
  </si>
  <si>
    <t>Observacion</t>
  </si>
  <si>
    <t>1h55min faltan por trabajar</t>
  </si>
  <si>
    <t>Pablo Nieto</t>
  </si>
  <si>
    <t>Horas Real trabajo</t>
  </si>
  <si>
    <t>Diferencia</t>
  </si>
  <si>
    <t>Horas Programadas trabajo</t>
  </si>
  <si>
    <t>Maritza Flores</t>
  </si>
  <si>
    <t>No aplica este mes</t>
  </si>
  <si>
    <t>Horas trabajadas 
al dia</t>
  </si>
  <si>
    <t>Horas trabajas 
al mes</t>
  </si>
  <si>
    <t>Horas programadas 
al mes</t>
  </si>
  <si>
    <t>observacion</t>
  </si>
  <si>
    <t>horas extras 5h33min</t>
  </si>
  <si>
    <t>horas extras 5h21min</t>
  </si>
  <si>
    <t>6h44min falta trabajar</t>
  </si>
  <si>
    <t>87h15min falta trabajar, no respeta la marcacion.</t>
  </si>
  <si>
    <t>126h42min falta trabajar, no respeta la marcacion</t>
  </si>
  <si>
    <t>horas extras 5h39min</t>
  </si>
  <si>
    <t>100h59min falta trabajar, excusa por cobrador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</si>
</sst>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"/>
    <numFmt numFmtId="165" formatCode="h:mm:ss;@"/>
  </numFmts>
  <fonts count="7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</font>
    <font>
      <b/>
      <sz val="14"/>
      <color indexed="8"/>
      <name val="Calibri"/>
      <family val="2"/>
      <charset val="1"/>
    </font>
    <font>
      <sz val="14"/>
      <color indexed="8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0">
    <xf numFmtId="0" fontId="0" fillId="0" borderId="0" xfId="0"/>
    <xf numFmtId="0" fontId="2" fillId="0" borderId="1" xfId="1" applyFont="1" applyFill="1" applyBorder="1"/>
    <xf numFmtId="0" fontId="0" fillId="0" borderId="1" xfId="0" applyBorder="1"/>
    <xf numFmtId="0" fontId="4" fillId="0" borderId="2" xfId="0" applyFont="1" applyBorder="1"/>
    <xf numFmtId="46" fontId="5" fillId="0" borderId="1" xfId="0" applyNumberFormat="1" applyFont="1" applyBorder="1"/>
    <xf numFmtId="46" fontId="5" fillId="0" borderId="3" xfId="0" applyNumberFormat="1" applyFont="1" applyBorder="1" applyAlignment="1">
      <alignment horizontal="center"/>
    </xf>
    <xf numFmtId="46" fontId="5" fillId="0" borderId="4" xfId="0" applyNumberFormat="1" applyFont="1" applyBorder="1" applyAlignment="1">
      <alignment horizontal="center"/>
    </xf>
    <xf numFmtId="46" fontId="5" fillId="0" borderId="5" xfId="0" applyNumberFormat="1" applyFont="1" applyBorder="1" applyAlignment="1">
      <alignment horizontal="center"/>
    </xf>
    <xf numFmtId="0" fontId="2" fillId="0" borderId="1" xfId="1" applyFont="1" applyBorder="1"/>
    <xf numFmtId="19" fontId="2" fillId="0" borderId="1" xfId="1" applyNumberFormat="1" applyFont="1" applyBorder="1"/>
    <xf numFmtId="0" fontId="2" fillId="0" borderId="1" xfId="1" applyFont="1" applyBorder="1" applyAlignment="1">
      <alignment wrapText="1"/>
    </xf>
    <xf numFmtId="0" fontId="2" fillId="0" borderId="1" xfId="1" applyFont="1" applyFill="1" applyBorder="1" applyAlignment="1">
      <alignment wrapText="1"/>
    </xf>
    <xf numFmtId="0" fontId="0" fillId="0" borderId="1" xfId="0" applyFont="1" applyBorder="1"/>
    <xf numFmtId="0" fontId="3" fillId="0" borderId="1" xfId="2" applyFont="1" applyBorder="1"/>
    <xf numFmtId="164" fontId="0" fillId="0" borderId="1" xfId="0" applyNumberFormat="1" applyBorder="1"/>
    <xf numFmtId="165" fontId="0" fillId="0" borderId="1" xfId="0" applyNumberFormat="1" applyBorder="1"/>
    <xf numFmtId="46" fontId="0" fillId="0" borderId="1" xfId="0" applyNumberFormat="1" applyBorder="1"/>
    <xf numFmtId="0" fontId="0" fillId="0" borderId="1" xfId="0" applyBorder="1" applyAlignment="1">
      <alignment wrapText="1"/>
    </xf>
    <xf numFmtId="0" fontId="6" fillId="0" borderId="1" xfId="0" applyFont="1" applyBorder="1"/>
    <xf numFmtId="0" fontId="5" fillId="0" borderId="1" xfId="0" applyNumberFormat="1" applyFont="1" applyBorder="1"/>
  </cellXfs>
  <cellStyles count="3">
    <cellStyle name="Normal" xfId="0" builtinId="0"/>
    <cellStyle name="Normal 2" xfId="2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0"/>
  <sheetViews>
    <sheetView tabSelected="1" zoomScaleNormal="100" workbookViewId="0"/>
  </sheetViews>
  <sheetFormatPr defaultRowHeight="15" x14ac:dyDescent="0.25"/>
  <cols>
    <col min="1" max="1" width="17.28515625" bestFit="1" customWidth="1"/>
    <col min="2" max="2" width="18.42578125" bestFit="1" customWidth="1"/>
    <col min="3" max="3" width="7.42578125" bestFit="1" customWidth="1"/>
    <col min="4" max="4" width="20.5703125" bestFit="1" customWidth="1"/>
    <col min="5" max="5" width="8.140625" bestFit="1" customWidth="1"/>
    <col min="6" max="6" width="27.7109375" customWidth="1"/>
    <col min="7" max="7" width="16.42578125" bestFit="1" customWidth="1"/>
    <col min="8" max="8" width="14.140625" bestFit="1" customWidth="1"/>
    <col min="9" max="9" width="19" bestFit="1" customWidth="1"/>
    <col min="10" max="10" width="9.85546875" customWidth="1"/>
    <col min="11" max="11" width="45" customWidth="1"/>
    <col min="12" max="14" width="8.5703125"/>
    <col min="16" max="19" width="8.5703125"/>
    <col min="20" max="20" width="22" bestFit="1" customWidth="1"/>
    <col min="21" max="21" width="22.7109375" customWidth="1"/>
    <col min="22" max="22" width="32.5703125" bestFit="1" customWidth="1"/>
    <col min="23" max="23" width="15.42578125" customWidth="1"/>
    <col min="24" max="24" width="57.85546875" bestFit="1" customWidth="1"/>
    <col min="25" max="1025" width="8.5703125"/>
  </cols>
  <sheetData>
    <row r="1" spans="1:11" ht="26.25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594</v>
      </c>
      <c r="G1" s="10" t="s">
        <v>591</v>
      </c>
      <c r="H1" s="11" t="s">
        <v>592</v>
      </c>
      <c r="I1" s="11" t="s">
        <v>593</v>
      </c>
      <c r="J1" s="1" t="s">
        <v>587</v>
      </c>
      <c r="K1" s="1" t="s">
        <v>583</v>
      </c>
    </row>
    <row r="2" spans="1:11" x14ac:dyDescent="0.25">
      <c r="A2" s="12" t="s">
        <v>5</v>
      </c>
      <c r="B2" s="12" t="str">
        <f>IF(C2="2","Mayra Leiva",IF(C2="3","Nicol Ochoa",IF(C2="4","Maritza Flores",IF(C2="5","Gerardo Villafuerte",IF(C2="6","Carlos Villavicencio",IF(C2="7","Aracely Martinez",IF(C2="8","Jose Cueva",IF(C2="11","Yolanda Carrion",IF(C2="13","Franklin Carrillo",IF(C2="14","Pablo Nieto",""))))))))))</f>
        <v>Mayra Leiva</v>
      </c>
      <c r="C2" s="13" t="s">
        <v>6</v>
      </c>
      <c r="D2" s="13" t="s">
        <v>7</v>
      </c>
      <c r="E2" s="14">
        <f>TIME(HOUR(D2),MINUTE(D2),SECOND(D2))</f>
        <v>0.38050925925925921</v>
      </c>
      <c r="F2" s="2"/>
      <c r="G2" s="2"/>
      <c r="H2" s="2"/>
      <c r="I2" s="2"/>
      <c r="J2" s="2"/>
      <c r="K2" s="2"/>
    </row>
    <row r="3" spans="1:11" x14ac:dyDescent="0.25">
      <c r="A3" s="12" t="s">
        <v>5</v>
      </c>
      <c r="B3" s="12" t="str">
        <f t="shared" ref="B3:B66" si="0">IF(C3="2","Mayra Leiva",IF(C3="3","Nicol Ochoa",IF(C3="4","Maritza Flores",IF(C3="5","Gerardo Villafuerte",IF(C3="6","Carlos Villavicencio",IF(C3="7","Aracely Martinez",IF(C3="8","Jose Cueva",IF(C3="11","Yolanda Carrion",IF(C3="13","Franklin Carrillo",IF(C3="14","Pablo Nieto",""))))))))))</f>
        <v>Mayra Leiva</v>
      </c>
      <c r="C3" s="13" t="s">
        <v>6</v>
      </c>
      <c r="D3" s="13" t="s">
        <v>8</v>
      </c>
      <c r="E3" s="14">
        <f t="shared" ref="E3:E66" si="1">TIME(HOUR(D3),MINUTE(D3),SECOND(D3))</f>
        <v>0.55734953703703705</v>
      </c>
      <c r="F3" s="2"/>
      <c r="G3" s="2"/>
      <c r="H3" s="2"/>
      <c r="I3" s="2"/>
      <c r="J3" s="2"/>
      <c r="K3" s="2"/>
    </row>
    <row r="4" spans="1:11" x14ac:dyDescent="0.25">
      <c r="A4" s="12" t="s">
        <v>5</v>
      </c>
      <c r="B4" s="12" t="str">
        <f t="shared" si="0"/>
        <v>Mayra Leiva</v>
      </c>
      <c r="C4" s="13" t="s">
        <v>6</v>
      </c>
      <c r="D4" s="13" t="s">
        <v>9</v>
      </c>
      <c r="E4" s="14">
        <f t="shared" ref="E4:E13" si="2">TIME(HOUR(D4),MINUTE(D4),SECOND(D4))</f>
        <v>0.66037037037037039</v>
      </c>
      <c r="F4" s="2"/>
      <c r="G4" s="2"/>
      <c r="H4" s="2"/>
      <c r="I4" s="2"/>
      <c r="J4" s="2"/>
      <c r="K4" s="2"/>
    </row>
    <row r="5" spans="1:11" x14ac:dyDescent="0.25">
      <c r="A5" s="12" t="s">
        <v>5</v>
      </c>
      <c r="B5" s="12" t="str">
        <f t="shared" si="0"/>
        <v>Mayra Leiva</v>
      </c>
      <c r="C5" s="13" t="s">
        <v>6</v>
      </c>
      <c r="D5" s="13" t="s">
        <v>10</v>
      </c>
      <c r="E5" s="14">
        <f t="shared" si="2"/>
        <v>0.7914930555555556</v>
      </c>
      <c r="F5" s="2"/>
      <c r="G5" s="15">
        <f>TEXT(E3-E2,"h:mm:ss")+TEXT(E5-E4,"h:mm:ss")</f>
        <v>0.30796296296296299</v>
      </c>
      <c r="H5" s="15"/>
      <c r="I5" s="2"/>
      <c r="J5" s="2"/>
      <c r="K5" s="2"/>
    </row>
    <row r="6" spans="1:11" x14ac:dyDescent="0.25">
      <c r="A6" s="12" t="s">
        <v>5</v>
      </c>
      <c r="B6" s="12" t="str">
        <f t="shared" si="0"/>
        <v>Mayra Leiva</v>
      </c>
      <c r="C6" s="13" t="s">
        <v>6</v>
      </c>
      <c r="D6" s="13" t="s">
        <v>11</v>
      </c>
      <c r="E6" s="14">
        <f t="shared" si="2"/>
        <v>0.37787037037037036</v>
      </c>
      <c r="F6" s="2"/>
      <c r="G6" s="2"/>
      <c r="H6" s="15"/>
      <c r="I6" s="2"/>
      <c r="J6" s="2"/>
      <c r="K6" s="2"/>
    </row>
    <row r="7" spans="1:11" x14ac:dyDescent="0.25">
      <c r="A7" s="12" t="s">
        <v>5</v>
      </c>
      <c r="B7" s="12" t="str">
        <f t="shared" si="0"/>
        <v>Mayra Leiva</v>
      </c>
      <c r="C7" s="13" t="s">
        <v>6</v>
      </c>
      <c r="D7" s="13" t="s">
        <v>12</v>
      </c>
      <c r="E7" s="14">
        <f t="shared" si="2"/>
        <v>0.51763888888888887</v>
      </c>
      <c r="F7" s="2"/>
      <c r="G7" s="2"/>
      <c r="H7" s="15"/>
      <c r="I7" s="2"/>
      <c r="J7" s="2"/>
      <c r="K7" s="2"/>
    </row>
    <row r="8" spans="1:11" x14ac:dyDescent="0.25">
      <c r="A8" s="12" t="s">
        <v>5</v>
      </c>
      <c r="B8" s="12" t="str">
        <f t="shared" si="0"/>
        <v>Mayra Leiva</v>
      </c>
      <c r="C8" s="13" t="s">
        <v>6</v>
      </c>
      <c r="D8" s="13" t="s">
        <v>13</v>
      </c>
      <c r="E8" s="14">
        <f t="shared" si="2"/>
        <v>0.59613425925925922</v>
      </c>
      <c r="F8" s="2"/>
      <c r="G8" s="2"/>
      <c r="H8" s="2"/>
      <c r="I8" s="2"/>
      <c r="J8" s="2"/>
      <c r="K8" s="2"/>
    </row>
    <row r="9" spans="1:11" x14ac:dyDescent="0.25">
      <c r="A9" s="12" t="s">
        <v>5</v>
      </c>
      <c r="B9" s="12" t="str">
        <f t="shared" si="0"/>
        <v>Mayra Leiva</v>
      </c>
      <c r="C9" s="13" t="s">
        <v>6</v>
      </c>
      <c r="D9" s="13" t="s">
        <v>14</v>
      </c>
      <c r="E9" s="14">
        <f t="shared" si="2"/>
        <v>0.79208333333333336</v>
      </c>
      <c r="F9" s="2"/>
      <c r="G9" s="15">
        <f>TEXT(E7-E6,"h:mm:ss")+TEXT(E9-E8,"h:mm:ss")</f>
        <v>0.3357175925925926</v>
      </c>
      <c r="H9" s="15"/>
      <c r="I9" s="2"/>
      <c r="J9" s="2"/>
      <c r="K9" s="2"/>
    </row>
    <row r="10" spans="1:11" x14ac:dyDescent="0.25">
      <c r="A10" s="12" t="s">
        <v>5</v>
      </c>
      <c r="B10" s="12" t="str">
        <f t="shared" si="0"/>
        <v>Mayra Leiva</v>
      </c>
      <c r="C10" s="13" t="s">
        <v>6</v>
      </c>
      <c r="D10" s="13" t="s">
        <v>15</v>
      </c>
      <c r="E10" s="14">
        <f t="shared" si="2"/>
        <v>0.43119212962962966</v>
      </c>
      <c r="F10" s="2"/>
      <c r="G10" s="2"/>
      <c r="H10" s="2"/>
      <c r="I10" s="2"/>
      <c r="J10" s="2"/>
      <c r="K10" s="2"/>
    </row>
    <row r="11" spans="1:11" x14ac:dyDescent="0.25">
      <c r="A11" s="12" t="s">
        <v>5</v>
      </c>
      <c r="B11" s="12" t="str">
        <f t="shared" si="0"/>
        <v>Mayra Leiva</v>
      </c>
      <c r="C11" s="13" t="s">
        <v>6</v>
      </c>
      <c r="D11" s="13" t="s">
        <v>16</v>
      </c>
      <c r="E11" s="14">
        <f t="shared" si="2"/>
        <v>0.54077546296296297</v>
      </c>
      <c r="F11" s="2"/>
      <c r="G11" s="2"/>
      <c r="H11" s="2"/>
      <c r="I11" s="2"/>
      <c r="J11" s="2"/>
      <c r="K11" s="2"/>
    </row>
    <row r="12" spans="1:11" x14ac:dyDescent="0.25">
      <c r="A12" s="12" t="s">
        <v>5</v>
      </c>
      <c r="B12" s="12" t="str">
        <f t="shared" si="0"/>
        <v>Mayra Leiva</v>
      </c>
      <c r="C12" s="13" t="s">
        <v>6</v>
      </c>
      <c r="D12" s="13" t="s">
        <v>17</v>
      </c>
      <c r="E12" s="14">
        <f t="shared" si="2"/>
        <v>0.63121527777777775</v>
      </c>
      <c r="F12" s="2"/>
      <c r="G12" s="2"/>
      <c r="H12" s="2"/>
      <c r="I12" s="2"/>
      <c r="J12" s="2"/>
      <c r="K12" s="2"/>
    </row>
    <row r="13" spans="1:11" x14ac:dyDescent="0.25">
      <c r="A13" s="12" t="s">
        <v>5</v>
      </c>
      <c r="B13" s="12" t="str">
        <f t="shared" si="0"/>
        <v>Mayra Leiva</v>
      </c>
      <c r="C13" s="13" t="s">
        <v>6</v>
      </c>
      <c r="D13" s="13" t="s">
        <v>18</v>
      </c>
      <c r="E13" s="14">
        <f t="shared" si="2"/>
        <v>0.79283564814814822</v>
      </c>
      <c r="F13" s="2"/>
      <c r="G13" s="15">
        <f>TEXT(E11-E10,"h:mm:ss")+TEXT(E13-E12,"h:mm:ss")</f>
        <v>0.27120370370370372</v>
      </c>
      <c r="H13" s="15"/>
      <c r="I13" s="2"/>
      <c r="J13" s="2"/>
      <c r="K13" s="2"/>
    </row>
    <row r="14" spans="1:11" x14ac:dyDescent="0.25">
      <c r="A14" s="12" t="s">
        <v>5</v>
      </c>
      <c r="B14" s="12" t="str">
        <f t="shared" si="0"/>
        <v>Mayra Leiva</v>
      </c>
      <c r="C14" s="13" t="s">
        <v>6</v>
      </c>
      <c r="D14" s="13" t="s">
        <v>19</v>
      </c>
      <c r="E14" s="14">
        <f t="shared" si="1"/>
        <v>0.37775462962962963</v>
      </c>
      <c r="F14" s="2"/>
      <c r="G14" s="2"/>
      <c r="H14" s="2"/>
      <c r="I14" s="2"/>
      <c r="J14" s="2"/>
      <c r="K14" s="2"/>
    </row>
    <row r="15" spans="1:11" x14ac:dyDescent="0.25">
      <c r="A15" s="12" t="s">
        <v>5</v>
      </c>
      <c r="B15" s="12" t="str">
        <f t="shared" si="0"/>
        <v>Mayra Leiva</v>
      </c>
      <c r="C15" s="13" t="s">
        <v>6</v>
      </c>
      <c r="D15" s="13" t="s">
        <v>20</v>
      </c>
      <c r="E15" s="14">
        <f t="shared" si="1"/>
        <v>0.50665509259259256</v>
      </c>
      <c r="F15" s="2"/>
      <c r="G15" s="2"/>
      <c r="H15" s="2"/>
      <c r="I15" s="2"/>
      <c r="J15" s="2"/>
      <c r="K15" s="2"/>
    </row>
    <row r="16" spans="1:11" x14ac:dyDescent="0.25">
      <c r="A16" s="12" t="s">
        <v>5</v>
      </c>
      <c r="B16" s="12" t="str">
        <f t="shared" si="0"/>
        <v>Mayra Leiva</v>
      </c>
      <c r="C16" s="13" t="s">
        <v>6</v>
      </c>
      <c r="D16" s="13" t="s">
        <v>21</v>
      </c>
      <c r="E16" s="14">
        <f t="shared" si="1"/>
        <v>0.59537037037037044</v>
      </c>
      <c r="F16" s="2"/>
      <c r="G16" s="2"/>
      <c r="H16" s="2"/>
      <c r="I16" s="2"/>
      <c r="J16" s="2"/>
      <c r="K16" s="2"/>
    </row>
    <row r="17" spans="1:11" x14ac:dyDescent="0.25">
      <c r="A17" s="12" t="s">
        <v>5</v>
      </c>
      <c r="B17" s="12" t="str">
        <f t="shared" si="0"/>
        <v>Mayra Leiva</v>
      </c>
      <c r="C17" s="13" t="s">
        <v>6</v>
      </c>
      <c r="D17" s="13" t="s">
        <v>22</v>
      </c>
      <c r="E17" s="14">
        <f t="shared" si="1"/>
        <v>0.79363425925925923</v>
      </c>
      <c r="F17" s="2"/>
      <c r="G17" s="15">
        <f>TEXT(E15-E14,"h:mm:ss")+TEXT(E17-E16,"h:mm:ss")</f>
        <v>0.32716435185185183</v>
      </c>
      <c r="H17" s="2"/>
      <c r="I17" s="2"/>
      <c r="J17" s="2"/>
      <c r="K17" s="2"/>
    </row>
    <row r="18" spans="1:11" x14ac:dyDescent="0.25">
      <c r="A18" s="12" t="s">
        <v>5</v>
      </c>
      <c r="B18" s="12" t="str">
        <f t="shared" si="0"/>
        <v>Mayra Leiva</v>
      </c>
      <c r="C18" s="13" t="s">
        <v>6</v>
      </c>
      <c r="D18" s="13" t="s">
        <v>23</v>
      </c>
      <c r="E18" s="14">
        <f t="shared" si="1"/>
        <v>0.38131944444444449</v>
      </c>
      <c r="F18" s="2"/>
      <c r="G18" s="2"/>
      <c r="H18" s="2"/>
      <c r="I18" s="2"/>
      <c r="J18" s="2"/>
      <c r="K18" s="2"/>
    </row>
    <row r="19" spans="1:11" x14ac:dyDescent="0.25">
      <c r="A19" s="12" t="s">
        <v>5</v>
      </c>
      <c r="B19" s="12" t="str">
        <f t="shared" si="0"/>
        <v>Mayra Leiva</v>
      </c>
      <c r="C19" s="13" t="s">
        <v>6</v>
      </c>
      <c r="D19" s="13" t="s">
        <v>24</v>
      </c>
      <c r="E19" s="14">
        <f t="shared" si="1"/>
        <v>0.54434027777777783</v>
      </c>
      <c r="F19" s="2"/>
      <c r="G19" s="2"/>
      <c r="H19" s="2"/>
      <c r="I19" s="2"/>
      <c r="J19" s="2"/>
      <c r="K19" s="2"/>
    </row>
    <row r="20" spans="1:11" x14ac:dyDescent="0.25">
      <c r="A20" s="12" t="s">
        <v>5</v>
      </c>
      <c r="B20" s="12" t="str">
        <f t="shared" si="0"/>
        <v>Mayra Leiva</v>
      </c>
      <c r="C20" s="13" t="s">
        <v>6</v>
      </c>
      <c r="D20" s="13" t="s">
        <v>25</v>
      </c>
      <c r="E20" s="14">
        <f t="shared" si="1"/>
        <v>0.63381944444444438</v>
      </c>
      <c r="F20" s="2"/>
      <c r="G20" s="2"/>
      <c r="H20" s="2"/>
      <c r="I20" s="2"/>
      <c r="J20" s="2"/>
      <c r="K20" s="2"/>
    </row>
    <row r="21" spans="1:11" x14ac:dyDescent="0.25">
      <c r="A21" s="12" t="s">
        <v>5</v>
      </c>
      <c r="B21" s="12" t="str">
        <f t="shared" si="0"/>
        <v>Mayra Leiva</v>
      </c>
      <c r="C21" s="13" t="s">
        <v>6</v>
      </c>
      <c r="D21" s="13" t="s">
        <v>26</v>
      </c>
      <c r="E21" s="14">
        <f t="shared" si="1"/>
        <v>0.79082175925925924</v>
      </c>
      <c r="F21" s="2"/>
      <c r="G21" s="15">
        <f>TEXT(E19-E18,"h:mm:ss")+TEXT(E21-E20,"h:mm:ss")</f>
        <v>0.32002314814814814</v>
      </c>
      <c r="H21" s="2"/>
      <c r="I21" s="2"/>
      <c r="J21" s="2"/>
      <c r="K21" s="2"/>
    </row>
    <row r="22" spans="1:11" x14ac:dyDescent="0.25">
      <c r="A22" s="12" t="s">
        <v>5</v>
      </c>
      <c r="B22" s="12" t="str">
        <f t="shared" si="0"/>
        <v>Mayra Leiva</v>
      </c>
      <c r="C22" s="13" t="s">
        <v>6</v>
      </c>
      <c r="D22" s="13" t="s">
        <v>27</v>
      </c>
      <c r="E22" s="14">
        <f t="shared" si="1"/>
        <v>0.38146990740740744</v>
      </c>
      <c r="F22" s="2"/>
      <c r="G22" s="2"/>
      <c r="H22" s="2"/>
      <c r="I22" s="2"/>
      <c r="J22" s="2"/>
      <c r="K22" s="2"/>
    </row>
    <row r="23" spans="1:11" x14ac:dyDescent="0.25">
      <c r="A23" s="12" t="s">
        <v>5</v>
      </c>
      <c r="B23" s="12" t="str">
        <f t="shared" si="0"/>
        <v>Mayra Leiva</v>
      </c>
      <c r="C23" s="13" t="s">
        <v>6</v>
      </c>
      <c r="D23" s="13" t="s">
        <v>28</v>
      </c>
      <c r="E23" s="14">
        <f t="shared" si="1"/>
        <v>0.47334490740740742</v>
      </c>
      <c r="F23" s="2"/>
      <c r="G23" s="2"/>
      <c r="H23" s="2"/>
      <c r="I23" s="2"/>
      <c r="J23" s="2"/>
      <c r="K23" s="2"/>
    </row>
    <row r="24" spans="1:11" x14ac:dyDescent="0.25">
      <c r="A24" s="12" t="s">
        <v>5</v>
      </c>
      <c r="B24" s="12" t="str">
        <f t="shared" si="0"/>
        <v>Mayra Leiva</v>
      </c>
      <c r="C24" s="13" t="s">
        <v>6</v>
      </c>
      <c r="D24" s="13" t="s">
        <v>29</v>
      </c>
      <c r="E24" s="14">
        <f t="shared" si="1"/>
        <v>0.54372685185185188</v>
      </c>
      <c r="F24" s="2"/>
      <c r="G24" s="2"/>
      <c r="H24" s="2"/>
      <c r="I24" s="2"/>
      <c r="J24" s="2"/>
      <c r="K24" s="2"/>
    </row>
    <row r="25" spans="1:11" x14ac:dyDescent="0.25">
      <c r="A25" s="12" t="s">
        <v>5</v>
      </c>
      <c r="B25" s="12" t="str">
        <f t="shared" si="0"/>
        <v>Mayra Leiva</v>
      </c>
      <c r="C25" s="13" t="s">
        <v>6</v>
      </c>
      <c r="D25" s="13" t="s">
        <v>30</v>
      </c>
      <c r="E25" s="14">
        <f t="shared" si="1"/>
        <v>0.78978009259259263</v>
      </c>
      <c r="F25" s="2"/>
      <c r="G25" s="15">
        <f>TEXT(E23-E22,"h:mm:ss")+TEXT(E25-E24,"h:mm:ss")</f>
        <v>0.33792824074074074</v>
      </c>
      <c r="H25" s="2"/>
      <c r="I25" s="2"/>
      <c r="J25" s="2"/>
      <c r="K25" s="2"/>
    </row>
    <row r="26" spans="1:11" x14ac:dyDescent="0.25">
      <c r="A26" s="12" t="s">
        <v>5</v>
      </c>
      <c r="B26" s="12" t="str">
        <f t="shared" si="0"/>
        <v>Mayra Leiva</v>
      </c>
      <c r="C26" s="13" t="s">
        <v>6</v>
      </c>
      <c r="D26" s="13" t="s">
        <v>31</v>
      </c>
      <c r="E26" s="14">
        <f t="shared" si="1"/>
        <v>0.3805324074074074</v>
      </c>
      <c r="F26" s="2"/>
      <c r="G26" s="2"/>
      <c r="H26" s="2"/>
      <c r="I26" s="2"/>
      <c r="J26" s="2"/>
      <c r="K26" s="2"/>
    </row>
    <row r="27" spans="1:11" x14ac:dyDescent="0.25">
      <c r="A27" s="12" t="s">
        <v>5</v>
      </c>
      <c r="B27" s="12" t="str">
        <f t="shared" si="0"/>
        <v>Mayra Leiva</v>
      </c>
      <c r="C27" s="13" t="s">
        <v>6</v>
      </c>
      <c r="D27" s="13" t="s">
        <v>32</v>
      </c>
      <c r="E27" s="14">
        <f t="shared" si="1"/>
        <v>0.51570601851851849</v>
      </c>
      <c r="F27" s="2"/>
      <c r="G27" s="2"/>
      <c r="H27" s="2"/>
      <c r="I27" s="2"/>
      <c r="J27" s="2"/>
      <c r="K27" s="2"/>
    </row>
    <row r="28" spans="1:11" x14ac:dyDescent="0.25">
      <c r="A28" s="12" t="s">
        <v>5</v>
      </c>
      <c r="B28" s="12" t="str">
        <f t="shared" si="0"/>
        <v>Mayra Leiva</v>
      </c>
      <c r="C28" s="13" t="s">
        <v>6</v>
      </c>
      <c r="D28" s="13" t="s">
        <v>33</v>
      </c>
      <c r="E28" s="14">
        <f t="shared" si="1"/>
        <v>0.60162037037037031</v>
      </c>
      <c r="F28" s="2"/>
      <c r="G28" s="2"/>
      <c r="H28" s="2"/>
      <c r="I28" s="2"/>
      <c r="J28" s="2"/>
      <c r="K28" s="2"/>
    </row>
    <row r="29" spans="1:11" x14ac:dyDescent="0.25">
      <c r="A29" s="12" t="s">
        <v>5</v>
      </c>
      <c r="B29" s="12" t="str">
        <f t="shared" si="0"/>
        <v>Mayra Leiva</v>
      </c>
      <c r="C29" s="13" t="s">
        <v>6</v>
      </c>
      <c r="D29" s="13" t="s">
        <v>34</v>
      </c>
      <c r="E29" s="14">
        <f t="shared" si="1"/>
        <v>0.79159722222222229</v>
      </c>
      <c r="F29" s="2"/>
      <c r="G29" s="15">
        <f>TEXT(E27-E26,"h:mm:ss")+TEXT(E29-E28,"h:mm:ss")</f>
        <v>0.32515046296296302</v>
      </c>
      <c r="H29" s="2"/>
      <c r="I29" s="2"/>
      <c r="J29" s="2"/>
      <c r="K29" s="2"/>
    </row>
    <row r="30" spans="1:11" x14ac:dyDescent="0.25">
      <c r="A30" s="12" t="s">
        <v>5</v>
      </c>
      <c r="B30" s="12" t="str">
        <f t="shared" si="0"/>
        <v>Mayra Leiva</v>
      </c>
      <c r="C30" s="13" t="s">
        <v>6</v>
      </c>
      <c r="D30" s="13" t="s">
        <v>35</v>
      </c>
      <c r="E30" s="14">
        <f t="shared" si="1"/>
        <v>0.37903935185185184</v>
      </c>
      <c r="F30" s="2"/>
      <c r="G30" s="2"/>
      <c r="H30" s="2"/>
      <c r="I30" s="2"/>
      <c r="J30" s="2"/>
      <c r="K30" s="2"/>
    </row>
    <row r="31" spans="1:11" x14ac:dyDescent="0.25">
      <c r="A31" s="12" t="s">
        <v>5</v>
      </c>
      <c r="B31" s="12" t="str">
        <f t="shared" si="0"/>
        <v>Mayra Leiva</v>
      </c>
      <c r="C31" s="13" t="s">
        <v>6</v>
      </c>
      <c r="D31" s="13" t="s">
        <v>36</v>
      </c>
      <c r="E31" s="14">
        <f t="shared" si="1"/>
        <v>0.51736111111111105</v>
      </c>
      <c r="F31" s="2"/>
      <c r="G31" s="2"/>
      <c r="H31" s="2"/>
      <c r="I31" s="2"/>
      <c r="J31" s="2"/>
      <c r="K31" s="2"/>
    </row>
    <row r="32" spans="1:11" x14ac:dyDescent="0.25">
      <c r="A32" s="12" t="s">
        <v>5</v>
      </c>
      <c r="B32" s="12" t="str">
        <f t="shared" si="0"/>
        <v>Mayra Leiva</v>
      </c>
      <c r="C32" s="13" t="s">
        <v>6</v>
      </c>
      <c r="D32" s="13" t="s">
        <v>37</v>
      </c>
      <c r="E32" s="14">
        <f t="shared" si="1"/>
        <v>0.60127314814814814</v>
      </c>
      <c r="F32" s="2"/>
      <c r="G32" s="2"/>
      <c r="H32" s="2"/>
      <c r="I32" s="2"/>
      <c r="J32" s="2"/>
      <c r="K32" s="2"/>
    </row>
    <row r="33" spans="1:11" x14ac:dyDescent="0.25">
      <c r="A33" s="12" t="s">
        <v>5</v>
      </c>
      <c r="B33" s="12" t="str">
        <f t="shared" si="0"/>
        <v>Mayra Leiva</v>
      </c>
      <c r="C33" s="13" t="s">
        <v>6</v>
      </c>
      <c r="D33" s="13" t="s">
        <v>38</v>
      </c>
      <c r="E33" s="14">
        <f t="shared" si="1"/>
        <v>0.79159722222222229</v>
      </c>
      <c r="F33" s="2"/>
      <c r="G33" s="15">
        <f>TEXT(E31-E30,"h:mm:ss")+TEXT(E33-E32,"h:mm:ss")</f>
        <v>0.3286458333333333</v>
      </c>
      <c r="H33" s="2"/>
      <c r="I33" s="2"/>
      <c r="J33" s="2"/>
      <c r="K33" s="2"/>
    </row>
    <row r="34" spans="1:11" x14ac:dyDescent="0.25">
      <c r="A34" s="12" t="s">
        <v>5</v>
      </c>
      <c r="B34" s="12" t="str">
        <f t="shared" si="0"/>
        <v>Mayra Leiva</v>
      </c>
      <c r="C34" s="13" t="s">
        <v>6</v>
      </c>
      <c r="D34" s="13" t="s">
        <v>39</v>
      </c>
      <c r="E34" s="14">
        <f t="shared" si="1"/>
        <v>0.37590277777777775</v>
      </c>
      <c r="F34" s="2"/>
      <c r="G34" s="2"/>
      <c r="H34" s="2"/>
      <c r="I34" s="2"/>
      <c r="J34" s="2"/>
      <c r="K34" s="2"/>
    </row>
    <row r="35" spans="1:11" x14ac:dyDescent="0.25">
      <c r="A35" s="12" t="s">
        <v>5</v>
      </c>
      <c r="B35" s="12" t="str">
        <f t="shared" si="0"/>
        <v>Mayra Leiva</v>
      </c>
      <c r="C35" s="13" t="s">
        <v>6</v>
      </c>
      <c r="D35" s="13" t="s">
        <v>40</v>
      </c>
      <c r="E35" s="14">
        <f t="shared" si="1"/>
        <v>0.53013888888888883</v>
      </c>
      <c r="F35" s="2"/>
      <c r="G35" s="2"/>
      <c r="H35" s="2"/>
      <c r="I35" s="2"/>
      <c r="J35" s="2"/>
      <c r="K35" s="2"/>
    </row>
    <row r="36" spans="1:11" x14ac:dyDescent="0.25">
      <c r="A36" s="12" t="s">
        <v>5</v>
      </c>
      <c r="B36" s="12" t="str">
        <f t="shared" si="0"/>
        <v>Mayra Leiva</v>
      </c>
      <c r="C36" s="13" t="s">
        <v>6</v>
      </c>
      <c r="D36" s="13" t="s">
        <v>41</v>
      </c>
      <c r="E36" s="14">
        <f t="shared" si="1"/>
        <v>0.6208217592592592</v>
      </c>
      <c r="F36" s="2"/>
      <c r="G36" s="2"/>
      <c r="H36" s="2"/>
      <c r="I36" s="2"/>
      <c r="J36" s="2"/>
      <c r="K36" s="2"/>
    </row>
    <row r="37" spans="1:11" x14ac:dyDescent="0.25">
      <c r="A37" s="12" t="s">
        <v>5</v>
      </c>
      <c r="B37" s="12" t="str">
        <f t="shared" si="0"/>
        <v>Mayra Leiva</v>
      </c>
      <c r="C37" s="13" t="s">
        <v>6</v>
      </c>
      <c r="D37" s="13" t="s">
        <v>42</v>
      </c>
      <c r="E37" s="14">
        <f t="shared" si="1"/>
        <v>0.79907407407407405</v>
      </c>
      <c r="F37" s="2"/>
      <c r="G37" s="15">
        <f>TEXT(E35-E34,"h:mm:ss")+TEXT(E37-E36,"h:mm:ss")</f>
        <v>0.33248842592592592</v>
      </c>
      <c r="H37" s="2"/>
      <c r="I37" s="2"/>
      <c r="J37" s="2"/>
      <c r="K37" s="2"/>
    </row>
    <row r="38" spans="1:11" x14ac:dyDescent="0.25">
      <c r="A38" s="12" t="s">
        <v>5</v>
      </c>
      <c r="B38" s="12" t="str">
        <f t="shared" si="0"/>
        <v>Mayra Leiva</v>
      </c>
      <c r="C38" s="13" t="s">
        <v>6</v>
      </c>
      <c r="D38" s="13" t="s">
        <v>43</v>
      </c>
      <c r="E38" s="14">
        <f t="shared" si="1"/>
        <v>0.40173611111111113</v>
      </c>
      <c r="F38" s="2"/>
      <c r="G38" s="2"/>
      <c r="H38" s="2"/>
      <c r="I38" s="2"/>
      <c r="J38" s="2"/>
      <c r="K38" s="2"/>
    </row>
    <row r="39" spans="1:11" x14ac:dyDescent="0.25">
      <c r="A39" s="12" t="s">
        <v>5</v>
      </c>
      <c r="B39" s="12" t="str">
        <f t="shared" si="0"/>
        <v>Mayra Leiva</v>
      </c>
      <c r="C39" s="13" t="s">
        <v>6</v>
      </c>
      <c r="D39" s="13" t="s">
        <v>44</v>
      </c>
      <c r="E39" s="14">
        <f t="shared" si="1"/>
        <v>0.52800925925925923</v>
      </c>
      <c r="F39" s="2"/>
      <c r="G39" s="2"/>
      <c r="H39" s="2"/>
      <c r="I39" s="2"/>
      <c r="J39" s="2"/>
      <c r="K39" s="2"/>
    </row>
    <row r="40" spans="1:11" x14ac:dyDescent="0.25">
      <c r="A40" s="12" t="s">
        <v>5</v>
      </c>
      <c r="B40" s="12" t="str">
        <f t="shared" si="0"/>
        <v>Mayra Leiva</v>
      </c>
      <c r="C40" s="13" t="s">
        <v>6</v>
      </c>
      <c r="D40" s="13" t="s">
        <v>45</v>
      </c>
      <c r="E40" s="14">
        <f t="shared" si="1"/>
        <v>0.61755787037037035</v>
      </c>
      <c r="F40" s="2"/>
      <c r="G40" s="2"/>
      <c r="H40" s="2"/>
      <c r="I40" s="2"/>
      <c r="J40" s="2"/>
      <c r="K40" s="2"/>
    </row>
    <row r="41" spans="1:11" x14ac:dyDescent="0.25">
      <c r="A41" s="12" t="s">
        <v>5</v>
      </c>
      <c r="B41" s="12" t="str">
        <f t="shared" si="0"/>
        <v>Mayra Leiva</v>
      </c>
      <c r="C41" s="13" t="s">
        <v>6</v>
      </c>
      <c r="D41" s="13" t="s">
        <v>46</v>
      </c>
      <c r="E41" s="14">
        <f t="shared" si="1"/>
        <v>0.79359953703703701</v>
      </c>
      <c r="F41" s="2"/>
      <c r="G41" s="15">
        <f>TEXT(E39-E38,"h:mm:ss")+TEXT(E41-E40,"h:mm:ss")</f>
        <v>0.30231481481481481</v>
      </c>
      <c r="H41" s="2"/>
      <c r="I41" s="2"/>
      <c r="J41" s="2"/>
      <c r="K41" s="2"/>
    </row>
    <row r="42" spans="1:11" x14ac:dyDescent="0.25">
      <c r="A42" s="12" t="s">
        <v>5</v>
      </c>
      <c r="B42" s="12" t="str">
        <f t="shared" si="0"/>
        <v>Mayra Leiva</v>
      </c>
      <c r="C42" s="13" t="s">
        <v>6</v>
      </c>
      <c r="D42" s="13" t="s">
        <v>47</v>
      </c>
      <c r="E42" s="14">
        <f t="shared" si="1"/>
        <v>0.38167824074074069</v>
      </c>
      <c r="F42" s="2"/>
      <c r="G42" s="2"/>
      <c r="H42" s="2"/>
      <c r="I42" s="2"/>
      <c r="J42" s="2"/>
      <c r="K42" s="2"/>
    </row>
    <row r="43" spans="1:11" x14ac:dyDescent="0.25">
      <c r="A43" s="12" t="s">
        <v>5</v>
      </c>
      <c r="B43" s="12" t="str">
        <f t="shared" si="0"/>
        <v>Mayra Leiva</v>
      </c>
      <c r="C43" s="13" t="s">
        <v>6</v>
      </c>
      <c r="D43" s="13" t="s">
        <v>48</v>
      </c>
      <c r="E43" s="14">
        <f t="shared" si="1"/>
        <v>0.53034722222222219</v>
      </c>
      <c r="F43" s="2"/>
      <c r="G43" s="2"/>
      <c r="H43" s="2"/>
      <c r="I43" s="2"/>
      <c r="J43" s="2"/>
      <c r="K43" s="2"/>
    </row>
    <row r="44" spans="1:11" x14ac:dyDescent="0.25">
      <c r="A44" s="12" t="s">
        <v>5</v>
      </c>
      <c r="B44" s="12" t="str">
        <f t="shared" si="0"/>
        <v>Mayra Leiva</v>
      </c>
      <c r="C44" s="13" t="s">
        <v>6</v>
      </c>
      <c r="D44" s="13" t="s">
        <v>49</v>
      </c>
      <c r="E44" s="14">
        <f t="shared" si="1"/>
        <v>0.60363425925925929</v>
      </c>
      <c r="F44" s="2"/>
      <c r="G44" s="2"/>
      <c r="H44" s="2"/>
      <c r="I44" s="2"/>
      <c r="J44" s="2"/>
      <c r="K44" s="2"/>
    </row>
    <row r="45" spans="1:11" x14ac:dyDescent="0.25">
      <c r="A45" s="12" t="s">
        <v>5</v>
      </c>
      <c r="B45" s="12" t="str">
        <f t="shared" si="0"/>
        <v>Mayra Leiva</v>
      </c>
      <c r="C45" s="13" t="s">
        <v>6</v>
      </c>
      <c r="D45" s="13" t="s">
        <v>50</v>
      </c>
      <c r="E45" s="14">
        <f t="shared" si="1"/>
        <v>0.7880787037037037</v>
      </c>
      <c r="F45" s="2"/>
      <c r="G45" s="15">
        <f>TEXT(E43-E42,"h:mm:ss")+TEXT(E45-E44,"h:mm:ss")</f>
        <v>0.33311342592592591</v>
      </c>
      <c r="H45" s="2"/>
      <c r="I45" s="2"/>
      <c r="J45" s="2"/>
      <c r="K45" s="2"/>
    </row>
    <row r="46" spans="1:11" x14ac:dyDescent="0.25">
      <c r="A46" s="12" t="s">
        <v>5</v>
      </c>
      <c r="B46" s="12" t="str">
        <f t="shared" si="0"/>
        <v>Mayra Leiva</v>
      </c>
      <c r="C46" s="13" t="s">
        <v>6</v>
      </c>
      <c r="D46" s="13" t="s">
        <v>51</v>
      </c>
      <c r="E46" s="14">
        <f t="shared" si="1"/>
        <v>0.36755787037037035</v>
      </c>
      <c r="F46" s="2"/>
      <c r="G46" s="2"/>
      <c r="H46" s="2"/>
      <c r="I46" s="2"/>
      <c r="J46" s="2"/>
      <c r="K46" s="2"/>
    </row>
    <row r="47" spans="1:11" x14ac:dyDescent="0.25">
      <c r="A47" s="12" t="s">
        <v>5</v>
      </c>
      <c r="B47" s="12" t="str">
        <f t="shared" si="0"/>
        <v>Mayra Leiva</v>
      </c>
      <c r="C47" s="13" t="s">
        <v>6</v>
      </c>
      <c r="D47" s="13" t="s">
        <v>52</v>
      </c>
      <c r="E47" s="14">
        <f t="shared" si="1"/>
        <v>0.78196759259259263</v>
      </c>
      <c r="F47" s="2"/>
      <c r="G47" s="15">
        <f>TEXT(E47-E46,"h:mm:ss")-"02:00:00"</f>
        <v>0.33107638888888891</v>
      </c>
      <c r="H47" s="2"/>
      <c r="I47" s="2"/>
      <c r="J47" s="2"/>
      <c r="K47" s="2"/>
    </row>
    <row r="48" spans="1:11" x14ac:dyDescent="0.25">
      <c r="A48" s="12" t="s">
        <v>5</v>
      </c>
      <c r="B48" s="12" t="str">
        <f t="shared" si="0"/>
        <v>Mayra Leiva</v>
      </c>
      <c r="C48" s="13" t="s">
        <v>6</v>
      </c>
      <c r="D48" s="13" t="s">
        <v>53</v>
      </c>
      <c r="E48" s="14">
        <f t="shared" si="1"/>
        <v>0.36189814814814819</v>
      </c>
      <c r="F48" s="2"/>
      <c r="G48" s="2"/>
      <c r="H48" s="2"/>
      <c r="I48" s="2"/>
      <c r="J48" s="2"/>
      <c r="K48" s="2"/>
    </row>
    <row r="49" spans="1:11" x14ac:dyDescent="0.25">
      <c r="A49" s="12" t="s">
        <v>5</v>
      </c>
      <c r="B49" s="12" t="str">
        <f t="shared" si="0"/>
        <v>Mayra Leiva</v>
      </c>
      <c r="C49" s="13" t="s">
        <v>6</v>
      </c>
      <c r="D49" s="13" t="s">
        <v>54</v>
      </c>
      <c r="E49" s="14">
        <f t="shared" si="1"/>
        <v>0.522974537037037</v>
      </c>
      <c r="F49" s="2"/>
      <c r="G49" s="2"/>
      <c r="H49" s="2"/>
      <c r="I49" s="2"/>
      <c r="J49" s="2"/>
      <c r="K49" s="2"/>
    </row>
    <row r="50" spans="1:11" x14ac:dyDescent="0.25">
      <c r="A50" s="12" t="s">
        <v>5</v>
      </c>
      <c r="B50" s="12" t="str">
        <f t="shared" si="0"/>
        <v>Mayra Leiva</v>
      </c>
      <c r="C50" s="13" t="s">
        <v>6</v>
      </c>
      <c r="D50" s="13" t="s">
        <v>55</v>
      </c>
      <c r="E50" s="14">
        <f t="shared" si="1"/>
        <v>0.60641203703703705</v>
      </c>
      <c r="F50" s="2"/>
      <c r="G50" s="2"/>
      <c r="H50" s="2"/>
      <c r="I50" s="2"/>
      <c r="J50" s="2"/>
      <c r="K50" s="2"/>
    </row>
    <row r="51" spans="1:11" x14ac:dyDescent="0.25">
      <c r="A51" s="12" t="s">
        <v>5</v>
      </c>
      <c r="B51" s="12" t="str">
        <f t="shared" si="0"/>
        <v>Mayra Leiva</v>
      </c>
      <c r="C51" s="13" t="s">
        <v>6</v>
      </c>
      <c r="D51" s="13" t="s">
        <v>56</v>
      </c>
      <c r="E51" s="14">
        <f t="shared" si="1"/>
        <v>0.7701041666666667</v>
      </c>
      <c r="F51" s="2"/>
      <c r="G51" s="15">
        <f>TEXT(E49-E48,"h:mm:ss")+TEXT(E51-E50,"h:mm:ss")</f>
        <v>0.32476851851851851</v>
      </c>
      <c r="H51" s="2"/>
      <c r="I51" s="2"/>
      <c r="J51" s="2"/>
      <c r="K51" s="2"/>
    </row>
    <row r="52" spans="1:11" x14ac:dyDescent="0.25">
      <c r="A52" s="12" t="s">
        <v>5</v>
      </c>
      <c r="B52" s="12" t="str">
        <f t="shared" si="0"/>
        <v>Mayra Leiva</v>
      </c>
      <c r="C52" s="13" t="s">
        <v>6</v>
      </c>
      <c r="D52" s="13" t="s">
        <v>57</v>
      </c>
      <c r="E52" s="14">
        <f t="shared" si="1"/>
        <v>0.3744791666666667</v>
      </c>
      <c r="F52" s="2"/>
      <c r="G52" s="2"/>
      <c r="H52" s="2"/>
      <c r="I52" s="2"/>
      <c r="J52" s="2"/>
      <c r="K52" s="2"/>
    </row>
    <row r="53" spans="1:11" x14ac:dyDescent="0.25">
      <c r="A53" s="12" t="s">
        <v>5</v>
      </c>
      <c r="B53" s="12" t="str">
        <f t="shared" si="0"/>
        <v>Mayra Leiva</v>
      </c>
      <c r="C53" s="13" t="s">
        <v>6</v>
      </c>
      <c r="D53" s="13" t="s">
        <v>58</v>
      </c>
      <c r="E53" s="14">
        <f t="shared" si="1"/>
        <v>0.54607638888888888</v>
      </c>
      <c r="F53" s="2"/>
      <c r="G53" s="2"/>
      <c r="H53" s="2"/>
      <c r="I53" s="2"/>
      <c r="J53" s="2"/>
      <c r="K53" s="2"/>
    </row>
    <row r="54" spans="1:11" x14ac:dyDescent="0.25">
      <c r="A54" s="12" t="s">
        <v>5</v>
      </c>
      <c r="B54" s="12" t="str">
        <f t="shared" si="0"/>
        <v>Mayra Leiva</v>
      </c>
      <c r="C54" s="13" t="s">
        <v>6</v>
      </c>
      <c r="D54" s="13" t="s">
        <v>59</v>
      </c>
      <c r="E54" s="14">
        <f t="shared" si="1"/>
        <v>0.6132291666666666</v>
      </c>
      <c r="F54" s="2"/>
      <c r="G54" s="2"/>
      <c r="H54" s="2"/>
      <c r="I54" s="2"/>
      <c r="J54" s="2"/>
      <c r="K54" s="2"/>
    </row>
    <row r="55" spans="1:11" x14ac:dyDescent="0.25">
      <c r="A55" s="12" t="s">
        <v>5</v>
      </c>
      <c r="B55" s="12" t="str">
        <f t="shared" si="0"/>
        <v>Mayra Leiva</v>
      </c>
      <c r="C55" s="13" t="s">
        <v>6</v>
      </c>
      <c r="D55" s="13" t="s">
        <v>60</v>
      </c>
      <c r="E55" s="14">
        <f t="shared" si="1"/>
        <v>0.7809490740740741</v>
      </c>
      <c r="F55" s="2"/>
      <c r="G55" s="15">
        <f>TEXT(E53-E52,"h:mm:ss")+TEXT(E55-E54,"h:mm:ss")</f>
        <v>0.33931712962962962</v>
      </c>
      <c r="H55" s="2"/>
      <c r="I55" s="2"/>
      <c r="J55" s="2"/>
      <c r="K55" s="2"/>
    </row>
    <row r="56" spans="1:11" x14ac:dyDescent="0.25">
      <c r="A56" s="12" t="s">
        <v>5</v>
      </c>
      <c r="B56" s="12" t="str">
        <f t="shared" si="0"/>
        <v>Mayra Leiva</v>
      </c>
      <c r="C56" s="13" t="s">
        <v>6</v>
      </c>
      <c r="D56" s="13" t="s">
        <v>61</v>
      </c>
      <c r="E56" s="14">
        <f t="shared" si="1"/>
        <v>0.37903935185185184</v>
      </c>
      <c r="F56" s="2"/>
      <c r="G56" s="2"/>
      <c r="H56" s="2"/>
      <c r="I56" s="2"/>
      <c r="J56" s="2"/>
      <c r="K56" s="2"/>
    </row>
    <row r="57" spans="1:11" x14ac:dyDescent="0.25">
      <c r="A57" s="12" t="s">
        <v>5</v>
      </c>
      <c r="B57" s="12" t="str">
        <f t="shared" si="0"/>
        <v>Mayra Leiva</v>
      </c>
      <c r="C57" s="13" t="s">
        <v>6</v>
      </c>
      <c r="D57" s="13" t="s">
        <v>62</v>
      </c>
      <c r="E57" s="14">
        <f t="shared" si="1"/>
        <v>0.53384259259259259</v>
      </c>
      <c r="F57" s="2"/>
      <c r="G57" s="2"/>
      <c r="H57" s="2"/>
      <c r="I57" s="2"/>
      <c r="J57" s="2"/>
      <c r="K57" s="2"/>
    </row>
    <row r="58" spans="1:11" x14ac:dyDescent="0.25">
      <c r="A58" s="12" t="s">
        <v>5</v>
      </c>
      <c r="B58" s="12" t="str">
        <f t="shared" si="0"/>
        <v>Mayra Leiva</v>
      </c>
      <c r="C58" s="13" t="s">
        <v>6</v>
      </c>
      <c r="D58" s="13" t="s">
        <v>63</v>
      </c>
      <c r="E58" s="14">
        <f t="shared" si="1"/>
        <v>0.62395833333333328</v>
      </c>
      <c r="F58" s="2"/>
      <c r="G58" s="2"/>
      <c r="H58" s="2"/>
      <c r="I58" s="2"/>
      <c r="J58" s="2"/>
      <c r="K58" s="2"/>
    </row>
    <row r="59" spans="1:11" x14ac:dyDescent="0.25">
      <c r="A59" s="12" t="s">
        <v>5</v>
      </c>
      <c r="B59" s="12" t="str">
        <f t="shared" si="0"/>
        <v>Mayra Leiva</v>
      </c>
      <c r="C59" s="13" t="s">
        <v>6</v>
      </c>
      <c r="D59" s="13" t="s">
        <v>64</v>
      </c>
      <c r="E59" s="14">
        <f t="shared" si="1"/>
        <v>0.79590277777777774</v>
      </c>
      <c r="F59" s="2"/>
      <c r="G59" s="15">
        <f>TEXT(E57-E56,"h:mm:ss")+TEXT(E59-E58,"h:mm:ss")</f>
        <v>0.32674768518518515</v>
      </c>
      <c r="H59" s="2"/>
      <c r="I59" s="2"/>
      <c r="J59" s="2"/>
      <c r="K59" s="2"/>
    </row>
    <row r="60" spans="1:11" x14ac:dyDescent="0.25">
      <c r="A60" s="12" t="s">
        <v>5</v>
      </c>
      <c r="B60" s="12" t="str">
        <f t="shared" si="0"/>
        <v>Mayra Leiva</v>
      </c>
      <c r="C60" s="13" t="s">
        <v>6</v>
      </c>
      <c r="D60" s="13" t="s">
        <v>65</v>
      </c>
      <c r="E60" s="14">
        <f t="shared" si="1"/>
        <v>0.40614583333333337</v>
      </c>
      <c r="F60" s="2"/>
      <c r="G60" s="2"/>
      <c r="H60" s="2"/>
      <c r="I60" s="2"/>
      <c r="J60" s="2"/>
      <c r="K60" s="2"/>
    </row>
    <row r="61" spans="1:11" x14ac:dyDescent="0.25">
      <c r="A61" s="12" t="s">
        <v>5</v>
      </c>
      <c r="B61" s="12" t="str">
        <f t="shared" si="0"/>
        <v>Mayra Leiva</v>
      </c>
      <c r="C61" s="13" t="s">
        <v>6</v>
      </c>
      <c r="D61" s="13" t="s">
        <v>66</v>
      </c>
      <c r="E61" s="14">
        <f t="shared" si="1"/>
        <v>0.52961805555555552</v>
      </c>
      <c r="F61" s="2"/>
      <c r="G61" s="2"/>
      <c r="H61" s="2"/>
      <c r="I61" s="2"/>
      <c r="J61" s="2"/>
      <c r="K61" s="2"/>
    </row>
    <row r="62" spans="1:11" x14ac:dyDescent="0.25">
      <c r="A62" s="12" t="s">
        <v>5</v>
      </c>
      <c r="B62" s="12" t="str">
        <f t="shared" si="0"/>
        <v>Mayra Leiva</v>
      </c>
      <c r="C62" s="13" t="s">
        <v>6</v>
      </c>
      <c r="D62" s="13" t="s">
        <v>67</v>
      </c>
      <c r="E62" s="14">
        <f t="shared" si="1"/>
        <v>0.54359953703703701</v>
      </c>
      <c r="F62" s="2" t="s">
        <v>554</v>
      </c>
      <c r="G62" s="15">
        <f>TEXT(E61-E60,"h:mm:ss")+TEXT("19:00:00"-E62,"h:mm:ss")</f>
        <v>0.37153935185185183</v>
      </c>
      <c r="H62" s="2"/>
      <c r="I62" s="2"/>
      <c r="J62" s="2"/>
      <c r="K62" s="2"/>
    </row>
    <row r="63" spans="1:11" x14ac:dyDescent="0.25">
      <c r="A63" s="12" t="s">
        <v>5</v>
      </c>
      <c r="B63" s="12" t="str">
        <f t="shared" si="0"/>
        <v>Mayra Leiva</v>
      </c>
      <c r="C63" s="13" t="s">
        <v>6</v>
      </c>
      <c r="D63" s="13" t="s">
        <v>68</v>
      </c>
      <c r="E63" s="14">
        <f t="shared" si="1"/>
        <v>0.37489583333333337</v>
      </c>
      <c r="F63" s="2"/>
      <c r="G63" s="15"/>
      <c r="H63" s="2"/>
      <c r="I63" s="2"/>
      <c r="J63" s="2"/>
      <c r="K63" s="2"/>
    </row>
    <row r="64" spans="1:11" x14ac:dyDescent="0.25">
      <c r="A64" s="12" t="s">
        <v>5</v>
      </c>
      <c r="B64" s="12" t="str">
        <f t="shared" si="0"/>
        <v>Mayra Leiva</v>
      </c>
      <c r="C64" s="13" t="s">
        <v>6</v>
      </c>
      <c r="D64" s="13" t="s">
        <v>69</v>
      </c>
      <c r="E64" s="14">
        <f t="shared" si="1"/>
        <v>0.51657407407407407</v>
      </c>
      <c r="F64" s="2"/>
      <c r="G64" s="2"/>
      <c r="H64" s="2"/>
      <c r="I64" s="2"/>
      <c r="J64" s="2"/>
      <c r="K64" s="2"/>
    </row>
    <row r="65" spans="1:11" x14ac:dyDescent="0.25">
      <c r="A65" s="12" t="s">
        <v>5</v>
      </c>
      <c r="B65" s="12" t="str">
        <f t="shared" si="0"/>
        <v>Mayra Leiva</v>
      </c>
      <c r="C65" s="13" t="s">
        <v>6</v>
      </c>
      <c r="D65" s="13" t="s">
        <v>70</v>
      </c>
      <c r="E65" s="14">
        <f t="shared" si="1"/>
        <v>0.61805555555555558</v>
      </c>
      <c r="F65" s="2"/>
      <c r="G65" s="2"/>
      <c r="H65" s="2"/>
      <c r="I65" s="2"/>
      <c r="J65" s="2"/>
      <c r="K65" s="2"/>
    </row>
    <row r="66" spans="1:11" x14ac:dyDescent="0.25">
      <c r="A66" s="12" t="s">
        <v>5</v>
      </c>
      <c r="B66" s="12" t="str">
        <f t="shared" si="0"/>
        <v>Mayra Leiva</v>
      </c>
      <c r="C66" s="13" t="s">
        <v>6</v>
      </c>
      <c r="D66" s="13" t="s">
        <v>71</v>
      </c>
      <c r="E66" s="14">
        <f t="shared" si="1"/>
        <v>0.79313657407407412</v>
      </c>
      <c r="F66" s="2"/>
      <c r="G66" s="15">
        <f>TEXT(E64-E63,"h:mm:ss")+TEXT(E66-E65,"h:mm:ss")</f>
        <v>0.31675925925925924</v>
      </c>
      <c r="H66" s="2"/>
      <c r="I66" s="2"/>
      <c r="J66" s="2"/>
      <c r="K66" s="2"/>
    </row>
    <row r="67" spans="1:11" x14ac:dyDescent="0.25">
      <c r="A67" s="12" t="s">
        <v>5</v>
      </c>
      <c r="B67" s="12" t="str">
        <f t="shared" ref="B67:B129" si="3">IF(C67="2","Mayra Leiva",IF(C67="3","Nicol Ochoa",IF(C67="4","Maritza Flores",IF(C67="5","Gerardo Villafuerte",IF(C67="6","Carlos Villavicencio",IF(C67="7","Aracely Martinez",IF(C67="8","Jose Cueva",IF(C67="11","Yolanda Carrion",IF(C67="13","Franklin Carrillo",IF(C67="14","Pablo Nieto",""))))))))))</f>
        <v>Mayra Leiva</v>
      </c>
      <c r="C67" s="13" t="s">
        <v>6</v>
      </c>
      <c r="D67" s="13" t="s">
        <v>72</v>
      </c>
      <c r="E67" s="14">
        <f t="shared" ref="E67:E129" si="4">TIME(HOUR(D67),MINUTE(D67),SECOND(D67))</f>
        <v>0.41031250000000002</v>
      </c>
      <c r="F67" s="2"/>
      <c r="G67" s="15"/>
      <c r="H67" s="2"/>
      <c r="I67" s="2"/>
      <c r="J67" s="2"/>
      <c r="K67" s="2"/>
    </row>
    <row r="68" spans="1:11" x14ac:dyDescent="0.25">
      <c r="A68" s="12" t="s">
        <v>5</v>
      </c>
      <c r="B68" s="12" t="str">
        <f t="shared" si="3"/>
        <v>Mayra Leiva</v>
      </c>
      <c r="C68" s="13" t="s">
        <v>6</v>
      </c>
      <c r="D68" s="13" t="s">
        <v>73</v>
      </c>
      <c r="E68" s="14">
        <f t="shared" si="4"/>
        <v>0.54614583333333333</v>
      </c>
      <c r="F68" s="2"/>
      <c r="G68" s="2"/>
      <c r="H68" s="2"/>
      <c r="I68" s="2"/>
      <c r="J68" s="2"/>
      <c r="K68" s="2"/>
    </row>
    <row r="69" spans="1:11" x14ac:dyDescent="0.25">
      <c r="A69" s="12" t="s">
        <v>5</v>
      </c>
      <c r="B69" s="12" t="str">
        <f t="shared" si="3"/>
        <v>Mayra Leiva</v>
      </c>
      <c r="C69" s="13" t="s">
        <v>6</v>
      </c>
      <c r="D69" s="13" t="s">
        <v>74</v>
      </c>
      <c r="E69" s="14">
        <f t="shared" si="4"/>
        <v>0.57799768518518524</v>
      </c>
      <c r="F69" s="2"/>
      <c r="G69" s="2"/>
      <c r="H69" s="2"/>
      <c r="I69" s="2"/>
      <c r="J69" s="2"/>
      <c r="K69" s="2"/>
    </row>
    <row r="70" spans="1:11" x14ac:dyDescent="0.25">
      <c r="A70" s="12" t="s">
        <v>5</v>
      </c>
      <c r="B70" s="12" t="str">
        <f t="shared" si="3"/>
        <v>Mayra Leiva</v>
      </c>
      <c r="C70" s="13" t="s">
        <v>6</v>
      </c>
      <c r="D70" s="13" t="s">
        <v>75</v>
      </c>
      <c r="E70" s="14">
        <f t="shared" si="4"/>
        <v>0.77818287037037026</v>
      </c>
      <c r="F70" s="2"/>
      <c r="G70" s="15">
        <f>TEXT(E68-E67,"h:mm:ss")+TEXT(E70-E69,"h:mm:ss")</f>
        <v>0.33601851851851849</v>
      </c>
      <c r="H70" s="2"/>
      <c r="I70" s="2"/>
      <c r="J70" s="2"/>
      <c r="K70" s="2"/>
    </row>
    <row r="71" spans="1:11" x14ac:dyDescent="0.25">
      <c r="A71" s="12" t="s">
        <v>5</v>
      </c>
      <c r="B71" s="12" t="str">
        <f t="shared" si="3"/>
        <v>Mayra Leiva</v>
      </c>
      <c r="C71" s="13" t="s">
        <v>6</v>
      </c>
      <c r="D71" s="13" t="s">
        <v>76</v>
      </c>
      <c r="E71" s="14">
        <f t="shared" si="4"/>
        <v>0.38240740740740736</v>
      </c>
      <c r="F71" s="2"/>
      <c r="G71" s="15"/>
      <c r="H71" s="2"/>
      <c r="I71" s="2"/>
      <c r="J71" s="2"/>
      <c r="K71" s="2"/>
    </row>
    <row r="72" spans="1:11" x14ac:dyDescent="0.25">
      <c r="A72" s="12" t="s">
        <v>5</v>
      </c>
      <c r="B72" s="12" t="str">
        <f t="shared" si="3"/>
        <v>Mayra Leiva</v>
      </c>
      <c r="C72" s="13" t="s">
        <v>6</v>
      </c>
      <c r="D72" s="13" t="s">
        <v>77</v>
      </c>
      <c r="E72" s="14">
        <f t="shared" si="4"/>
        <v>0.51981481481481484</v>
      </c>
      <c r="F72" s="2"/>
      <c r="G72" s="2"/>
      <c r="H72" s="2"/>
      <c r="I72" s="2"/>
      <c r="J72" s="2"/>
      <c r="K72" s="2"/>
    </row>
    <row r="73" spans="1:11" x14ac:dyDescent="0.25">
      <c r="A73" s="12" t="s">
        <v>5</v>
      </c>
      <c r="B73" s="12" t="str">
        <f t="shared" si="3"/>
        <v>Mayra Leiva</v>
      </c>
      <c r="C73" s="13" t="s">
        <v>6</v>
      </c>
      <c r="D73" s="13" t="s">
        <v>78</v>
      </c>
      <c r="E73" s="14">
        <f t="shared" si="4"/>
        <v>0.60811342592592588</v>
      </c>
      <c r="F73" s="2"/>
      <c r="G73" s="2"/>
      <c r="H73" s="2"/>
      <c r="I73" s="2"/>
      <c r="J73" s="2"/>
      <c r="K73" s="2"/>
    </row>
    <row r="74" spans="1:11" x14ac:dyDescent="0.25">
      <c r="A74" s="12" t="s">
        <v>5</v>
      </c>
      <c r="B74" s="12" t="str">
        <f t="shared" si="3"/>
        <v>Mayra Leiva</v>
      </c>
      <c r="C74" s="13" t="s">
        <v>6</v>
      </c>
      <c r="D74" s="13" t="s">
        <v>79</v>
      </c>
      <c r="E74" s="14">
        <f t="shared" si="4"/>
        <v>0.79182870370370362</v>
      </c>
      <c r="F74" s="2"/>
      <c r="G74" s="15">
        <f>TEXT(E72-E71,"h:mm:ss")+TEXT(E74-E73,"h:mm:ss")</f>
        <v>0.32112268518518516</v>
      </c>
      <c r="H74" s="2"/>
      <c r="I74" s="2"/>
      <c r="J74" s="2"/>
      <c r="K74" s="2"/>
    </row>
    <row r="75" spans="1:11" x14ac:dyDescent="0.25">
      <c r="A75" s="12" t="s">
        <v>5</v>
      </c>
      <c r="B75" s="12" t="str">
        <f t="shared" si="3"/>
        <v>Mayra Leiva</v>
      </c>
      <c r="C75" s="13" t="s">
        <v>6</v>
      </c>
      <c r="D75" s="13" t="s">
        <v>80</v>
      </c>
      <c r="E75" s="14">
        <f t="shared" si="4"/>
        <v>0.37481481481481477</v>
      </c>
      <c r="F75" s="2"/>
      <c r="G75" s="15"/>
      <c r="H75" s="2"/>
      <c r="I75" s="2"/>
      <c r="J75" s="2"/>
      <c r="K75" s="2"/>
    </row>
    <row r="76" spans="1:11" x14ac:dyDescent="0.25">
      <c r="A76" s="12" t="s">
        <v>5</v>
      </c>
      <c r="B76" s="12" t="str">
        <f t="shared" si="3"/>
        <v>Mayra Leiva</v>
      </c>
      <c r="C76" s="13" t="s">
        <v>6</v>
      </c>
      <c r="D76" s="13" t="s">
        <v>81</v>
      </c>
      <c r="E76" s="14">
        <f t="shared" si="4"/>
        <v>0.5199421296296296</v>
      </c>
      <c r="F76" s="2"/>
      <c r="G76" s="2"/>
      <c r="H76" s="2"/>
      <c r="I76" s="2"/>
      <c r="J76" s="2"/>
      <c r="K76" s="2"/>
    </row>
    <row r="77" spans="1:11" x14ac:dyDescent="0.25">
      <c r="A77" s="12" t="s">
        <v>5</v>
      </c>
      <c r="B77" s="12" t="str">
        <f t="shared" si="3"/>
        <v>Mayra Leiva</v>
      </c>
      <c r="C77" s="13" t="s">
        <v>6</v>
      </c>
      <c r="D77" s="13" t="s">
        <v>82</v>
      </c>
      <c r="E77" s="14">
        <f t="shared" si="4"/>
        <v>0.59556712962962965</v>
      </c>
      <c r="F77" s="2"/>
      <c r="G77" s="2"/>
      <c r="H77" s="2"/>
      <c r="I77" s="2"/>
      <c r="J77" s="2"/>
      <c r="K77" s="2"/>
    </row>
    <row r="78" spans="1:11" x14ac:dyDescent="0.25">
      <c r="A78" s="12" t="s">
        <v>5</v>
      </c>
      <c r="B78" s="12" t="str">
        <f t="shared" si="3"/>
        <v>Mayra Leiva</v>
      </c>
      <c r="C78" s="13" t="s">
        <v>6</v>
      </c>
      <c r="D78" s="13" t="s">
        <v>83</v>
      </c>
      <c r="E78" s="14">
        <f t="shared" si="4"/>
        <v>0.79223379629629631</v>
      </c>
      <c r="F78" s="2"/>
      <c r="G78" s="15">
        <f>TEXT(E76-E75,"h:mm:ss")+TEXT(E78-E77,"h:mm:ss")</f>
        <v>0.34179398148148143</v>
      </c>
      <c r="H78" s="2"/>
      <c r="I78" s="2"/>
      <c r="J78" s="2"/>
      <c r="K78" s="2"/>
    </row>
    <row r="79" spans="1:11" x14ac:dyDescent="0.25">
      <c r="A79" s="12" t="s">
        <v>5</v>
      </c>
      <c r="B79" s="12" t="str">
        <f t="shared" si="3"/>
        <v>Mayra Leiva</v>
      </c>
      <c r="C79" s="13" t="s">
        <v>6</v>
      </c>
      <c r="D79" s="13" t="s">
        <v>84</v>
      </c>
      <c r="E79" s="14">
        <f t="shared" si="4"/>
        <v>0.38170138888888888</v>
      </c>
      <c r="F79" s="2"/>
      <c r="G79" s="15"/>
      <c r="H79" s="2"/>
      <c r="I79" s="2"/>
      <c r="J79" s="2"/>
      <c r="K79" s="2"/>
    </row>
    <row r="80" spans="1:11" x14ac:dyDescent="0.25">
      <c r="A80" s="12" t="s">
        <v>5</v>
      </c>
      <c r="B80" s="12" t="str">
        <f t="shared" si="3"/>
        <v>Mayra Leiva</v>
      </c>
      <c r="C80" s="13" t="s">
        <v>6</v>
      </c>
      <c r="D80" s="13" t="s">
        <v>85</v>
      </c>
      <c r="E80" s="14">
        <f t="shared" si="4"/>
        <v>0.5191782407407407</v>
      </c>
      <c r="F80" s="2"/>
      <c r="G80" s="2"/>
      <c r="H80" s="2"/>
      <c r="I80" s="2"/>
      <c r="J80" s="2"/>
      <c r="K80" s="2"/>
    </row>
    <row r="81" spans="1:11" x14ac:dyDescent="0.25">
      <c r="A81" s="12" t="s">
        <v>5</v>
      </c>
      <c r="B81" s="12" t="str">
        <f t="shared" si="3"/>
        <v>Mayra Leiva</v>
      </c>
      <c r="C81" s="13" t="s">
        <v>6</v>
      </c>
      <c r="D81" s="13" t="s">
        <v>86</v>
      </c>
      <c r="E81" s="14">
        <f t="shared" si="4"/>
        <v>0.52831018518518513</v>
      </c>
      <c r="F81" s="2"/>
      <c r="G81" s="2"/>
      <c r="H81" s="2"/>
      <c r="I81" s="2"/>
      <c r="J81" s="2"/>
      <c r="K81" s="2"/>
    </row>
    <row r="82" spans="1:11" x14ac:dyDescent="0.25">
      <c r="A82" s="12" t="s">
        <v>5</v>
      </c>
      <c r="B82" s="12" t="str">
        <f t="shared" si="3"/>
        <v>Mayra Leiva</v>
      </c>
      <c r="C82" s="13" t="s">
        <v>6</v>
      </c>
      <c r="D82" s="13" t="s">
        <v>87</v>
      </c>
      <c r="E82" s="14">
        <f t="shared" si="4"/>
        <v>0.79046296296296292</v>
      </c>
      <c r="F82" s="2"/>
      <c r="G82" s="15">
        <f>TEXT(E80-E79,"h:mm:ss")+TEXT(E82-E81,"h:mm:ss")</f>
        <v>0.39962962962962967</v>
      </c>
      <c r="H82" s="2"/>
      <c r="I82" s="2"/>
      <c r="J82" s="2"/>
      <c r="K82" s="2"/>
    </row>
    <row r="83" spans="1:11" x14ac:dyDescent="0.25">
      <c r="A83" s="12" t="s">
        <v>5</v>
      </c>
      <c r="B83" s="12" t="str">
        <f t="shared" si="3"/>
        <v>Mayra Leiva</v>
      </c>
      <c r="C83" s="13" t="s">
        <v>6</v>
      </c>
      <c r="D83" s="13" t="s">
        <v>88</v>
      </c>
      <c r="E83" s="14">
        <f t="shared" si="4"/>
        <v>0.40475694444444449</v>
      </c>
      <c r="F83" s="2"/>
      <c r="G83" s="2"/>
      <c r="H83" s="2"/>
      <c r="I83" s="2"/>
      <c r="J83" s="2"/>
      <c r="K83" s="2"/>
    </row>
    <row r="84" spans="1:11" x14ac:dyDescent="0.25">
      <c r="A84" s="12" t="s">
        <v>5</v>
      </c>
      <c r="B84" s="12" t="str">
        <f t="shared" si="3"/>
        <v>Mayra Leiva</v>
      </c>
      <c r="C84" s="13" t="s">
        <v>6</v>
      </c>
      <c r="D84" s="13" t="s">
        <v>89</v>
      </c>
      <c r="E84" s="14">
        <f t="shared" si="4"/>
        <v>0.5443634259259259</v>
      </c>
      <c r="F84" s="2"/>
      <c r="G84" s="2"/>
      <c r="H84" s="2"/>
      <c r="I84" s="2"/>
      <c r="J84" s="2"/>
      <c r="K84" s="2"/>
    </row>
    <row r="85" spans="1:11" x14ac:dyDescent="0.25">
      <c r="A85" s="12" t="s">
        <v>5</v>
      </c>
      <c r="B85" s="12" t="str">
        <f t="shared" si="3"/>
        <v>Mayra Leiva</v>
      </c>
      <c r="C85" s="13" t="s">
        <v>6</v>
      </c>
      <c r="D85" s="13" t="s">
        <v>90</v>
      </c>
      <c r="E85" s="14">
        <f t="shared" si="4"/>
        <v>0.58800925925925929</v>
      </c>
      <c r="F85" s="2" t="s">
        <v>554</v>
      </c>
      <c r="G85" s="15">
        <f>TEXT(E84-E83,"h:mm:ss")+TEXT("19:00:00"-E85,"h:mm:ss")</f>
        <v>0.34326388888888892</v>
      </c>
      <c r="H85" s="2"/>
      <c r="I85" s="2"/>
      <c r="J85" s="2"/>
      <c r="K85" s="2"/>
    </row>
    <row r="86" spans="1:11" x14ac:dyDescent="0.25">
      <c r="A86" s="12" t="s">
        <v>5</v>
      </c>
      <c r="B86" s="12" t="str">
        <f t="shared" si="3"/>
        <v>Mayra Leiva</v>
      </c>
      <c r="C86" s="13" t="s">
        <v>6</v>
      </c>
      <c r="D86" s="13" t="s">
        <v>91</v>
      </c>
      <c r="E86" s="14">
        <f t="shared" si="4"/>
        <v>0.37920138888888894</v>
      </c>
      <c r="F86" s="2"/>
      <c r="G86" s="2"/>
      <c r="H86" s="2"/>
      <c r="I86" s="2"/>
      <c r="J86" s="2"/>
      <c r="K86" s="2"/>
    </row>
    <row r="87" spans="1:11" x14ac:dyDescent="0.25">
      <c r="A87" s="12" t="s">
        <v>5</v>
      </c>
      <c r="B87" s="12" t="str">
        <f t="shared" si="3"/>
        <v>Mayra Leiva</v>
      </c>
      <c r="C87" s="13" t="s">
        <v>6</v>
      </c>
      <c r="D87" s="13" t="s">
        <v>92</v>
      </c>
      <c r="E87" s="14">
        <f t="shared" si="4"/>
        <v>0.50841435185185191</v>
      </c>
      <c r="F87" s="2"/>
      <c r="G87" s="2"/>
      <c r="H87" s="2"/>
      <c r="I87" s="2"/>
      <c r="J87" s="2"/>
      <c r="K87" s="2"/>
    </row>
    <row r="88" spans="1:11" x14ac:dyDescent="0.25">
      <c r="A88" s="12" t="s">
        <v>5</v>
      </c>
      <c r="B88" s="12" t="str">
        <f t="shared" si="3"/>
        <v>Mayra Leiva</v>
      </c>
      <c r="C88" s="13" t="s">
        <v>6</v>
      </c>
      <c r="D88" s="13" t="s">
        <v>93</v>
      </c>
      <c r="E88" s="14">
        <f t="shared" si="4"/>
        <v>0.57829861111111114</v>
      </c>
      <c r="F88" s="2"/>
      <c r="G88" s="2"/>
      <c r="H88" s="2"/>
      <c r="I88" s="2"/>
      <c r="J88" s="2"/>
      <c r="K88" s="2"/>
    </row>
    <row r="89" spans="1:11" x14ac:dyDescent="0.25">
      <c r="A89" s="12" t="s">
        <v>5</v>
      </c>
      <c r="B89" s="12" t="str">
        <f t="shared" si="3"/>
        <v>Mayra Leiva</v>
      </c>
      <c r="C89" s="13" t="s">
        <v>6</v>
      </c>
      <c r="D89" s="13" t="s">
        <v>94</v>
      </c>
      <c r="E89" s="14">
        <f t="shared" si="4"/>
        <v>0.7856481481481481</v>
      </c>
      <c r="F89" s="2"/>
      <c r="G89" s="15">
        <f>TEXT(E87-E86,"h:mm:ss")+TEXT(E89-E88,"h:mm:ss")</f>
        <v>0.33656249999999999</v>
      </c>
      <c r="H89" s="2"/>
      <c r="I89" s="2"/>
      <c r="J89" s="2"/>
      <c r="K89" s="2"/>
    </row>
    <row r="90" spans="1:11" x14ac:dyDescent="0.25">
      <c r="A90" s="12" t="s">
        <v>5</v>
      </c>
      <c r="B90" s="12" t="str">
        <f t="shared" si="3"/>
        <v>Mayra Leiva</v>
      </c>
      <c r="C90" s="13" t="s">
        <v>6</v>
      </c>
      <c r="D90" s="13" t="s">
        <v>95</v>
      </c>
      <c r="E90" s="14">
        <f t="shared" si="4"/>
        <v>0.38884259259259263</v>
      </c>
      <c r="F90" s="2"/>
      <c r="G90" s="2"/>
      <c r="H90" s="2"/>
      <c r="I90" s="2"/>
      <c r="J90" s="2"/>
      <c r="K90" s="2"/>
    </row>
    <row r="91" spans="1:11" x14ac:dyDescent="0.25">
      <c r="A91" s="12" t="s">
        <v>5</v>
      </c>
      <c r="B91" s="12" t="str">
        <f t="shared" si="3"/>
        <v>Mayra Leiva</v>
      </c>
      <c r="C91" s="13" t="s">
        <v>6</v>
      </c>
      <c r="D91" s="13" t="s">
        <v>96</v>
      </c>
      <c r="E91" s="14">
        <f t="shared" si="4"/>
        <v>0.52451388888888884</v>
      </c>
      <c r="F91" s="2"/>
      <c r="G91" s="2"/>
      <c r="H91" s="2"/>
      <c r="I91" s="2"/>
      <c r="J91" s="2"/>
      <c r="K91" s="2"/>
    </row>
    <row r="92" spans="1:11" x14ac:dyDescent="0.25">
      <c r="A92" s="12" t="s">
        <v>5</v>
      </c>
      <c r="B92" s="12" t="str">
        <f t="shared" si="3"/>
        <v>Mayra Leiva</v>
      </c>
      <c r="C92" s="13" t="s">
        <v>6</v>
      </c>
      <c r="D92" s="13" t="s">
        <v>97</v>
      </c>
      <c r="E92" s="14">
        <f t="shared" si="4"/>
        <v>0.61943287037037031</v>
      </c>
      <c r="F92" s="2"/>
      <c r="G92" s="2"/>
      <c r="H92" s="2"/>
      <c r="I92" s="2"/>
      <c r="J92" s="2"/>
      <c r="K92" s="2"/>
    </row>
    <row r="93" spans="1:11" x14ac:dyDescent="0.25">
      <c r="A93" s="12" t="s">
        <v>5</v>
      </c>
      <c r="B93" s="12" t="str">
        <f t="shared" si="3"/>
        <v>Mayra Leiva</v>
      </c>
      <c r="C93" s="13" t="s">
        <v>6</v>
      </c>
      <c r="D93" s="13" t="s">
        <v>98</v>
      </c>
      <c r="E93" s="14">
        <f t="shared" si="4"/>
        <v>0.7933796296296296</v>
      </c>
      <c r="F93" s="2"/>
      <c r="G93" s="15">
        <f>TEXT(E91-E90,"h:mm:ss")+TEXT(E93-E92,"h:mm:ss")</f>
        <v>0.30961805555555555</v>
      </c>
      <c r="H93" s="16">
        <f>G5+G9+G13+G17+G21+G25+G29+G33+G37+G41+G45+G47+G51+G55+G59+G62+G66+G70+G74+G78+G82+G85+G89+G93</f>
        <v>7.9199305555555544</v>
      </c>
      <c r="I93" s="16">
        <v>8</v>
      </c>
      <c r="J93" s="15">
        <f>I93-H93</f>
        <v>8.0069444444445637E-2</v>
      </c>
      <c r="K93" s="2" t="s">
        <v>584</v>
      </c>
    </row>
    <row r="94" spans="1:11" x14ac:dyDescent="0.25">
      <c r="A94" s="12" t="s">
        <v>5</v>
      </c>
      <c r="B94" s="12" t="str">
        <f t="shared" si="3"/>
        <v>Nicol Ochoa</v>
      </c>
      <c r="C94" s="13" t="s">
        <v>99</v>
      </c>
      <c r="D94" s="13" t="s">
        <v>100</v>
      </c>
      <c r="E94" s="14">
        <f t="shared" si="4"/>
        <v>0.38034722222222223</v>
      </c>
      <c r="F94" s="2"/>
      <c r="G94" s="2"/>
      <c r="H94" s="2"/>
      <c r="I94" s="2"/>
      <c r="J94" s="2"/>
      <c r="K94" s="2"/>
    </row>
    <row r="95" spans="1:11" x14ac:dyDescent="0.25">
      <c r="A95" s="12" t="s">
        <v>5</v>
      </c>
      <c r="B95" s="12" t="str">
        <f t="shared" si="3"/>
        <v>Nicol Ochoa</v>
      </c>
      <c r="C95" s="13" t="s">
        <v>99</v>
      </c>
      <c r="D95" s="13" t="s">
        <v>101</v>
      </c>
      <c r="E95" s="14">
        <f t="shared" si="4"/>
        <v>0.5471759259259259</v>
      </c>
      <c r="F95" s="2"/>
      <c r="G95" s="2"/>
      <c r="H95" s="2"/>
      <c r="I95" s="2"/>
      <c r="J95" s="2"/>
      <c r="K95" s="2"/>
    </row>
    <row r="96" spans="1:11" x14ac:dyDescent="0.25">
      <c r="A96" s="12" t="s">
        <v>5</v>
      </c>
      <c r="B96" s="12" t="str">
        <f t="shared" si="3"/>
        <v>Nicol Ochoa</v>
      </c>
      <c r="C96" s="13" t="s">
        <v>99</v>
      </c>
      <c r="D96" s="13" t="s">
        <v>102</v>
      </c>
      <c r="E96" s="14">
        <f t="shared" si="4"/>
        <v>0.62487268518518524</v>
      </c>
      <c r="F96" s="2"/>
      <c r="G96" s="2"/>
      <c r="H96" s="2"/>
      <c r="I96" s="2"/>
      <c r="J96" s="2"/>
      <c r="K96" s="2"/>
    </row>
    <row r="97" spans="1:11" x14ac:dyDescent="0.25">
      <c r="A97" s="12" t="s">
        <v>5</v>
      </c>
      <c r="B97" s="12" t="str">
        <f t="shared" si="3"/>
        <v>Nicol Ochoa</v>
      </c>
      <c r="C97" s="13" t="s">
        <v>99</v>
      </c>
      <c r="D97" s="13" t="s">
        <v>103</v>
      </c>
      <c r="E97" s="14">
        <f t="shared" si="4"/>
        <v>0.79668981481481482</v>
      </c>
      <c r="F97" s="2"/>
      <c r="G97" s="15">
        <f>TEXT(E95-E94,"h:mm:ss")+TEXT(E97-E96,"h:mm:ss")</f>
        <v>0.33864583333333331</v>
      </c>
      <c r="H97" s="2"/>
      <c r="I97" s="2"/>
      <c r="J97" s="2"/>
      <c r="K97" s="2"/>
    </row>
    <row r="98" spans="1:11" x14ac:dyDescent="0.25">
      <c r="A98" s="12" t="s">
        <v>5</v>
      </c>
      <c r="B98" s="12" t="str">
        <f t="shared" si="3"/>
        <v>Nicol Ochoa</v>
      </c>
      <c r="C98" s="13" t="s">
        <v>99</v>
      </c>
      <c r="D98" s="13" t="s">
        <v>104</v>
      </c>
      <c r="E98" s="14">
        <f t="shared" si="4"/>
        <v>0.37706018518518519</v>
      </c>
      <c r="F98" s="2"/>
      <c r="G98" s="2"/>
      <c r="H98" s="2"/>
      <c r="I98" s="2"/>
      <c r="J98" s="2"/>
      <c r="K98" s="2"/>
    </row>
    <row r="99" spans="1:11" x14ac:dyDescent="0.25">
      <c r="A99" s="12" t="s">
        <v>5</v>
      </c>
      <c r="B99" s="12" t="str">
        <f t="shared" si="3"/>
        <v>Nicol Ochoa</v>
      </c>
      <c r="C99" s="13" t="s">
        <v>99</v>
      </c>
      <c r="D99" s="13" t="s">
        <v>105</v>
      </c>
      <c r="E99" s="14">
        <f t="shared" si="4"/>
        <v>0.55207175925925933</v>
      </c>
      <c r="F99" s="2"/>
      <c r="G99" s="2"/>
      <c r="H99" s="2"/>
      <c r="I99" s="2"/>
      <c r="J99" s="2"/>
      <c r="K99" s="2"/>
    </row>
    <row r="100" spans="1:11" x14ac:dyDescent="0.25">
      <c r="A100" s="12" t="s">
        <v>5</v>
      </c>
      <c r="B100" s="12" t="str">
        <f t="shared" si="3"/>
        <v>Nicol Ochoa</v>
      </c>
      <c r="C100" s="13" t="s">
        <v>99</v>
      </c>
      <c r="D100" s="13" t="s">
        <v>106</v>
      </c>
      <c r="E100" s="14">
        <f t="shared" si="4"/>
        <v>0.62578703703703698</v>
      </c>
      <c r="F100" s="2"/>
      <c r="G100" s="2"/>
      <c r="H100" s="2"/>
      <c r="I100" s="2"/>
      <c r="J100" s="2"/>
      <c r="K100" s="2"/>
    </row>
    <row r="101" spans="1:11" x14ac:dyDescent="0.25">
      <c r="A101" s="12" t="s">
        <v>5</v>
      </c>
      <c r="B101" s="12" t="str">
        <f t="shared" si="3"/>
        <v>Nicol Ochoa</v>
      </c>
      <c r="C101" s="13" t="s">
        <v>99</v>
      </c>
      <c r="D101" s="13" t="s">
        <v>107</v>
      </c>
      <c r="E101" s="14">
        <f t="shared" si="4"/>
        <v>0.80945601851851856</v>
      </c>
      <c r="F101" s="2"/>
      <c r="G101" s="15">
        <f>TEXT(E99-E98,"h:mm:ss")+TEXT(E101-E100,"h:mm:ss")</f>
        <v>0.35868055555555556</v>
      </c>
      <c r="H101" s="2"/>
      <c r="I101" s="2"/>
      <c r="J101" s="2"/>
      <c r="K101" s="2"/>
    </row>
    <row r="102" spans="1:11" x14ac:dyDescent="0.25">
      <c r="A102" s="12" t="s">
        <v>5</v>
      </c>
      <c r="B102" s="12" t="str">
        <f t="shared" si="3"/>
        <v>Nicol Ochoa</v>
      </c>
      <c r="C102" s="13" t="s">
        <v>99</v>
      </c>
      <c r="D102" s="13" t="s">
        <v>108</v>
      </c>
      <c r="E102" s="14">
        <f t="shared" si="4"/>
        <v>0.37753472222222223</v>
      </c>
      <c r="F102" s="2"/>
      <c r="G102" s="2"/>
      <c r="H102" s="2"/>
      <c r="I102" s="2"/>
      <c r="J102" s="2"/>
      <c r="K102" s="2"/>
    </row>
    <row r="103" spans="1:11" x14ac:dyDescent="0.25">
      <c r="A103" s="12" t="s">
        <v>5</v>
      </c>
      <c r="B103" s="12" t="str">
        <f t="shared" si="3"/>
        <v>Nicol Ochoa</v>
      </c>
      <c r="C103" s="13" t="s">
        <v>99</v>
      </c>
      <c r="D103" s="13" t="s">
        <v>109</v>
      </c>
      <c r="E103" s="14">
        <f t="shared" si="4"/>
        <v>0.54640046296296296</v>
      </c>
      <c r="F103" s="2"/>
      <c r="G103" s="2"/>
      <c r="H103" s="2"/>
      <c r="I103" s="2"/>
      <c r="J103" s="2"/>
      <c r="K103" s="2"/>
    </row>
    <row r="104" spans="1:11" x14ac:dyDescent="0.25">
      <c r="A104" s="12" t="s">
        <v>5</v>
      </c>
      <c r="B104" s="12" t="str">
        <f t="shared" si="3"/>
        <v>Nicol Ochoa</v>
      </c>
      <c r="C104" s="13" t="s">
        <v>99</v>
      </c>
      <c r="D104" s="13" t="s">
        <v>110</v>
      </c>
      <c r="E104" s="14">
        <f t="shared" si="4"/>
        <v>0.62335648148148148</v>
      </c>
      <c r="F104" s="2"/>
      <c r="G104" s="2"/>
      <c r="H104" s="2"/>
      <c r="I104" s="2"/>
      <c r="J104" s="2"/>
      <c r="K104" s="2"/>
    </row>
    <row r="105" spans="1:11" x14ac:dyDescent="0.25">
      <c r="A105" s="12" t="s">
        <v>5</v>
      </c>
      <c r="B105" s="12" t="str">
        <f t="shared" si="3"/>
        <v>Nicol Ochoa</v>
      </c>
      <c r="C105" s="13" t="s">
        <v>99</v>
      </c>
      <c r="D105" s="13" t="s">
        <v>111</v>
      </c>
      <c r="E105" s="14">
        <f t="shared" si="4"/>
        <v>0.79890046296296291</v>
      </c>
      <c r="F105" s="2"/>
      <c r="G105" s="15">
        <f>TEXT(E103-E102,"h:mm:ss")+TEXT(E105-E104,"h:mm:ss")</f>
        <v>0.34440972222222227</v>
      </c>
      <c r="H105" s="2"/>
      <c r="I105" s="2"/>
      <c r="J105" s="2"/>
      <c r="K105" s="2"/>
    </row>
    <row r="106" spans="1:11" x14ac:dyDescent="0.25">
      <c r="A106" s="12" t="s">
        <v>5</v>
      </c>
      <c r="B106" s="12" t="str">
        <f t="shared" si="3"/>
        <v>Nicol Ochoa</v>
      </c>
      <c r="C106" s="13" t="s">
        <v>99</v>
      </c>
      <c r="D106" s="13" t="s">
        <v>112</v>
      </c>
      <c r="E106" s="14">
        <f t="shared" si="4"/>
        <v>0.37421296296296297</v>
      </c>
      <c r="F106" s="2"/>
      <c r="G106" s="2"/>
      <c r="H106" s="2"/>
      <c r="I106" s="2"/>
      <c r="J106" s="2"/>
      <c r="K106" s="2"/>
    </row>
    <row r="107" spans="1:11" x14ac:dyDescent="0.25">
      <c r="A107" s="12" t="s">
        <v>5</v>
      </c>
      <c r="B107" s="12" t="str">
        <f t="shared" si="3"/>
        <v>Nicol Ochoa</v>
      </c>
      <c r="C107" s="13" t="s">
        <v>99</v>
      </c>
      <c r="D107" s="13" t="s">
        <v>113</v>
      </c>
      <c r="E107" s="14">
        <f t="shared" si="4"/>
        <v>0.55635416666666659</v>
      </c>
      <c r="F107" s="2"/>
      <c r="G107" s="2"/>
      <c r="H107" s="2"/>
      <c r="I107" s="2"/>
      <c r="J107" s="2"/>
      <c r="K107" s="2"/>
    </row>
    <row r="108" spans="1:11" x14ac:dyDescent="0.25">
      <c r="A108" s="12" t="s">
        <v>5</v>
      </c>
      <c r="B108" s="12" t="str">
        <f t="shared" si="3"/>
        <v>Nicol Ochoa</v>
      </c>
      <c r="C108" s="13" t="s">
        <v>99</v>
      </c>
      <c r="D108" s="13" t="s">
        <v>114</v>
      </c>
      <c r="E108" s="14">
        <f t="shared" si="4"/>
        <v>0.62143518518518526</v>
      </c>
      <c r="F108" s="2"/>
      <c r="G108" s="2"/>
      <c r="H108" s="2"/>
      <c r="I108" s="2"/>
      <c r="J108" s="2"/>
      <c r="K108" s="2"/>
    </row>
    <row r="109" spans="1:11" x14ac:dyDescent="0.25">
      <c r="A109" s="12" t="s">
        <v>5</v>
      </c>
      <c r="B109" s="12" t="str">
        <f t="shared" si="3"/>
        <v>Nicol Ochoa</v>
      </c>
      <c r="C109" s="13" t="s">
        <v>99</v>
      </c>
      <c r="D109" s="13" t="s">
        <v>115</v>
      </c>
      <c r="E109" s="14">
        <f t="shared" si="4"/>
        <v>0.79410879629629638</v>
      </c>
      <c r="F109" s="2"/>
      <c r="G109" s="15">
        <f>TEXT(E107-E106,"h:mm:ss")+TEXT(E109-E108,"h:mm:ss")</f>
        <v>0.35481481481481481</v>
      </c>
      <c r="H109" s="2"/>
      <c r="I109" s="2"/>
      <c r="J109" s="2"/>
      <c r="K109" s="2"/>
    </row>
    <row r="110" spans="1:11" x14ac:dyDescent="0.25">
      <c r="A110" s="12" t="s">
        <v>5</v>
      </c>
      <c r="B110" s="12" t="str">
        <f t="shared" si="3"/>
        <v>Nicol Ochoa</v>
      </c>
      <c r="C110" s="13" t="s">
        <v>99</v>
      </c>
      <c r="D110" s="13" t="s">
        <v>116</v>
      </c>
      <c r="E110" s="14">
        <f t="shared" si="4"/>
        <v>0.38119212962962962</v>
      </c>
      <c r="F110" s="2"/>
      <c r="G110" s="2"/>
      <c r="H110" s="2"/>
      <c r="I110" s="2"/>
      <c r="J110" s="2"/>
      <c r="K110" s="2"/>
    </row>
    <row r="111" spans="1:11" x14ac:dyDescent="0.25">
      <c r="A111" s="12" t="s">
        <v>5</v>
      </c>
      <c r="B111" s="12" t="str">
        <f t="shared" si="3"/>
        <v>Nicol Ochoa</v>
      </c>
      <c r="C111" s="13" t="s">
        <v>99</v>
      </c>
      <c r="D111" s="13" t="s">
        <v>117</v>
      </c>
      <c r="E111" s="14">
        <f t="shared" si="4"/>
        <v>0.55218749999999994</v>
      </c>
      <c r="F111" s="2"/>
      <c r="G111" s="2"/>
      <c r="H111" s="2"/>
      <c r="I111" s="2"/>
      <c r="J111" s="2"/>
      <c r="K111" s="2"/>
    </row>
    <row r="112" spans="1:11" x14ac:dyDescent="0.25">
      <c r="A112" s="12" t="s">
        <v>5</v>
      </c>
      <c r="B112" s="12" t="str">
        <f t="shared" si="3"/>
        <v>Nicol Ochoa</v>
      </c>
      <c r="C112" s="13" t="s">
        <v>99</v>
      </c>
      <c r="D112" s="13" t="s">
        <v>118</v>
      </c>
      <c r="E112" s="14">
        <f t="shared" si="4"/>
        <v>0.6231944444444445</v>
      </c>
      <c r="F112" s="2"/>
      <c r="G112" s="2"/>
      <c r="H112" s="2"/>
      <c r="I112" s="2"/>
      <c r="J112" s="2"/>
      <c r="K112" s="2"/>
    </row>
    <row r="113" spans="1:11" x14ac:dyDescent="0.25">
      <c r="A113" s="12" t="s">
        <v>5</v>
      </c>
      <c r="B113" s="12" t="str">
        <f t="shared" si="3"/>
        <v>Nicol Ochoa</v>
      </c>
      <c r="C113" s="13" t="s">
        <v>99</v>
      </c>
      <c r="D113" s="13" t="s">
        <v>119</v>
      </c>
      <c r="E113" s="14">
        <f t="shared" si="4"/>
        <v>0.79228009259259258</v>
      </c>
      <c r="F113" s="2"/>
      <c r="G113" s="15">
        <f>TEXT(E111-E110,"h:mm:ss")+TEXT(E113-E112,"h:mm:ss")</f>
        <v>0.34008101851851857</v>
      </c>
      <c r="H113" s="2"/>
      <c r="I113" s="2"/>
      <c r="J113" s="2"/>
      <c r="K113" s="2"/>
    </row>
    <row r="114" spans="1:11" x14ac:dyDescent="0.25">
      <c r="A114" s="12" t="s">
        <v>5</v>
      </c>
      <c r="B114" s="12" t="str">
        <f t="shared" si="3"/>
        <v>Nicol Ochoa</v>
      </c>
      <c r="C114" s="13" t="s">
        <v>99</v>
      </c>
      <c r="D114" s="13" t="s">
        <v>120</v>
      </c>
      <c r="E114" s="14">
        <f t="shared" si="4"/>
        <v>0.41285879629629635</v>
      </c>
      <c r="F114" s="2" t="s">
        <v>555</v>
      </c>
      <c r="G114" s="2"/>
      <c r="H114" s="2"/>
      <c r="I114" s="2"/>
      <c r="J114" s="2"/>
      <c r="K114" s="2"/>
    </row>
    <row r="115" spans="1:11" x14ac:dyDescent="0.25">
      <c r="A115" s="12" t="s">
        <v>5</v>
      </c>
      <c r="B115" s="12" t="str">
        <f t="shared" si="3"/>
        <v>Nicol Ochoa</v>
      </c>
      <c r="C115" s="13" t="s">
        <v>99</v>
      </c>
      <c r="D115" s="13" t="s">
        <v>121</v>
      </c>
      <c r="E115" s="14">
        <f t="shared" si="4"/>
        <v>0.37688657407407411</v>
      </c>
      <c r="F115" s="2"/>
      <c r="G115" s="2"/>
      <c r="H115" s="2"/>
      <c r="I115" s="2"/>
      <c r="J115" s="2"/>
      <c r="K115" s="2"/>
    </row>
    <row r="116" spans="1:11" x14ac:dyDescent="0.25">
      <c r="A116" s="12" t="s">
        <v>5</v>
      </c>
      <c r="B116" s="12" t="str">
        <f t="shared" si="3"/>
        <v>Nicol Ochoa</v>
      </c>
      <c r="C116" s="13" t="s">
        <v>99</v>
      </c>
      <c r="D116" s="13" t="s">
        <v>122</v>
      </c>
      <c r="E116" s="14">
        <f t="shared" si="4"/>
        <v>0.54471064814814818</v>
      </c>
      <c r="F116" s="2"/>
      <c r="G116" s="2"/>
      <c r="H116" s="2"/>
      <c r="I116" s="2"/>
      <c r="J116" s="2"/>
      <c r="K116" s="2"/>
    </row>
    <row r="117" spans="1:11" x14ac:dyDescent="0.25">
      <c r="A117" s="12" t="s">
        <v>5</v>
      </c>
      <c r="B117" s="12" t="str">
        <f t="shared" si="3"/>
        <v>Nicol Ochoa</v>
      </c>
      <c r="C117" s="13" t="s">
        <v>99</v>
      </c>
      <c r="D117" s="13" t="s">
        <v>123</v>
      </c>
      <c r="E117" s="14">
        <f t="shared" si="4"/>
        <v>0.62711805555555555</v>
      </c>
      <c r="F117" s="2"/>
      <c r="G117" s="2"/>
      <c r="H117" s="2"/>
      <c r="I117" s="2"/>
      <c r="J117" s="2"/>
      <c r="K117" s="2"/>
    </row>
    <row r="118" spans="1:11" x14ac:dyDescent="0.25">
      <c r="A118" s="12" t="s">
        <v>5</v>
      </c>
      <c r="B118" s="12" t="str">
        <f t="shared" si="3"/>
        <v>Nicol Ochoa</v>
      </c>
      <c r="C118" s="13" t="s">
        <v>99</v>
      </c>
      <c r="D118" s="13" t="s">
        <v>124</v>
      </c>
      <c r="E118" s="14">
        <f t="shared" si="4"/>
        <v>0.80256944444444445</v>
      </c>
      <c r="F118" s="2"/>
      <c r="G118" s="15">
        <f>TEXT(E116-E115,"h:mm:ss")+TEXT(E118-E117,"h:mm:ss")</f>
        <v>0.34327546296296296</v>
      </c>
      <c r="H118" s="2"/>
      <c r="I118" s="2"/>
      <c r="J118" s="2"/>
      <c r="K118" s="2"/>
    </row>
    <row r="119" spans="1:11" x14ac:dyDescent="0.25">
      <c r="A119" s="12" t="s">
        <v>5</v>
      </c>
      <c r="B119" s="12" t="str">
        <f t="shared" si="3"/>
        <v>Nicol Ochoa</v>
      </c>
      <c r="C119" s="13" t="s">
        <v>99</v>
      </c>
      <c r="D119" s="13" t="s">
        <v>125</v>
      </c>
      <c r="E119" s="14">
        <f t="shared" si="4"/>
        <v>0.37035879629629626</v>
      </c>
      <c r="F119" s="2"/>
      <c r="G119" s="2"/>
      <c r="H119" s="2"/>
      <c r="I119" s="2"/>
      <c r="J119" s="2"/>
      <c r="K119" s="2"/>
    </row>
    <row r="120" spans="1:11" x14ac:dyDescent="0.25">
      <c r="A120" s="12" t="s">
        <v>5</v>
      </c>
      <c r="B120" s="12" t="str">
        <f t="shared" si="3"/>
        <v>Nicol Ochoa</v>
      </c>
      <c r="C120" s="13" t="s">
        <v>99</v>
      </c>
      <c r="D120" s="13" t="s">
        <v>126</v>
      </c>
      <c r="E120" s="14">
        <f t="shared" si="4"/>
        <v>0.5508912037037037</v>
      </c>
      <c r="F120" s="2"/>
      <c r="G120" s="2"/>
      <c r="H120" s="2"/>
      <c r="I120" s="2"/>
      <c r="J120" s="2"/>
      <c r="K120" s="2"/>
    </row>
    <row r="121" spans="1:11" x14ac:dyDescent="0.25">
      <c r="A121" s="12" t="s">
        <v>5</v>
      </c>
      <c r="B121" s="12" t="str">
        <f t="shared" si="3"/>
        <v>Nicol Ochoa</v>
      </c>
      <c r="C121" s="13" t="s">
        <v>99</v>
      </c>
      <c r="D121" s="13" t="s">
        <v>127</v>
      </c>
      <c r="E121" s="14">
        <f t="shared" si="4"/>
        <v>0.6239351851851852</v>
      </c>
      <c r="F121" s="2"/>
      <c r="G121" s="2"/>
      <c r="H121" s="2"/>
      <c r="I121" s="2"/>
      <c r="J121" s="2"/>
      <c r="K121" s="2"/>
    </row>
    <row r="122" spans="1:11" x14ac:dyDescent="0.25">
      <c r="A122" s="12" t="s">
        <v>5</v>
      </c>
      <c r="B122" s="12" t="str">
        <f t="shared" si="3"/>
        <v>Nicol Ochoa</v>
      </c>
      <c r="C122" s="13" t="s">
        <v>99</v>
      </c>
      <c r="D122" s="13" t="s">
        <v>128</v>
      </c>
      <c r="E122" s="14">
        <f t="shared" si="4"/>
        <v>0.79391203703703705</v>
      </c>
      <c r="F122" s="2"/>
      <c r="G122" s="15">
        <f>TEXT(E120-E119,"h:mm:ss")+TEXT(E122-E121,"h:mm:ss")</f>
        <v>0.35050925925925924</v>
      </c>
      <c r="H122" s="2"/>
      <c r="I122" s="2"/>
      <c r="J122" s="2"/>
      <c r="K122" s="2"/>
    </row>
    <row r="123" spans="1:11" x14ac:dyDescent="0.25">
      <c r="A123" s="12" t="s">
        <v>5</v>
      </c>
      <c r="B123" s="12" t="str">
        <f t="shared" si="3"/>
        <v>Nicol Ochoa</v>
      </c>
      <c r="C123" s="13" t="s">
        <v>99</v>
      </c>
      <c r="D123" s="13" t="s">
        <v>129</v>
      </c>
      <c r="E123" s="14">
        <f t="shared" si="4"/>
        <v>0.3787962962962963</v>
      </c>
      <c r="F123" s="2"/>
      <c r="G123" s="2"/>
      <c r="H123" s="2"/>
      <c r="I123" s="2"/>
      <c r="J123" s="2"/>
      <c r="K123" s="2"/>
    </row>
    <row r="124" spans="1:11" x14ac:dyDescent="0.25">
      <c r="A124" s="12" t="s">
        <v>5</v>
      </c>
      <c r="B124" s="12" t="str">
        <f t="shared" si="3"/>
        <v>Nicol Ochoa</v>
      </c>
      <c r="C124" s="13" t="s">
        <v>99</v>
      </c>
      <c r="D124" s="13" t="s">
        <v>130</v>
      </c>
      <c r="E124" s="14">
        <f t="shared" si="4"/>
        <v>0.5490046296296297</v>
      </c>
      <c r="F124" s="2"/>
      <c r="G124" s="2"/>
      <c r="H124" s="2"/>
      <c r="I124" s="2"/>
      <c r="J124" s="2"/>
      <c r="K124" s="2"/>
    </row>
    <row r="125" spans="1:11" x14ac:dyDescent="0.25">
      <c r="A125" s="12" t="s">
        <v>5</v>
      </c>
      <c r="B125" s="12" t="str">
        <f t="shared" si="3"/>
        <v>Nicol Ochoa</v>
      </c>
      <c r="C125" s="13" t="s">
        <v>99</v>
      </c>
      <c r="D125" s="13" t="s">
        <v>131</v>
      </c>
      <c r="E125" s="14">
        <f t="shared" si="4"/>
        <v>0.62310185185185185</v>
      </c>
      <c r="F125" s="2"/>
      <c r="G125" s="2"/>
      <c r="H125" s="2"/>
      <c r="I125" s="2"/>
      <c r="J125" s="2"/>
      <c r="K125" s="2"/>
    </row>
    <row r="126" spans="1:11" x14ac:dyDescent="0.25">
      <c r="A126" s="12" t="s">
        <v>5</v>
      </c>
      <c r="B126" s="12" t="str">
        <f t="shared" si="3"/>
        <v>Nicol Ochoa</v>
      </c>
      <c r="C126" s="13" t="s">
        <v>99</v>
      </c>
      <c r="D126" s="13" t="s">
        <v>132</v>
      </c>
      <c r="E126" s="14">
        <f t="shared" si="4"/>
        <v>0.80010416666666673</v>
      </c>
      <c r="F126" s="2"/>
      <c r="G126" s="15">
        <f>TEXT(E124-E123,"h:mm:ss")+TEXT(E126-E125,"h:mm:ss")</f>
        <v>0.34721064814814812</v>
      </c>
      <c r="H126" s="2"/>
      <c r="I126" s="2"/>
      <c r="J126" s="2"/>
      <c r="K126" s="2"/>
    </row>
    <row r="127" spans="1:11" x14ac:dyDescent="0.25">
      <c r="A127" s="12" t="s">
        <v>5</v>
      </c>
      <c r="B127" s="12" t="str">
        <f t="shared" si="3"/>
        <v>Nicol Ochoa</v>
      </c>
      <c r="C127" s="13" t="s">
        <v>99</v>
      </c>
      <c r="D127" s="13" t="s">
        <v>133</v>
      </c>
      <c r="E127" s="14">
        <f t="shared" si="4"/>
        <v>0.37505787037037036</v>
      </c>
      <c r="F127" s="2"/>
      <c r="G127" s="2"/>
      <c r="H127" s="2"/>
      <c r="I127" s="2"/>
      <c r="J127" s="2"/>
      <c r="K127" s="2"/>
    </row>
    <row r="128" spans="1:11" x14ac:dyDescent="0.25">
      <c r="A128" s="12" t="s">
        <v>5</v>
      </c>
      <c r="B128" s="12" t="str">
        <f t="shared" si="3"/>
        <v>Nicol Ochoa</v>
      </c>
      <c r="C128" s="13" t="s">
        <v>99</v>
      </c>
      <c r="D128" s="13" t="s">
        <v>134</v>
      </c>
      <c r="E128" s="14">
        <f t="shared" si="4"/>
        <v>0.55034722222222221</v>
      </c>
      <c r="F128" s="2"/>
      <c r="G128" s="2"/>
      <c r="H128" s="2"/>
      <c r="I128" s="2"/>
      <c r="J128" s="2"/>
      <c r="K128" s="2"/>
    </row>
    <row r="129" spans="1:11" x14ac:dyDescent="0.25">
      <c r="A129" s="12" t="s">
        <v>5</v>
      </c>
      <c r="B129" s="12" t="str">
        <f t="shared" si="3"/>
        <v>Nicol Ochoa</v>
      </c>
      <c r="C129" s="13" t="s">
        <v>99</v>
      </c>
      <c r="D129" s="13" t="s">
        <v>135</v>
      </c>
      <c r="E129" s="14">
        <f t="shared" si="4"/>
        <v>0.62562499999999999</v>
      </c>
      <c r="F129" s="2"/>
      <c r="G129" s="2"/>
      <c r="H129" s="2"/>
      <c r="I129" s="2"/>
      <c r="J129" s="2"/>
      <c r="K129" s="2"/>
    </row>
    <row r="130" spans="1:11" x14ac:dyDescent="0.25">
      <c r="A130" s="12" t="s">
        <v>5</v>
      </c>
      <c r="B130" s="12" t="str">
        <f t="shared" ref="B130:B193" si="5">IF(C130="2","Mayra Leiva",IF(C130="3","Nicol Ochoa",IF(C130="4","Maritza Flores",IF(C130="5","Gerardo Villafuerte",IF(C130="6","Carlos Villavicencio",IF(C130="7","Aracely Martinez",IF(C130="8","Jose Cueva",IF(C130="11","Yolanda Carrion",IF(C130="13","Franklin Carrillo",IF(C130="14","Pablo Nieto",""))))))))))</f>
        <v>Nicol Ochoa</v>
      </c>
      <c r="C130" s="13" t="s">
        <v>99</v>
      </c>
      <c r="D130" s="13" t="s">
        <v>136</v>
      </c>
      <c r="E130" s="14">
        <f t="shared" ref="E130:E193" si="6">TIME(HOUR(D130),MINUTE(D130),SECOND(D130))</f>
        <v>0.79329861111111111</v>
      </c>
      <c r="F130" s="2"/>
      <c r="G130" s="15">
        <f>TEXT(E128-E127,"h:mm:ss")+TEXT(E130-E129,"h:mm:ss")</f>
        <v>0.34296296296296302</v>
      </c>
      <c r="H130" s="2"/>
      <c r="I130" s="2"/>
      <c r="J130" s="2"/>
      <c r="K130" s="2"/>
    </row>
    <row r="131" spans="1:11" x14ac:dyDescent="0.25">
      <c r="A131" s="12" t="s">
        <v>5</v>
      </c>
      <c r="B131" s="12" t="str">
        <f t="shared" si="5"/>
        <v>Nicol Ochoa</v>
      </c>
      <c r="C131" s="13" t="s">
        <v>99</v>
      </c>
      <c r="D131" s="13" t="s">
        <v>137</v>
      </c>
      <c r="E131" s="14">
        <f t="shared" si="6"/>
        <v>0.37836805555555553</v>
      </c>
      <c r="F131" s="2"/>
      <c r="G131" s="2"/>
      <c r="H131" s="2"/>
      <c r="I131" s="2"/>
      <c r="J131" s="2"/>
      <c r="K131" s="2"/>
    </row>
    <row r="132" spans="1:11" x14ac:dyDescent="0.25">
      <c r="A132" s="12" t="s">
        <v>5</v>
      </c>
      <c r="B132" s="12" t="str">
        <f t="shared" si="5"/>
        <v>Nicol Ochoa</v>
      </c>
      <c r="C132" s="13" t="s">
        <v>99</v>
      </c>
      <c r="D132" s="13" t="s">
        <v>138</v>
      </c>
      <c r="E132" s="14">
        <f t="shared" si="6"/>
        <v>0.55222222222222228</v>
      </c>
      <c r="F132" s="2"/>
      <c r="G132" s="2"/>
      <c r="H132" s="2"/>
      <c r="I132" s="2"/>
      <c r="J132" s="2"/>
      <c r="K132" s="2"/>
    </row>
    <row r="133" spans="1:11" x14ac:dyDescent="0.25">
      <c r="A133" s="12" t="s">
        <v>5</v>
      </c>
      <c r="B133" s="12" t="str">
        <f t="shared" si="5"/>
        <v>Nicol Ochoa</v>
      </c>
      <c r="C133" s="13" t="s">
        <v>99</v>
      </c>
      <c r="D133" s="13" t="s">
        <v>139</v>
      </c>
      <c r="E133" s="14">
        <f t="shared" si="6"/>
        <v>0.62141203703703707</v>
      </c>
      <c r="F133" s="2"/>
      <c r="G133" s="2"/>
      <c r="H133" s="2"/>
      <c r="I133" s="2"/>
      <c r="J133" s="2"/>
      <c r="K133" s="2"/>
    </row>
    <row r="134" spans="1:11" x14ac:dyDescent="0.25">
      <c r="A134" s="12" t="s">
        <v>5</v>
      </c>
      <c r="B134" s="12" t="str">
        <f t="shared" si="5"/>
        <v>Nicol Ochoa</v>
      </c>
      <c r="C134" s="13" t="s">
        <v>99</v>
      </c>
      <c r="D134" s="13" t="s">
        <v>140</v>
      </c>
      <c r="E134" s="14">
        <f t="shared" si="6"/>
        <v>0.79478009259259252</v>
      </c>
      <c r="F134" s="2"/>
      <c r="G134" s="15">
        <f>TEXT(E132-E131,"h:mm:ss")+TEXT(E134-E133,"h:mm:ss")</f>
        <v>0.34722222222222221</v>
      </c>
      <c r="H134" s="2"/>
      <c r="I134" s="2"/>
      <c r="J134" s="2"/>
      <c r="K134" s="2"/>
    </row>
    <row r="135" spans="1:11" x14ac:dyDescent="0.25">
      <c r="A135" s="12" t="s">
        <v>5</v>
      </c>
      <c r="B135" s="12" t="str">
        <f t="shared" si="5"/>
        <v>Nicol Ochoa</v>
      </c>
      <c r="C135" s="13" t="s">
        <v>99</v>
      </c>
      <c r="D135" s="13" t="s">
        <v>141</v>
      </c>
      <c r="E135" s="14">
        <f t="shared" si="6"/>
        <v>0.39778935185185182</v>
      </c>
      <c r="F135" s="2"/>
      <c r="G135" s="2"/>
      <c r="H135" s="2"/>
      <c r="I135" s="2"/>
      <c r="J135" s="2"/>
      <c r="K135" s="2"/>
    </row>
    <row r="136" spans="1:11" x14ac:dyDescent="0.25">
      <c r="A136" s="12" t="s">
        <v>5</v>
      </c>
      <c r="B136" s="12" t="str">
        <f t="shared" si="5"/>
        <v>Nicol Ochoa</v>
      </c>
      <c r="C136" s="13" t="s">
        <v>99</v>
      </c>
      <c r="D136" s="13" t="s">
        <v>142</v>
      </c>
      <c r="E136" s="14">
        <f t="shared" si="6"/>
        <v>0.57702546296296298</v>
      </c>
      <c r="F136" s="2"/>
      <c r="G136" s="2"/>
      <c r="H136" s="2"/>
      <c r="I136" s="2"/>
      <c r="J136" s="2"/>
      <c r="K136" s="2"/>
    </row>
    <row r="137" spans="1:11" x14ac:dyDescent="0.25">
      <c r="A137" s="12" t="s">
        <v>5</v>
      </c>
      <c r="B137" s="12" t="str">
        <f t="shared" si="5"/>
        <v>Nicol Ochoa</v>
      </c>
      <c r="C137" s="13" t="s">
        <v>99</v>
      </c>
      <c r="D137" s="13" t="s">
        <v>143</v>
      </c>
      <c r="E137" s="14">
        <f t="shared" si="6"/>
        <v>0.63355324074074071</v>
      </c>
      <c r="F137" s="2" t="s">
        <v>554</v>
      </c>
      <c r="G137" s="15">
        <f>TEXT(E136-E135,"h:mm:ss")+TEXT("19:00:00"-E137,"h:mm:ss")</f>
        <v>0.33734953703703707</v>
      </c>
      <c r="H137" s="2"/>
      <c r="I137" s="2"/>
      <c r="J137" s="2"/>
      <c r="K137" s="2"/>
    </row>
    <row r="138" spans="1:11" x14ac:dyDescent="0.25">
      <c r="A138" s="12" t="s">
        <v>5</v>
      </c>
      <c r="B138" s="12" t="str">
        <f t="shared" si="5"/>
        <v>Nicol Ochoa</v>
      </c>
      <c r="C138" s="13" t="s">
        <v>99</v>
      </c>
      <c r="D138" s="13" t="s">
        <v>144</v>
      </c>
      <c r="E138" s="14">
        <f t="shared" si="6"/>
        <v>0.37429398148148146</v>
      </c>
      <c r="F138" s="2"/>
      <c r="G138" s="2"/>
      <c r="H138" s="2"/>
      <c r="I138" s="2"/>
      <c r="J138" s="2"/>
      <c r="K138" s="2"/>
    </row>
    <row r="139" spans="1:11" x14ac:dyDescent="0.25">
      <c r="A139" s="12" t="s">
        <v>5</v>
      </c>
      <c r="B139" s="12" t="str">
        <f t="shared" si="5"/>
        <v>Nicol Ochoa</v>
      </c>
      <c r="C139" s="13" t="s">
        <v>99</v>
      </c>
      <c r="D139" s="13" t="s">
        <v>145</v>
      </c>
      <c r="E139" s="14">
        <f t="shared" si="6"/>
        <v>0.55091435185185189</v>
      </c>
      <c r="F139" s="2"/>
      <c r="G139" s="2"/>
      <c r="H139" s="2"/>
      <c r="I139" s="2"/>
      <c r="J139" s="2"/>
      <c r="K139" s="2"/>
    </row>
    <row r="140" spans="1:11" x14ac:dyDescent="0.25">
      <c r="A140" s="12" t="s">
        <v>5</v>
      </c>
      <c r="B140" s="12" t="str">
        <f t="shared" si="5"/>
        <v>Nicol Ochoa</v>
      </c>
      <c r="C140" s="13" t="s">
        <v>99</v>
      </c>
      <c r="D140" s="13" t="s">
        <v>146</v>
      </c>
      <c r="E140" s="14">
        <f t="shared" si="6"/>
        <v>0.62615740740740744</v>
      </c>
      <c r="F140" s="2"/>
      <c r="G140" s="2"/>
      <c r="H140" s="2"/>
      <c r="I140" s="2"/>
      <c r="J140" s="2"/>
      <c r="K140" s="2"/>
    </row>
    <row r="141" spans="1:11" x14ac:dyDescent="0.25">
      <c r="A141" s="12" t="s">
        <v>5</v>
      </c>
      <c r="B141" s="12" t="str">
        <f t="shared" si="5"/>
        <v>Nicol Ochoa</v>
      </c>
      <c r="C141" s="13" t="s">
        <v>99</v>
      </c>
      <c r="D141" s="13" t="s">
        <v>147</v>
      </c>
      <c r="E141" s="14">
        <f t="shared" si="6"/>
        <v>0.79278935185185195</v>
      </c>
      <c r="F141" s="2"/>
      <c r="G141" s="15">
        <f>TEXT(E139-E138,"h:mm:ss")+TEXT(E141-E140,"h:mm:ss")</f>
        <v>0.34325231481481477</v>
      </c>
      <c r="H141" s="2"/>
      <c r="I141" s="2"/>
      <c r="J141" s="2"/>
      <c r="K141" s="2"/>
    </row>
    <row r="142" spans="1:11" x14ac:dyDescent="0.25">
      <c r="A142" s="12" t="s">
        <v>5</v>
      </c>
      <c r="B142" s="12" t="str">
        <f t="shared" si="5"/>
        <v>Nicol Ochoa</v>
      </c>
      <c r="C142" s="13" t="s">
        <v>99</v>
      </c>
      <c r="D142" s="13" t="s">
        <v>148</v>
      </c>
      <c r="E142" s="14">
        <f t="shared" si="6"/>
        <v>0.38056712962962963</v>
      </c>
      <c r="F142" s="2"/>
      <c r="G142" s="2"/>
      <c r="H142" s="2"/>
      <c r="I142" s="2"/>
      <c r="J142" s="2"/>
      <c r="K142" s="2"/>
    </row>
    <row r="143" spans="1:11" x14ac:dyDescent="0.25">
      <c r="A143" s="12" t="s">
        <v>5</v>
      </c>
      <c r="B143" s="12" t="str">
        <f t="shared" si="5"/>
        <v>Nicol Ochoa</v>
      </c>
      <c r="C143" s="13" t="s">
        <v>99</v>
      </c>
      <c r="D143" s="13" t="s">
        <v>149</v>
      </c>
      <c r="E143" s="14">
        <f t="shared" si="6"/>
        <v>0.79207175925925932</v>
      </c>
      <c r="F143" s="2"/>
      <c r="G143" s="15">
        <f>TEXT(E143-E142,"h:mm:ss")-"02:00:00"</f>
        <v>0.32817129629629632</v>
      </c>
      <c r="H143" s="2"/>
      <c r="I143" s="2"/>
      <c r="J143" s="2"/>
      <c r="K143" s="2"/>
    </row>
    <row r="144" spans="1:11" x14ac:dyDescent="0.25">
      <c r="A144" s="12" t="s">
        <v>5</v>
      </c>
      <c r="B144" s="12" t="str">
        <f t="shared" si="5"/>
        <v>Nicol Ochoa</v>
      </c>
      <c r="C144" s="13" t="s">
        <v>99</v>
      </c>
      <c r="D144" s="13" t="s">
        <v>150</v>
      </c>
      <c r="E144" s="14">
        <f t="shared" si="6"/>
        <v>0.37496527777777783</v>
      </c>
      <c r="F144" s="2"/>
      <c r="G144" s="2"/>
      <c r="H144" s="2"/>
      <c r="I144" s="2"/>
      <c r="J144" s="2"/>
      <c r="K144" s="2"/>
    </row>
    <row r="145" spans="1:11" x14ac:dyDescent="0.25">
      <c r="A145" s="12" t="s">
        <v>5</v>
      </c>
      <c r="B145" s="12" t="str">
        <f t="shared" si="5"/>
        <v>Nicol Ochoa</v>
      </c>
      <c r="C145" s="13" t="s">
        <v>99</v>
      </c>
      <c r="D145" s="13" t="s">
        <v>151</v>
      </c>
      <c r="E145" s="14">
        <f t="shared" si="6"/>
        <v>0.55334490740740738</v>
      </c>
      <c r="F145" s="2"/>
      <c r="G145" s="2"/>
      <c r="H145" s="2"/>
      <c r="I145" s="2"/>
      <c r="J145" s="2"/>
      <c r="K145" s="2"/>
    </row>
    <row r="146" spans="1:11" x14ac:dyDescent="0.25">
      <c r="A146" s="12" t="s">
        <v>5</v>
      </c>
      <c r="B146" s="12" t="str">
        <f t="shared" si="5"/>
        <v>Nicol Ochoa</v>
      </c>
      <c r="C146" s="13" t="s">
        <v>99</v>
      </c>
      <c r="D146" s="13" t="s">
        <v>152</v>
      </c>
      <c r="E146" s="14">
        <f t="shared" si="6"/>
        <v>0.6248379629629629</v>
      </c>
      <c r="F146" s="2"/>
      <c r="G146" s="2"/>
      <c r="H146" s="2"/>
      <c r="I146" s="2"/>
      <c r="J146" s="2"/>
      <c r="K146" s="2"/>
    </row>
    <row r="147" spans="1:11" x14ac:dyDescent="0.25">
      <c r="A147" s="12" t="s">
        <v>5</v>
      </c>
      <c r="B147" s="12" t="str">
        <f t="shared" si="5"/>
        <v>Nicol Ochoa</v>
      </c>
      <c r="C147" s="13" t="s">
        <v>99</v>
      </c>
      <c r="D147" s="13" t="s">
        <v>153</v>
      </c>
      <c r="E147" s="14">
        <f t="shared" si="6"/>
        <v>0.7926157407407407</v>
      </c>
      <c r="F147" s="2"/>
      <c r="G147" s="15">
        <f>TEXT(E145-E144,"h:mm:ss")+TEXT(E147-E146,"h:mm:ss")</f>
        <v>0.34615740740740741</v>
      </c>
      <c r="H147" s="2"/>
      <c r="I147" s="2"/>
      <c r="J147" s="2"/>
      <c r="K147" s="2"/>
    </row>
    <row r="148" spans="1:11" x14ac:dyDescent="0.25">
      <c r="A148" s="12" t="s">
        <v>5</v>
      </c>
      <c r="B148" s="12" t="str">
        <f t="shared" si="5"/>
        <v>Nicol Ochoa</v>
      </c>
      <c r="C148" s="13" t="s">
        <v>99</v>
      </c>
      <c r="D148" s="13" t="s">
        <v>154</v>
      </c>
      <c r="E148" s="14">
        <f t="shared" si="6"/>
        <v>0.37464120370370368</v>
      </c>
      <c r="F148" s="2"/>
      <c r="G148" s="2"/>
      <c r="H148" s="2"/>
      <c r="I148" s="2"/>
      <c r="J148" s="2"/>
      <c r="K148" s="2"/>
    </row>
    <row r="149" spans="1:11" x14ac:dyDescent="0.25">
      <c r="A149" s="12" t="s">
        <v>5</v>
      </c>
      <c r="B149" s="12" t="str">
        <f t="shared" si="5"/>
        <v>Nicol Ochoa</v>
      </c>
      <c r="C149" s="13" t="s">
        <v>99</v>
      </c>
      <c r="D149" s="13" t="s">
        <v>155</v>
      </c>
      <c r="E149" s="14">
        <f t="shared" si="6"/>
        <v>0.5543055555555555</v>
      </c>
      <c r="F149" s="2"/>
      <c r="G149" s="2"/>
      <c r="H149" s="2"/>
      <c r="I149" s="2"/>
      <c r="J149" s="2"/>
      <c r="K149" s="2"/>
    </row>
    <row r="150" spans="1:11" x14ac:dyDescent="0.25">
      <c r="A150" s="12" t="s">
        <v>5</v>
      </c>
      <c r="B150" s="12" t="str">
        <f t="shared" si="5"/>
        <v>Nicol Ochoa</v>
      </c>
      <c r="C150" s="13" t="s">
        <v>99</v>
      </c>
      <c r="D150" s="13" t="s">
        <v>156</v>
      </c>
      <c r="E150" s="14">
        <f t="shared" si="6"/>
        <v>0.63645833333333335</v>
      </c>
      <c r="F150" s="2"/>
      <c r="G150" s="2"/>
      <c r="H150" s="2"/>
      <c r="I150" s="2"/>
      <c r="J150" s="2"/>
      <c r="K150" s="2"/>
    </row>
    <row r="151" spans="1:11" x14ac:dyDescent="0.25">
      <c r="A151" s="12" t="s">
        <v>5</v>
      </c>
      <c r="B151" s="12" t="str">
        <f t="shared" si="5"/>
        <v>Nicol Ochoa</v>
      </c>
      <c r="C151" s="13" t="s">
        <v>99</v>
      </c>
      <c r="D151" s="13" t="s">
        <v>157</v>
      </c>
      <c r="E151" s="14">
        <f t="shared" si="6"/>
        <v>0.79182870370370362</v>
      </c>
      <c r="F151" s="2"/>
      <c r="G151" s="15">
        <f>TEXT(E149-E148,"h:mm:ss")+TEXT(E151-E150,"h:mm:ss")</f>
        <v>0.33503472222222219</v>
      </c>
      <c r="H151" s="2"/>
      <c r="I151" s="2"/>
      <c r="J151" s="2"/>
      <c r="K151" s="2"/>
    </row>
    <row r="152" spans="1:11" x14ac:dyDescent="0.25">
      <c r="A152" s="12" t="s">
        <v>5</v>
      </c>
      <c r="B152" s="12" t="str">
        <f t="shared" si="5"/>
        <v>Nicol Ochoa</v>
      </c>
      <c r="C152" s="13" t="s">
        <v>99</v>
      </c>
      <c r="D152" s="13" t="s">
        <v>158</v>
      </c>
      <c r="E152" s="14">
        <f t="shared" si="6"/>
        <v>0.37822916666666667</v>
      </c>
      <c r="F152" s="2"/>
      <c r="G152" s="2"/>
      <c r="H152" s="2"/>
      <c r="I152" s="2"/>
      <c r="J152" s="2"/>
      <c r="K152" s="2"/>
    </row>
    <row r="153" spans="1:11" x14ac:dyDescent="0.25">
      <c r="A153" s="12" t="s">
        <v>5</v>
      </c>
      <c r="B153" s="12" t="str">
        <f t="shared" si="5"/>
        <v>Nicol Ochoa</v>
      </c>
      <c r="C153" s="13" t="s">
        <v>99</v>
      </c>
      <c r="D153" s="13" t="s">
        <v>159</v>
      </c>
      <c r="E153" s="14">
        <f t="shared" si="6"/>
        <v>0.55116898148148141</v>
      </c>
      <c r="F153" s="2"/>
      <c r="G153" s="2"/>
      <c r="H153" s="2"/>
      <c r="I153" s="2"/>
      <c r="J153" s="2"/>
      <c r="K153" s="2"/>
    </row>
    <row r="154" spans="1:11" x14ac:dyDescent="0.25">
      <c r="A154" s="12" t="s">
        <v>5</v>
      </c>
      <c r="B154" s="12" t="str">
        <f t="shared" si="5"/>
        <v>Nicol Ochoa</v>
      </c>
      <c r="C154" s="13" t="s">
        <v>99</v>
      </c>
      <c r="D154" s="13" t="s">
        <v>160</v>
      </c>
      <c r="E154" s="14">
        <f t="shared" si="6"/>
        <v>0.62981481481481483</v>
      </c>
      <c r="F154" s="2"/>
      <c r="G154" s="2"/>
      <c r="H154" s="2"/>
      <c r="I154" s="2"/>
      <c r="J154" s="2"/>
      <c r="K154" s="2"/>
    </row>
    <row r="155" spans="1:11" x14ac:dyDescent="0.25">
      <c r="A155" s="12" t="s">
        <v>5</v>
      </c>
      <c r="B155" s="12" t="str">
        <f t="shared" si="5"/>
        <v>Nicol Ochoa</v>
      </c>
      <c r="C155" s="13" t="s">
        <v>99</v>
      </c>
      <c r="D155" s="13" t="s">
        <v>161</v>
      </c>
      <c r="E155" s="14">
        <f t="shared" si="6"/>
        <v>0.7923958333333333</v>
      </c>
      <c r="F155" s="2"/>
      <c r="G155" s="15">
        <f>TEXT(E153-E152,"h:mm:ss")+TEXT(E155-E154,"h:mm:ss")</f>
        <v>0.33552083333333332</v>
      </c>
      <c r="H155" s="2"/>
      <c r="I155" s="2"/>
      <c r="J155" s="2"/>
      <c r="K155" s="2"/>
    </row>
    <row r="156" spans="1:11" x14ac:dyDescent="0.25">
      <c r="A156" s="12" t="s">
        <v>5</v>
      </c>
      <c r="B156" s="12" t="str">
        <f t="shared" si="5"/>
        <v>Nicol Ochoa</v>
      </c>
      <c r="C156" s="13" t="s">
        <v>99</v>
      </c>
      <c r="D156" s="13" t="s">
        <v>162</v>
      </c>
      <c r="E156" s="14">
        <f t="shared" si="6"/>
        <v>0.37453703703703706</v>
      </c>
      <c r="F156" s="2"/>
      <c r="G156" s="2"/>
      <c r="H156" s="2"/>
      <c r="I156" s="2"/>
      <c r="J156" s="2"/>
      <c r="K156" s="2"/>
    </row>
    <row r="157" spans="1:11" x14ac:dyDescent="0.25">
      <c r="A157" s="12" t="s">
        <v>5</v>
      </c>
      <c r="B157" s="12" t="str">
        <f t="shared" si="5"/>
        <v>Nicol Ochoa</v>
      </c>
      <c r="C157" s="13" t="s">
        <v>99</v>
      </c>
      <c r="D157" s="13" t="s">
        <v>163</v>
      </c>
      <c r="E157" s="14">
        <f t="shared" si="6"/>
        <v>0.55134259259259266</v>
      </c>
      <c r="F157" s="2"/>
      <c r="G157" s="2"/>
      <c r="H157" s="2"/>
      <c r="I157" s="2"/>
      <c r="J157" s="2"/>
      <c r="K157" s="2"/>
    </row>
    <row r="158" spans="1:11" x14ac:dyDescent="0.25">
      <c r="A158" s="12" t="s">
        <v>5</v>
      </c>
      <c r="B158" s="12" t="str">
        <f t="shared" si="5"/>
        <v>Nicol Ochoa</v>
      </c>
      <c r="C158" s="13" t="s">
        <v>99</v>
      </c>
      <c r="D158" s="13" t="s">
        <v>164</v>
      </c>
      <c r="E158" s="14">
        <f t="shared" si="6"/>
        <v>0.62189814814814814</v>
      </c>
      <c r="F158" s="2"/>
      <c r="G158" s="2"/>
      <c r="H158" s="2"/>
      <c r="I158" s="2"/>
      <c r="J158" s="2"/>
      <c r="K158" s="2"/>
    </row>
    <row r="159" spans="1:11" x14ac:dyDescent="0.25">
      <c r="A159" s="12" t="s">
        <v>5</v>
      </c>
      <c r="B159" s="12" t="str">
        <f t="shared" si="5"/>
        <v>Nicol Ochoa</v>
      </c>
      <c r="C159" s="13" t="s">
        <v>99</v>
      </c>
      <c r="D159" s="13" t="s">
        <v>165</v>
      </c>
      <c r="E159" s="14">
        <f t="shared" si="6"/>
        <v>0.79217592592592589</v>
      </c>
      <c r="F159" s="2"/>
      <c r="G159" s="15">
        <f>TEXT(E157-E156,"h:mm:ss")+TEXT(E159-E158,"h:mm:ss")</f>
        <v>0.3470833333333333</v>
      </c>
      <c r="H159" s="2"/>
      <c r="I159" s="2"/>
      <c r="J159" s="2"/>
      <c r="K159" s="2"/>
    </row>
    <row r="160" spans="1:11" x14ac:dyDescent="0.25">
      <c r="A160" s="12" t="s">
        <v>5</v>
      </c>
      <c r="B160" s="12" t="str">
        <f t="shared" si="5"/>
        <v>Nicol Ochoa</v>
      </c>
      <c r="C160" s="13" t="s">
        <v>99</v>
      </c>
      <c r="D160" s="13" t="s">
        <v>166</v>
      </c>
      <c r="E160" s="14">
        <f t="shared" si="6"/>
        <v>0.38030092592592596</v>
      </c>
      <c r="F160" s="2"/>
      <c r="G160" s="2"/>
      <c r="H160" s="2"/>
      <c r="I160" s="2"/>
      <c r="J160" s="2"/>
      <c r="K160" s="2"/>
    </row>
    <row r="161" spans="1:11" x14ac:dyDescent="0.25">
      <c r="A161" s="12" t="s">
        <v>5</v>
      </c>
      <c r="B161" s="12" t="str">
        <f t="shared" si="5"/>
        <v>Nicol Ochoa</v>
      </c>
      <c r="C161" s="13" t="s">
        <v>99</v>
      </c>
      <c r="D161" s="13" t="s">
        <v>167</v>
      </c>
      <c r="E161" s="14">
        <f t="shared" si="6"/>
        <v>0.55234953703703704</v>
      </c>
      <c r="F161" s="2"/>
      <c r="G161" s="2"/>
      <c r="H161" s="2"/>
      <c r="I161" s="2"/>
      <c r="J161" s="2"/>
      <c r="K161" s="2"/>
    </row>
    <row r="162" spans="1:11" x14ac:dyDescent="0.25">
      <c r="A162" s="12" t="s">
        <v>5</v>
      </c>
      <c r="B162" s="12" t="str">
        <f t="shared" si="5"/>
        <v>Nicol Ochoa</v>
      </c>
      <c r="C162" s="13" t="s">
        <v>99</v>
      </c>
      <c r="D162" s="13" t="s">
        <v>168</v>
      </c>
      <c r="E162" s="14">
        <f t="shared" si="6"/>
        <v>0.62923611111111111</v>
      </c>
      <c r="F162" s="2"/>
      <c r="G162" s="2"/>
      <c r="H162" s="2"/>
      <c r="I162" s="2"/>
      <c r="J162" s="2"/>
      <c r="K162" s="2"/>
    </row>
    <row r="163" spans="1:11" x14ac:dyDescent="0.25">
      <c r="A163" s="12" t="s">
        <v>5</v>
      </c>
      <c r="B163" s="12" t="str">
        <f t="shared" si="5"/>
        <v>Nicol Ochoa</v>
      </c>
      <c r="C163" s="13" t="s">
        <v>99</v>
      </c>
      <c r="D163" s="13" t="s">
        <v>169</v>
      </c>
      <c r="E163" s="14">
        <f t="shared" si="6"/>
        <v>0.7982407407407407</v>
      </c>
      <c r="F163" s="2"/>
      <c r="G163" s="15">
        <f>TEXT(E161-E160,"h:mm:ss")+TEXT(E163-E162,"h:mm:ss")</f>
        <v>0.34105324074074073</v>
      </c>
      <c r="H163" s="2"/>
      <c r="I163" s="2"/>
      <c r="J163" s="2"/>
      <c r="K163" s="2"/>
    </row>
    <row r="164" spans="1:11" x14ac:dyDescent="0.25">
      <c r="A164" s="12" t="s">
        <v>5</v>
      </c>
      <c r="B164" s="12" t="str">
        <f t="shared" si="5"/>
        <v>Nicol Ochoa</v>
      </c>
      <c r="C164" s="13" t="s">
        <v>99</v>
      </c>
      <c r="D164" s="13" t="s">
        <v>170</v>
      </c>
      <c r="E164" s="14">
        <f t="shared" si="6"/>
        <v>0.37899305555555557</v>
      </c>
      <c r="F164" s="2"/>
      <c r="G164" s="2"/>
      <c r="H164" s="2"/>
      <c r="I164" s="2"/>
      <c r="J164" s="2"/>
      <c r="K164" s="2"/>
    </row>
    <row r="165" spans="1:11" x14ac:dyDescent="0.25">
      <c r="A165" s="12" t="s">
        <v>5</v>
      </c>
      <c r="B165" s="12" t="str">
        <f t="shared" si="5"/>
        <v>Nicol Ochoa</v>
      </c>
      <c r="C165" s="13" t="s">
        <v>99</v>
      </c>
      <c r="D165" s="13" t="s">
        <v>171</v>
      </c>
      <c r="E165" s="14">
        <f t="shared" si="6"/>
        <v>0.55304398148148148</v>
      </c>
      <c r="F165" s="2"/>
      <c r="G165" s="2"/>
      <c r="H165" s="2"/>
      <c r="I165" s="2"/>
      <c r="J165" s="2"/>
      <c r="K165" s="2"/>
    </row>
    <row r="166" spans="1:11" x14ac:dyDescent="0.25">
      <c r="A166" s="12" t="s">
        <v>5</v>
      </c>
      <c r="B166" s="12" t="str">
        <f t="shared" si="5"/>
        <v>Nicol Ochoa</v>
      </c>
      <c r="C166" s="13" t="s">
        <v>99</v>
      </c>
      <c r="D166" s="13" t="s">
        <v>172</v>
      </c>
      <c r="E166" s="14">
        <f t="shared" si="6"/>
        <v>0.61857638888888888</v>
      </c>
      <c r="F166" s="2"/>
      <c r="G166" s="2"/>
      <c r="H166" s="2"/>
      <c r="I166" s="2"/>
      <c r="J166" s="2"/>
      <c r="K166" s="2"/>
    </row>
    <row r="167" spans="1:11" x14ac:dyDescent="0.25">
      <c r="A167" s="12" t="s">
        <v>5</v>
      </c>
      <c r="B167" s="12" t="str">
        <f t="shared" si="5"/>
        <v>Nicol Ochoa</v>
      </c>
      <c r="C167" s="13" t="s">
        <v>99</v>
      </c>
      <c r="D167" s="13" t="s">
        <v>173</v>
      </c>
      <c r="E167" s="14">
        <f t="shared" si="6"/>
        <v>0.79217592592592589</v>
      </c>
      <c r="F167" s="2"/>
      <c r="G167" s="15">
        <f>TEXT(E165-E164,"h:mm:ss")+TEXT(E167-E166,"h:mm:ss")</f>
        <v>0.34765046296296298</v>
      </c>
      <c r="H167" s="2"/>
      <c r="I167" s="2"/>
      <c r="J167" s="2"/>
      <c r="K167" s="2"/>
    </row>
    <row r="168" spans="1:11" x14ac:dyDescent="0.25">
      <c r="A168" s="12" t="s">
        <v>5</v>
      </c>
      <c r="B168" s="12" t="str">
        <f t="shared" si="5"/>
        <v>Nicol Ochoa</v>
      </c>
      <c r="C168" s="13" t="s">
        <v>99</v>
      </c>
      <c r="D168" s="13" t="s">
        <v>174</v>
      </c>
      <c r="E168" s="14">
        <f t="shared" si="6"/>
        <v>0.37428240740740742</v>
      </c>
      <c r="F168" s="2"/>
      <c r="G168" s="2"/>
      <c r="H168" s="2"/>
      <c r="I168" s="2"/>
      <c r="J168" s="2"/>
      <c r="K168" s="2"/>
    </row>
    <row r="169" spans="1:11" x14ac:dyDescent="0.25">
      <c r="A169" s="12" t="s">
        <v>5</v>
      </c>
      <c r="B169" s="12" t="str">
        <f t="shared" si="5"/>
        <v>Nicol Ochoa</v>
      </c>
      <c r="C169" s="13" t="s">
        <v>99</v>
      </c>
      <c r="D169" s="13" t="s">
        <v>175</v>
      </c>
      <c r="E169" s="14">
        <f t="shared" si="6"/>
        <v>0.55282407407407408</v>
      </c>
      <c r="F169" s="2"/>
      <c r="G169" s="2"/>
      <c r="H169" s="2"/>
      <c r="I169" s="2"/>
      <c r="J169" s="2"/>
      <c r="K169" s="2"/>
    </row>
    <row r="170" spans="1:11" x14ac:dyDescent="0.25">
      <c r="A170" s="12" t="s">
        <v>5</v>
      </c>
      <c r="B170" s="12" t="str">
        <f t="shared" si="5"/>
        <v>Nicol Ochoa</v>
      </c>
      <c r="C170" s="13" t="s">
        <v>99</v>
      </c>
      <c r="D170" s="13" t="s">
        <v>176</v>
      </c>
      <c r="E170" s="14">
        <f t="shared" si="6"/>
        <v>0.62578703703703698</v>
      </c>
      <c r="F170" s="2"/>
      <c r="G170" s="2"/>
      <c r="H170" s="2"/>
      <c r="I170" s="2"/>
      <c r="J170" s="2"/>
      <c r="K170" s="2"/>
    </row>
    <row r="171" spans="1:11" x14ac:dyDescent="0.25">
      <c r="A171" s="12" t="s">
        <v>5</v>
      </c>
      <c r="B171" s="12" t="str">
        <f t="shared" si="5"/>
        <v>Nicol Ochoa</v>
      </c>
      <c r="C171" s="13" t="s">
        <v>99</v>
      </c>
      <c r="D171" s="13" t="s">
        <v>177</v>
      </c>
      <c r="E171" s="14">
        <f t="shared" si="6"/>
        <v>0.7931597222222222</v>
      </c>
      <c r="F171" s="2"/>
      <c r="G171" s="15">
        <f>TEXT(E169-E168,"h:mm:ss")+TEXT(E171-E170,"h:mm:ss")</f>
        <v>0.34591435185185188</v>
      </c>
      <c r="H171" s="2"/>
      <c r="I171" s="2"/>
      <c r="J171" s="2"/>
      <c r="K171" s="2"/>
    </row>
    <row r="172" spans="1:11" x14ac:dyDescent="0.25">
      <c r="A172" s="12" t="s">
        <v>5</v>
      </c>
      <c r="B172" s="12" t="str">
        <f t="shared" si="5"/>
        <v>Nicol Ochoa</v>
      </c>
      <c r="C172" s="13" t="s">
        <v>99</v>
      </c>
      <c r="D172" s="13" t="s">
        <v>178</v>
      </c>
      <c r="E172" s="14">
        <f t="shared" si="6"/>
        <v>0.38190972222222225</v>
      </c>
      <c r="F172" s="2"/>
      <c r="G172" s="2"/>
      <c r="H172" s="2"/>
      <c r="I172" s="2"/>
      <c r="J172" s="2"/>
      <c r="K172" s="2"/>
    </row>
    <row r="173" spans="1:11" x14ac:dyDescent="0.25">
      <c r="A173" s="12" t="s">
        <v>5</v>
      </c>
      <c r="B173" s="12" t="str">
        <f t="shared" si="5"/>
        <v>Nicol Ochoa</v>
      </c>
      <c r="C173" s="13" t="s">
        <v>99</v>
      </c>
      <c r="D173" s="13" t="s">
        <v>179</v>
      </c>
      <c r="E173" s="14">
        <f t="shared" si="6"/>
        <v>0.79186342592592596</v>
      </c>
      <c r="F173" s="2"/>
      <c r="G173" s="15">
        <f>TEXT(E173-E172,"h:mm:ss")-"02:00:00"</f>
        <v>0.32662037037037039</v>
      </c>
      <c r="H173" s="2"/>
      <c r="I173" s="2"/>
      <c r="J173" s="2"/>
      <c r="K173" s="2"/>
    </row>
    <row r="174" spans="1:11" x14ac:dyDescent="0.25">
      <c r="A174" s="12" t="s">
        <v>5</v>
      </c>
      <c r="B174" s="12" t="str">
        <f t="shared" si="5"/>
        <v>Nicol Ochoa</v>
      </c>
      <c r="C174" s="13" t="s">
        <v>99</v>
      </c>
      <c r="D174" s="13" t="s">
        <v>180</v>
      </c>
      <c r="E174" s="14">
        <f t="shared" si="6"/>
        <v>0.37934027777777773</v>
      </c>
      <c r="F174" s="2"/>
      <c r="G174" s="2"/>
      <c r="H174" s="2"/>
      <c r="I174" s="2"/>
      <c r="J174" s="2"/>
      <c r="K174" s="2"/>
    </row>
    <row r="175" spans="1:11" x14ac:dyDescent="0.25">
      <c r="A175" s="12" t="s">
        <v>5</v>
      </c>
      <c r="B175" s="12" t="str">
        <f t="shared" si="5"/>
        <v>Nicol Ochoa</v>
      </c>
      <c r="C175" s="13" t="s">
        <v>99</v>
      </c>
      <c r="D175" s="13" t="s">
        <v>181</v>
      </c>
      <c r="E175" s="14">
        <f t="shared" si="6"/>
        <v>0.55038194444444444</v>
      </c>
      <c r="F175" s="2"/>
      <c r="G175" s="2"/>
      <c r="H175" s="2"/>
      <c r="I175" s="2"/>
      <c r="J175" s="2"/>
      <c r="K175" s="2"/>
    </row>
    <row r="176" spans="1:11" x14ac:dyDescent="0.25">
      <c r="A176" s="12" t="s">
        <v>5</v>
      </c>
      <c r="B176" s="12" t="str">
        <f t="shared" si="5"/>
        <v>Nicol Ochoa</v>
      </c>
      <c r="C176" s="13" t="s">
        <v>99</v>
      </c>
      <c r="D176" s="13" t="s">
        <v>182</v>
      </c>
      <c r="E176" s="14">
        <f t="shared" si="6"/>
        <v>0.62525462962962963</v>
      </c>
      <c r="F176" s="2"/>
      <c r="G176" s="2"/>
      <c r="H176" s="2"/>
      <c r="I176" s="2"/>
      <c r="J176" s="2"/>
      <c r="K176" s="2"/>
    </row>
    <row r="177" spans="1:11" x14ac:dyDescent="0.25">
      <c r="A177" s="12" t="s">
        <v>5</v>
      </c>
      <c r="B177" s="12" t="str">
        <f t="shared" si="5"/>
        <v>Nicol Ochoa</v>
      </c>
      <c r="C177" s="13" t="s">
        <v>99</v>
      </c>
      <c r="D177" s="13" t="s">
        <v>183</v>
      </c>
      <c r="E177" s="14">
        <f t="shared" si="6"/>
        <v>0.79200231481481476</v>
      </c>
      <c r="F177" s="2"/>
      <c r="G177" s="15">
        <f>TEXT(E175-E174,"h:mm:ss")+TEXT(E177-E176,"h:mm:ss")</f>
        <v>0.33778935185185188</v>
      </c>
      <c r="H177" s="2"/>
      <c r="I177" s="2"/>
      <c r="J177" s="2"/>
      <c r="K177" s="2"/>
    </row>
    <row r="178" spans="1:11" x14ac:dyDescent="0.25">
      <c r="A178" s="12" t="s">
        <v>5</v>
      </c>
      <c r="B178" s="12" t="str">
        <f t="shared" si="5"/>
        <v>Nicol Ochoa</v>
      </c>
      <c r="C178" s="13" t="s">
        <v>99</v>
      </c>
      <c r="D178" s="13" t="s">
        <v>184</v>
      </c>
      <c r="E178" s="14">
        <f t="shared" si="6"/>
        <v>0.37894675925925925</v>
      </c>
      <c r="F178" s="2"/>
      <c r="G178" s="2"/>
      <c r="H178" s="2"/>
      <c r="I178" s="2"/>
      <c r="J178" s="2"/>
      <c r="K178" s="2"/>
    </row>
    <row r="179" spans="1:11" x14ac:dyDescent="0.25">
      <c r="A179" s="12" t="s">
        <v>5</v>
      </c>
      <c r="B179" s="12" t="str">
        <f t="shared" si="5"/>
        <v>Nicol Ochoa</v>
      </c>
      <c r="C179" s="13" t="s">
        <v>99</v>
      </c>
      <c r="D179" s="13" t="s">
        <v>185</v>
      </c>
      <c r="E179" s="14">
        <f t="shared" si="6"/>
        <v>0.55954861111111109</v>
      </c>
      <c r="F179" s="2"/>
      <c r="G179" s="2"/>
      <c r="H179" s="2"/>
      <c r="I179" s="2"/>
      <c r="J179" s="2"/>
      <c r="K179" s="2"/>
    </row>
    <row r="180" spans="1:11" x14ac:dyDescent="0.25">
      <c r="A180" s="12" t="s">
        <v>5</v>
      </c>
      <c r="B180" s="12" t="str">
        <f t="shared" si="5"/>
        <v>Nicol Ochoa</v>
      </c>
      <c r="C180" s="13" t="s">
        <v>99</v>
      </c>
      <c r="D180" s="13" t="s">
        <v>186</v>
      </c>
      <c r="E180" s="14">
        <f t="shared" si="6"/>
        <v>0.62270833333333331</v>
      </c>
      <c r="F180" s="2"/>
      <c r="G180" s="2"/>
      <c r="H180" s="2"/>
      <c r="I180" s="2"/>
      <c r="J180" s="2"/>
      <c r="K180" s="2"/>
    </row>
    <row r="181" spans="1:11" x14ac:dyDescent="0.25">
      <c r="A181" s="12" t="s">
        <v>5</v>
      </c>
      <c r="B181" s="12" t="str">
        <f t="shared" si="5"/>
        <v>Nicol Ochoa</v>
      </c>
      <c r="C181" s="13" t="s">
        <v>99</v>
      </c>
      <c r="D181" s="13" t="s">
        <v>187</v>
      </c>
      <c r="E181" s="14">
        <f t="shared" si="6"/>
        <v>0.79229166666666673</v>
      </c>
      <c r="F181" s="2"/>
      <c r="G181" s="15">
        <f>TEXT(E179-E178,"h:mm:ss")+TEXT(E181-E180,"h:mm:ss")</f>
        <v>0.35018518518518515</v>
      </c>
      <c r="H181" s="16">
        <f>G97+G101+G105+G109+G113+G118+G122+G126+G130+G134+G137+G141+G143+G147+G151+G155+G159+G163+G167+G171+G173+G177+G181</f>
        <v>7.8895949074074068</v>
      </c>
      <c r="I181" s="16">
        <v>7.666666666666667</v>
      </c>
      <c r="J181" s="16">
        <f>H181-I181</f>
        <v>0.2229282407407398</v>
      </c>
      <c r="K181" s="2" t="s">
        <v>596</v>
      </c>
    </row>
    <row r="182" spans="1:11" x14ac:dyDescent="0.25">
      <c r="A182" s="12" t="s">
        <v>5</v>
      </c>
      <c r="B182" s="12" t="str">
        <f t="shared" si="5"/>
        <v>Maritza Flores</v>
      </c>
      <c r="C182" s="13" t="s">
        <v>188</v>
      </c>
      <c r="D182" s="13" t="s">
        <v>189</v>
      </c>
      <c r="E182" s="14">
        <f t="shared" si="6"/>
        <v>0.38041666666666668</v>
      </c>
      <c r="F182" s="2"/>
      <c r="G182" s="2"/>
      <c r="H182" s="2"/>
      <c r="I182" s="2"/>
      <c r="J182" s="2"/>
      <c r="K182" s="2"/>
    </row>
    <row r="183" spans="1:11" x14ac:dyDescent="0.25">
      <c r="A183" s="12" t="s">
        <v>5</v>
      </c>
      <c r="B183" s="12" t="str">
        <f t="shared" si="5"/>
        <v>Maritza Flores</v>
      </c>
      <c r="C183" s="13" t="s">
        <v>188</v>
      </c>
      <c r="D183" s="13" t="s">
        <v>190</v>
      </c>
      <c r="E183" s="14">
        <f t="shared" si="6"/>
        <v>0.50444444444444447</v>
      </c>
      <c r="F183" s="2"/>
      <c r="G183" s="2"/>
      <c r="H183" s="2"/>
      <c r="I183" s="2"/>
      <c r="J183" s="2"/>
      <c r="K183" s="2"/>
    </row>
    <row r="184" spans="1:11" x14ac:dyDescent="0.25">
      <c r="A184" s="12" t="s">
        <v>5</v>
      </c>
      <c r="B184" s="12" t="str">
        <f t="shared" si="5"/>
        <v>Maritza Flores</v>
      </c>
      <c r="C184" s="13" t="s">
        <v>188</v>
      </c>
      <c r="D184" s="13" t="s">
        <v>191</v>
      </c>
      <c r="E184" s="14">
        <f t="shared" si="6"/>
        <v>0.58815972222222224</v>
      </c>
      <c r="F184" s="2"/>
      <c r="G184" s="2"/>
      <c r="H184" s="2"/>
      <c r="I184" s="2"/>
      <c r="J184" s="2"/>
      <c r="K184" s="2"/>
    </row>
    <row r="185" spans="1:11" x14ac:dyDescent="0.25">
      <c r="A185" s="12" t="s">
        <v>5</v>
      </c>
      <c r="B185" s="12" t="str">
        <f t="shared" si="5"/>
        <v>Maritza Flores</v>
      </c>
      <c r="C185" s="13" t="s">
        <v>188</v>
      </c>
      <c r="D185" s="13" t="s">
        <v>192</v>
      </c>
      <c r="E185" s="14">
        <f t="shared" si="6"/>
        <v>0.71111111111111114</v>
      </c>
      <c r="F185" s="2"/>
      <c r="G185" s="15">
        <f>TEXT(E183-E182,"h:mm:ss")+TEXT(E185-E184,"h:mm:ss")</f>
        <v>0.24697916666666667</v>
      </c>
      <c r="H185" s="2"/>
      <c r="I185" s="2"/>
      <c r="J185" s="2"/>
      <c r="K185" s="2"/>
    </row>
    <row r="186" spans="1:11" x14ac:dyDescent="0.25">
      <c r="A186" s="12" t="s">
        <v>5</v>
      </c>
      <c r="B186" s="12" t="str">
        <f t="shared" si="5"/>
        <v>Maritza Flores</v>
      </c>
      <c r="C186" s="13" t="s">
        <v>188</v>
      </c>
      <c r="D186" s="13" t="s">
        <v>193</v>
      </c>
      <c r="E186" s="14">
        <f t="shared" si="6"/>
        <v>0.37365740740740744</v>
      </c>
      <c r="F186" s="2"/>
      <c r="G186" s="2"/>
      <c r="H186" s="2"/>
      <c r="I186" s="2"/>
      <c r="J186" s="2"/>
      <c r="K186" s="2"/>
    </row>
    <row r="187" spans="1:11" ht="30" x14ac:dyDescent="0.25">
      <c r="A187" s="12" t="s">
        <v>5</v>
      </c>
      <c r="B187" s="12" t="str">
        <f t="shared" si="5"/>
        <v>Maritza Flores</v>
      </c>
      <c r="C187" s="13" t="s">
        <v>188</v>
      </c>
      <c r="D187" s="13" t="s">
        <v>194</v>
      </c>
      <c r="E187" s="14">
        <f t="shared" si="6"/>
        <v>0.50228009259259265</v>
      </c>
      <c r="F187" s="17" t="s">
        <v>556</v>
      </c>
      <c r="G187" s="15" t="str">
        <f>TEXT(E187-E186,"h:mm:ss")</f>
        <v>3:05:13</v>
      </c>
      <c r="H187" s="2"/>
      <c r="I187" s="2"/>
      <c r="J187" s="2"/>
      <c r="K187" s="2"/>
    </row>
    <row r="188" spans="1:11" x14ac:dyDescent="0.25">
      <c r="A188" s="12" t="s">
        <v>5</v>
      </c>
      <c r="B188" s="12" t="str">
        <f t="shared" si="5"/>
        <v>Maritza Flores</v>
      </c>
      <c r="C188" s="13" t="s">
        <v>188</v>
      </c>
      <c r="D188" s="13" t="s">
        <v>195</v>
      </c>
      <c r="E188" s="14">
        <f t="shared" si="6"/>
        <v>0.37717592592592591</v>
      </c>
      <c r="F188" s="2"/>
      <c r="G188" s="2"/>
      <c r="H188" s="2"/>
      <c r="I188" s="2"/>
      <c r="J188" s="2"/>
      <c r="K188" s="2"/>
    </row>
    <row r="189" spans="1:11" x14ac:dyDescent="0.25">
      <c r="A189" s="12" t="s">
        <v>5</v>
      </c>
      <c r="B189" s="12" t="str">
        <f t="shared" si="5"/>
        <v>Maritza Flores</v>
      </c>
      <c r="C189" s="13" t="s">
        <v>188</v>
      </c>
      <c r="D189" s="13" t="s">
        <v>196</v>
      </c>
      <c r="E189" s="14">
        <f t="shared" si="6"/>
        <v>0.50586805555555558</v>
      </c>
      <c r="F189" s="2"/>
      <c r="G189" s="2"/>
      <c r="H189" s="2"/>
      <c r="I189" s="2"/>
      <c r="J189" s="2"/>
      <c r="K189" s="2"/>
    </row>
    <row r="190" spans="1:11" x14ac:dyDescent="0.25">
      <c r="A190" s="12" t="s">
        <v>5</v>
      </c>
      <c r="B190" s="12" t="str">
        <f t="shared" si="5"/>
        <v>Maritza Flores</v>
      </c>
      <c r="C190" s="13" t="s">
        <v>188</v>
      </c>
      <c r="D190" s="13" t="s">
        <v>197</v>
      </c>
      <c r="E190" s="14">
        <f t="shared" si="6"/>
        <v>0.59586805555555555</v>
      </c>
      <c r="F190" s="2"/>
      <c r="G190" s="2"/>
      <c r="H190" s="2"/>
      <c r="I190" s="2"/>
      <c r="J190" s="2"/>
      <c r="K190" s="2"/>
    </row>
    <row r="191" spans="1:11" x14ac:dyDescent="0.25">
      <c r="A191" s="12" t="s">
        <v>5</v>
      </c>
      <c r="B191" s="12" t="str">
        <f t="shared" si="5"/>
        <v>Maritza Flores</v>
      </c>
      <c r="C191" s="13" t="s">
        <v>188</v>
      </c>
      <c r="D191" s="13" t="s">
        <v>198</v>
      </c>
      <c r="E191" s="14">
        <f t="shared" si="6"/>
        <v>0.71733796296296293</v>
      </c>
      <c r="F191" s="2"/>
      <c r="G191" s="15">
        <f>TEXT(E189-E188,"h:mm:ss")+TEXT(E191-E190,"h:mm:ss")</f>
        <v>0.25016203703703704</v>
      </c>
      <c r="H191" s="2"/>
      <c r="I191" s="2"/>
      <c r="J191" s="2"/>
      <c r="K191" s="2"/>
    </row>
    <row r="192" spans="1:11" x14ac:dyDescent="0.25">
      <c r="A192" s="12" t="s">
        <v>5</v>
      </c>
      <c r="B192" s="12" t="str">
        <f t="shared" si="5"/>
        <v>Maritza Flores</v>
      </c>
      <c r="C192" s="13" t="s">
        <v>188</v>
      </c>
      <c r="D192" s="13" t="s">
        <v>199</v>
      </c>
      <c r="E192" s="14">
        <f t="shared" si="6"/>
        <v>0.37413194444444442</v>
      </c>
      <c r="F192" s="2"/>
      <c r="G192" s="2"/>
      <c r="H192" s="2"/>
      <c r="I192" s="2"/>
      <c r="J192" s="2"/>
      <c r="K192" s="2"/>
    </row>
    <row r="193" spans="1:11" x14ac:dyDescent="0.25">
      <c r="A193" s="12" t="s">
        <v>5</v>
      </c>
      <c r="B193" s="12" t="str">
        <f t="shared" si="5"/>
        <v>Maritza Flores</v>
      </c>
      <c r="C193" s="13" t="s">
        <v>188</v>
      </c>
      <c r="D193" s="13" t="s">
        <v>200</v>
      </c>
      <c r="E193" s="14">
        <f t="shared" si="6"/>
        <v>0.50930555555555557</v>
      </c>
      <c r="F193" s="2"/>
      <c r="G193" s="2"/>
      <c r="H193" s="2"/>
      <c r="I193" s="2"/>
      <c r="J193" s="2"/>
      <c r="K193" s="2"/>
    </row>
    <row r="194" spans="1:11" x14ac:dyDescent="0.25">
      <c r="A194" s="12" t="s">
        <v>5</v>
      </c>
      <c r="B194" s="12" t="str">
        <f t="shared" ref="B194:B256" si="7">IF(C194="2","Mayra Leiva",IF(C194="3","Nicol Ochoa",IF(C194="4","Maritza Flores",IF(C194="5","Gerardo Villafuerte",IF(C194="6","Carlos Villavicencio",IF(C194="7","Aracely Martinez",IF(C194="8","Jose Cueva",IF(C194="11","Yolanda Carrion",IF(C194="13","Franklin Carrillo",IF(C194="14","Pablo Nieto",""))))))))))</f>
        <v>Maritza Flores</v>
      </c>
      <c r="C194" s="13" t="s">
        <v>188</v>
      </c>
      <c r="D194" s="13" t="s">
        <v>201</v>
      </c>
      <c r="E194" s="14">
        <f t="shared" ref="E194:E256" si="8">TIME(HOUR(D194),MINUTE(D194),SECOND(D194))</f>
        <v>0.59256944444444448</v>
      </c>
      <c r="F194" s="2"/>
      <c r="G194" s="2"/>
      <c r="H194" s="2"/>
      <c r="I194" s="2"/>
      <c r="J194" s="2"/>
      <c r="K194" s="2"/>
    </row>
    <row r="195" spans="1:11" x14ac:dyDescent="0.25">
      <c r="A195" s="12" t="s">
        <v>5</v>
      </c>
      <c r="B195" s="12" t="str">
        <f t="shared" si="7"/>
        <v>Maritza Flores</v>
      </c>
      <c r="C195" s="13" t="s">
        <v>188</v>
      </c>
      <c r="D195" s="13" t="s">
        <v>202</v>
      </c>
      <c r="E195" s="14">
        <f t="shared" si="8"/>
        <v>0.71131944444444439</v>
      </c>
      <c r="F195" s="2"/>
      <c r="G195" s="15">
        <f>TEXT(E193-E192,"h:mm:ss")+TEXT(E195-E194,"h:mm:ss")</f>
        <v>0.25392361111111111</v>
      </c>
      <c r="H195" s="2"/>
      <c r="I195" s="2"/>
      <c r="J195" s="2"/>
      <c r="K195" s="2"/>
    </row>
    <row r="196" spans="1:11" x14ac:dyDescent="0.25">
      <c r="A196" s="12" t="s">
        <v>5</v>
      </c>
      <c r="B196" s="12" t="str">
        <f t="shared" si="7"/>
        <v>Maritza Flores</v>
      </c>
      <c r="C196" s="13" t="s">
        <v>188</v>
      </c>
      <c r="D196" s="13" t="s">
        <v>203</v>
      </c>
      <c r="E196" s="14">
        <f t="shared" si="8"/>
        <v>0.38061342592592595</v>
      </c>
      <c r="F196" s="2"/>
      <c r="G196" s="2"/>
      <c r="H196" s="2"/>
      <c r="I196" s="2"/>
      <c r="J196" s="2"/>
      <c r="K196" s="2"/>
    </row>
    <row r="197" spans="1:11" x14ac:dyDescent="0.25">
      <c r="A197" s="12" t="s">
        <v>5</v>
      </c>
      <c r="B197" s="12" t="str">
        <f t="shared" si="7"/>
        <v>Maritza Flores</v>
      </c>
      <c r="C197" s="13" t="s">
        <v>188</v>
      </c>
      <c r="D197" s="13" t="s">
        <v>204</v>
      </c>
      <c r="E197" s="14">
        <f t="shared" si="8"/>
        <v>0.50004629629629627</v>
      </c>
      <c r="F197" s="2"/>
      <c r="G197" s="2"/>
      <c r="H197" s="2"/>
      <c r="I197" s="2"/>
      <c r="J197" s="2"/>
      <c r="K197" s="2"/>
    </row>
    <row r="198" spans="1:11" x14ac:dyDescent="0.25">
      <c r="A198" s="12" t="s">
        <v>5</v>
      </c>
      <c r="B198" s="12" t="str">
        <f t="shared" si="7"/>
        <v>Maritza Flores</v>
      </c>
      <c r="C198" s="13" t="s">
        <v>188</v>
      </c>
      <c r="D198" s="13" t="s">
        <v>205</v>
      </c>
      <c r="E198" s="14">
        <f t="shared" si="8"/>
        <v>0.59181712962962962</v>
      </c>
      <c r="F198" s="2"/>
      <c r="G198" s="2"/>
      <c r="H198" s="2"/>
      <c r="I198" s="2"/>
      <c r="J198" s="2"/>
      <c r="K198" s="2"/>
    </row>
    <row r="199" spans="1:11" x14ac:dyDescent="0.25">
      <c r="A199" s="12" t="s">
        <v>5</v>
      </c>
      <c r="B199" s="12" t="str">
        <f t="shared" si="7"/>
        <v>Maritza Flores</v>
      </c>
      <c r="C199" s="13" t="s">
        <v>188</v>
      </c>
      <c r="D199" s="13" t="s">
        <v>206</v>
      </c>
      <c r="E199" s="14">
        <f t="shared" si="8"/>
        <v>0.70841435185185186</v>
      </c>
      <c r="F199" s="2"/>
      <c r="G199" s="15">
        <f>TEXT(E197-E196,"h:mm:ss")+TEXT(E199-E198,"h:mm:ss")</f>
        <v>0.23603009259259261</v>
      </c>
      <c r="H199" s="2"/>
      <c r="I199" s="2"/>
      <c r="J199" s="2"/>
      <c r="K199" s="2"/>
    </row>
    <row r="200" spans="1:11" x14ac:dyDescent="0.25">
      <c r="A200" s="12" t="s">
        <v>5</v>
      </c>
      <c r="B200" s="12" t="str">
        <f t="shared" si="7"/>
        <v>Maritza Flores</v>
      </c>
      <c r="C200" s="13" t="s">
        <v>188</v>
      </c>
      <c r="D200" s="13" t="s">
        <v>207</v>
      </c>
      <c r="E200" s="14">
        <f t="shared" si="8"/>
        <v>0.37554398148148144</v>
      </c>
      <c r="F200" s="2"/>
      <c r="G200" s="2"/>
      <c r="H200" s="2"/>
      <c r="I200" s="2"/>
      <c r="J200" s="2"/>
      <c r="K200" s="2"/>
    </row>
    <row r="201" spans="1:11" x14ac:dyDescent="0.25">
      <c r="A201" s="12" t="s">
        <v>5</v>
      </c>
      <c r="B201" s="12" t="str">
        <f t="shared" si="7"/>
        <v>Maritza Flores</v>
      </c>
      <c r="C201" s="13" t="s">
        <v>188</v>
      </c>
      <c r="D201" s="13" t="s">
        <v>208</v>
      </c>
      <c r="E201" s="14">
        <f t="shared" si="8"/>
        <v>0.50134259259259262</v>
      </c>
      <c r="F201" s="2"/>
      <c r="G201" s="2"/>
      <c r="H201" s="2"/>
      <c r="I201" s="2"/>
      <c r="J201" s="2"/>
      <c r="K201" s="2"/>
    </row>
    <row r="202" spans="1:11" x14ac:dyDescent="0.25">
      <c r="A202" s="12" t="s">
        <v>5</v>
      </c>
      <c r="B202" s="12" t="str">
        <f t="shared" si="7"/>
        <v>Maritza Flores</v>
      </c>
      <c r="C202" s="13" t="s">
        <v>188</v>
      </c>
      <c r="D202" s="13" t="s">
        <v>209</v>
      </c>
      <c r="E202" s="14">
        <f t="shared" si="8"/>
        <v>0.58130787037037035</v>
      </c>
      <c r="F202" s="2"/>
      <c r="G202" s="2"/>
      <c r="H202" s="2"/>
      <c r="I202" s="2"/>
      <c r="J202" s="2"/>
      <c r="K202" s="2"/>
    </row>
    <row r="203" spans="1:11" x14ac:dyDescent="0.25">
      <c r="A203" s="12" t="s">
        <v>5</v>
      </c>
      <c r="B203" s="12" t="str">
        <f t="shared" si="7"/>
        <v>Maritza Flores</v>
      </c>
      <c r="C203" s="13" t="s">
        <v>188</v>
      </c>
      <c r="D203" s="13" t="s">
        <v>210</v>
      </c>
      <c r="E203" s="14">
        <f t="shared" si="8"/>
        <v>0.70856481481481481</v>
      </c>
      <c r="F203" s="2"/>
      <c r="G203" s="15">
        <f>TEXT(E201-E200,"h:mm:ss")+TEXT(E203-E202,"h:mm:ss")</f>
        <v>0.25305555555555553</v>
      </c>
      <c r="H203" s="2"/>
      <c r="I203" s="2"/>
      <c r="J203" s="2"/>
      <c r="K203" s="2"/>
    </row>
    <row r="204" spans="1:11" x14ac:dyDescent="0.25">
      <c r="A204" s="12" t="s">
        <v>5</v>
      </c>
      <c r="B204" s="12" t="str">
        <f t="shared" si="7"/>
        <v>Maritza Flores</v>
      </c>
      <c r="C204" s="13" t="s">
        <v>188</v>
      </c>
      <c r="D204" s="13" t="s">
        <v>211</v>
      </c>
      <c r="E204" s="14">
        <f t="shared" si="8"/>
        <v>0.37333333333333335</v>
      </c>
      <c r="F204" s="2"/>
      <c r="G204" s="2"/>
      <c r="H204" s="2"/>
      <c r="I204" s="2"/>
      <c r="J204" s="2"/>
      <c r="K204" s="2"/>
    </row>
    <row r="205" spans="1:11" x14ac:dyDescent="0.25">
      <c r="A205" s="12" t="s">
        <v>5</v>
      </c>
      <c r="B205" s="12" t="str">
        <f t="shared" si="7"/>
        <v>Maritza Flores</v>
      </c>
      <c r="C205" s="13" t="s">
        <v>188</v>
      </c>
      <c r="D205" s="13" t="s">
        <v>212</v>
      </c>
      <c r="E205" s="14">
        <f t="shared" si="8"/>
        <v>0.51331018518518523</v>
      </c>
      <c r="F205" s="2"/>
      <c r="G205" s="2"/>
      <c r="H205" s="2"/>
      <c r="I205" s="2"/>
      <c r="J205" s="2"/>
      <c r="K205" s="2"/>
    </row>
    <row r="206" spans="1:11" x14ac:dyDescent="0.25">
      <c r="A206" s="12" t="s">
        <v>5</v>
      </c>
      <c r="B206" s="12" t="str">
        <f t="shared" si="7"/>
        <v>Maritza Flores</v>
      </c>
      <c r="C206" s="13" t="s">
        <v>188</v>
      </c>
      <c r="D206" s="13" t="s">
        <v>213</v>
      </c>
      <c r="E206" s="14">
        <f t="shared" si="8"/>
        <v>0.58502314814814815</v>
      </c>
      <c r="F206" s="2" t="s">
        <v>554</v>
      </c>
      <c r="G206" s="15">
        <f>TEXT(E205-E204,"h:mm:ss")+TEXT("19:00:00"-E206,"h:mm:ss")</f>
        <v>0.34662037037037036</v>
      </c>
      <c r="H206" s="2"/>
      <c r="I206" s="2"/>
      <c r="J206" s="2"/>
      <c r="K206" s="2"/>
    </row>
    <row r="207" spans="1:11" x14ac:dyDescent="0.25">
      <c r="A207" s="12" t="s">
        <v>5</v>
      </c>
      <c r="B207" s="12" t="str">
        <f t="shared" si="7"/>
        <v>Maritza Flores</v>
      </c>
      <c r="C207" s="13" t="s">
        <v>188</v>
      </c>
      <c r="D207" s="13" t="s">
        <v>214</v>
      </c>
      <c r="E207" s="14">
        <f t="shared" si="8"/>
        <v>0.53642361111111114</v>
      </c>
      <c r="F207" s="2"/>
      <c r="G207" s="2"/>
      <c r="H207" s="2"/>
      <c r="I207" s="2"/>
      <c r="J207" s="2"/>
      <c r="K207" s="2"/>
    </row>
    <row r="208" spans="1:11" x14ac:dyDescent="0.25">
      <c r="A208" s="12" t="s">
        <v>5</v>
      </c>
      <c r="B208" s="12" t="str">
        <f t="shared" si="7"/>
        <v>Maritza Flores</v>
      </c>
      <c r="C208" s="13" t="s">
        <v>188</v>
      </c>
      <c r="D208" s="13" t="s">
        <v>215</v>
      </c>
      <c r="E208" s="14">
        <f t="shared" si="8"/>
        <v>0.78950231481481481</v>
      </c>
      <c r="F208" s="2"/>
      <c r="G208" s="15" t="str">
        <f>TEXT(E208-E207,"h:mm:ss")</f>
        <v>6:04:26</v>
      </c>
      <c r="H208" s="2"/>
      <c r="I208" s="2"/>
      <c r="J208" s="2"/>
      <c r="K208" s="2"/>
    </row>
    <row r="209" spans="1:11" x14ac:dyDescent="0.25">
      <c r="A209" s="12" t="s">
        <v>5</v>
      </c>
      <c r="B209" s="12" t="str">
        <f t="shared" si="7"/>
        <v>Maritza Flores</v>
      </c>
      <c r="C209" s="13" t="s">
        <v>188</v>
      </c>
      <c r="D209" s="13" t="s">
        <v>216</v>
      </c>
      <c r="E209" s="14">
        <f t="shared" si="8"/>
        <v>0.55633101851851852</v>
      </c>
      <c r="F209" s="2"/>
      <c r="G209" s="2"/>
      <c r="H209" s="2"/>
      <c r="I209" s="2"/>
      <c r="J209" s="2"/>
      <c r="K209" s="2"/>
    </row>
    <row r="210" spans="1:11" x14ac:dyDescent="0.25">
      <c r="A210" s="12" t="s">
        <v>5</v>
      </c>
      <c r="B210" s="12" t="str">
        <f t="shared" si="7"/>
        <v>Maritza Flores</v>
      </c>
      <c r="C210" s="13" t="s">
        <v>188</v>
      </c>
      <c r="D210" s="13" t="s">
        <v>217</v>
      </c>
      <c r="E210" s="14">
        <f t="shared" si="8"/>
        <v>0.79440972222222228</v>
      </c>
      <c r="F210" s="2"/>
      <c r="G210" s="15" t="str">
        <f>TEXT(E210-E209,"h:mm:ss")</f>
        <v>5:42:50</v>
      </c>
      <c r="H210" s="2"/>
      <c r="I210" s="2"/>
      <c r="J210" s="2"/>
      <c r="K210" s="2"/>
    </row>
    <row r="211" spans="1:11" x14ac:dyDescent="0.25">
      <c r="A211" s="12" t="s">
        <v>5</v>
      </c>
      <c r="B211" s="12" t="str">
        <f t="shared" si="7"/>
        <v>Maritza Flores</v>
      </c>
      <c r="C211" s="13" t="s">
        <v>188</v>
      </c>
      <c r="D211" s="13" t="s">
        <v>218</v>
      </c>
      <c r="E211" s="14">
        <f t="shared" si="8"/>
        <v>0.5481597222222222</v>
      </c>
      <c r="F211" s="2"/>
      <c r="G211" s="2"/>
      <c r="H211" s="2"/>
      <c r="I211" s="2"/>
      <c r="J211" s="2"/>
      <c r="K211" s="2"/>
    </row>
    <row r="212" spans="1:11" x14ac:dyDescent="0.25">
      <c r="A212" s="12" t="s">
        <v>5</v>
      </c>
      <c r="B212" s="12" t="str">
        <f t="shared" si="7"/>
        <v>Maritza Flores</v>
      </c>
      <c r="C212" s="13" t="s">
        <v>188</v>
      </c>
      <c r="D212" s="13" t="s">
        <v>219</v>
      </c>
      <c r="E212" s="14">
        <f t="shared" si="8"/>
        <v>0.78937500000000005</v>
      </c>
      <c r="F212" s="2"/>
      <c r="G212" s="15" t="str">
        <f>TEXT(E212-E211,"h:mm:ss")</f>
        <v>5:47:21</v>
      </c>
      <c r="H212" s="2"/>
      <c r="I212" s="2"/>
      <c r="J212" s="2"/>
      <c r="K212" s="2"/>
    </row>
    <row r="213" spans="1:11" x14ac:dyDescent="0.25">
      <c r="A213" s="12" t="s">
        <v>5</v>
      </c>
      <c r="B213" s="12" t="str">
        <f t="shared" si="7"/>
        <v>Maritza Flores</v>
      </c>
      <c r="C213" s="13" t="s">
        <v>188</v>
      </c>
      <c r="D213" s="13" t="s">
        <v>220</v>
      </c>
      <c r="E213" s="14">
        <f t="shared" si="8"/>
        <v>0.3740046296296296</v>
      </c>
      <c r="F213" s="2"/>
      <c r="G213" s="2"/>
      <c r="H213" s="2"/>
      <c r="I213" s="2"/>
      <c r="J213" s="2"/>
      <c r="K213" s="2"/>
    </row>
    <row r="214" spans="1:11" ht="30" x14ac:dyDescent="0.25">
      <c r="A214" s="12" t="s">
        <v>5</v>
      </c>
      <c r="B214" s="12" t="str">
        <f t="shared" si="7"/>
        <v>Maritza Flores</v>
      </c>
      <c r="C214" s="13" t="s">
        <v>188</v>
      </c>
      <c r="D214" s="13" t="s">
        <v>221</v>
      </c>
      <c r="E214" s="14">
        <f t="shared" si="8"/>
        <v>0.49937499999999996</v>
      </c>
      <c r="F214" s="17" t="s">
        <v>556</v>
      </c>
      <c r="G214" s="15" t="str">
        <f>TEXT(E214-E213,"h:mm:ss")</f>
        <v>3:00:32</v>
      </c>
      <c r="H214" s="2"/>
      <c r="I214" s="2"/>
      <c r="J214" s="2"/>
      <c r="K214" s="2"/>
    </row>
    <row r="215" spans="1:11" x14ac:dyDescent="0.25">
      <c r="A215" s="12" t="s">
        <v>5</v>
      </c>
      <c r="B215" s="12" t="str">
        <f t="shared" si="7"/>
        <v>Maritza Flores</v>
      </c>
      <c r="C215" s="13" t="s">
        <v>188</v>
      </c>
      <c r="D215" s="13" t="s">
        <v>222</v>
      </c>
      <c r="E215" s="14">
        <f t="shared" si="8"/>
        <v>0.3787152777777778</v>
      </c>
      <c r="F215" s="2"/>
      <c r="G215" s="2"/>
      <c r="H215" s="2"/>
      <c r="I215" s="2"/>
      <c r="J215" s="2"/>
      <c r="K215" s="2"/>
    </row>
    <row r="216" spans="1:11" x14ac:dyDescent="0.25">
      <c r="A216" s="12" t="s">
        <v>5</v>
      </c>
      <c r="B216" s="12" t="str">
        <f t="shared" si="7"/>
        <v>Maritza Flores</v>
      </c>
      <c r="C216" s="13" t="s">
        <v>188</v>
      </c>
      <c r="D216" s="13" t="s">
        <v>223</v>
      </c>
      <c r="E216" s="14">
        <f t="shared" si="8"/>
        <v>0.72082175925925929</v>
      </c>
      <c r="F216" s="2"/>
      <c r="G216" s="15">
        <f>TEXT(E216-E215,"h:mm:ss")-"02:00:00"</f>
        <v>0.25877314814814811</v>
      </c>
      <c r="H216" s="2"/>
      <c r="I216" s="2"/>
      <c r="J216" s="2"/>
      <c r="K216" s="2"/>
    </row>
    <row r="217" spans="1:11" x14ac:dyDescent="0.25">
      <c r="A217" s="12" t="s">
        <v>5</v>
      </c>
      <c r="B217" s="12" t="str">
        <f t="shared" si="7"/>
        <v>Maritza Flores</v>
      </c>
      <c r="C217" s="13" t="s">
        <v>188</v>
      </c>
      <c r="D217" s="13" t="s">
        <v>224</v>
      </c>
      <c r="E217" s="14">
        <f t="shared" si="8"/>
        <v>0.37888888888888889</v>
      </c>
      <c r="F217" s="2"/>
      <c r="G217" s="2"/>
      <c r="H217" s="2"/>
      <c r="I217" s="2"/>
      <c r="J217" s="2"/>
      <c r="K217" s="2"/>
    </row>
    <row r="218" spans="1:11" x14ac:dyDescent="0.25">
      <c r="A218" s="12" t="s">
        <v>5</v>
      </c>
      <c r="B218" s="12" t="str">
        <f t="shared" si="7"/>
        <v>Maritza Flores</v>
      </c>
      <c r="C218" s="13" t="s">
        <v>188</v>
      </c>
      <c r="D218" s="13" t="s">
        <v>225</v>
      </c>
      <c r="E218" s="14">
        <f t="shared" si="8"/>
        <v>0.4992476851851852</v>
      </c>
      <c r="F218" s="2"/>
      <c r="G218" s="2"/>
      <c r="H218" s="2"/>
      <c r="I218" s="2"/>
      <c r="J218" s="2"/>
      <c r="K218" s="2"/>
    </row>
    <row r="219" spans="1:11" x14ac:dyDescent="0.25">
      <c r="A219" s="12" t="s">
        <v>5</v>
      </c>
      <c r="B219" s="12" t="str">
        <f t="shared" si="7"/>
        <v>Maritza Flores</v>
      </c>
      <c r="C219" s="13" t="s">
        <v>188</v>
      </c>
      <c r="D219" s="13" t="s">
        <v>226</v>
      </c>
      <c r="E219" s="14">
        <f t="shared" si="8"/>
        <v>0.59542824074074074</v>
      </c>
      <c r="F219" s="2"/>
      <c r="G219" s="2"/>
      <c r="H219" s="2"/>
      <c r="I219" s="2"/>
      <c r="J219" s="2"/>
      <c r="K219" s="2"/>
    </row>
    <row r="220" spans="1:11" x14ac:dyDescent="0.25">
      <c r="A220" s="12" t="s">
        <v>5</v>
      </c>
      <c r="B220" s="12" t="str">
        <f t="shared" si="7"/>
        <v>Maritza Flores</v>
      </c>
      <c r="C220" s="13" t="s">
        <v>188</v>
      </c>
      <c r="D220" s="13" t="s">
        <v>227</v>
      </c>
      <c r="E220" s="14">
        <f t="shared" si="8"/>
        <v>0.70851851851851855</v>
      </c>
      <c r="F220" s="2"/>
      <c r="G220" s="15">
        <f>TEXT(E218-E217,"h:mm:ss")+TEXT(E220-E219,"h:mm:ss")</f>
        <v>0.23344907407407409</v>
      </c>
      <c r="H220" s="2"/>
      <c r="I220" s="2"/>
      <c r="J220" s="2"/>
      <c r="K220" s="2"/>
    </row>
    <row r="221" spans="1:11" x14ac:dyDescent="0.25">
      <c r="A221" s="12" t="s">
        <v>5</v>
      </c>
      <c r="B221" s="12" t="str">
        <f t="shared" si="7"/>
        <v>Maritza Flores</v>
      </c>
      <c r="C221" s="13" t="s">
        <v>188</v>
      </c>
      <c r="D221" s="13" t="s">
        <v>228</v>
      </c>
      <c r="E221" s="14">
        <f t="shared" si="8"/>
        <v>0.37473379629629627</v>
      </c>
      <c r="F221" s="2"/>
      <c r="G221" s="2"/>
      <c r="H221" s="2"/>
      <c r="I221" s="2"/>
      <c r="J221" s="2"/>
      <c r="K221" s="2"/>
    </row>
    <row r="222" spans="1:11" x14ac:dyDescent="0.25">
      <c r="A222" s="12" t="s">
        <v>5</v>
      </c>
      <c r="B222" s="12" t="str">
        <f t="shared" si="7"/>
        <v>Maritza Flores</v>
      </c>
      <c r="C222" s="13" t="s">
        <v>188</v>
      </c>
      <c r="D222" s="13" t="s">
        <v>229</v>
      </c>
      <c r="E222" s="14">
        <f t="shared" si="8"/>
        <v>0.57930555555555563</v>
      </c>
      <c r="F222" s="2"/>
      <c r="G222" s="2"/>
      <c r="H222" s="2"/>
      <c r="I222" s="2"/>
      <c r="J222" s="2"/>
      <c r="K222" s="2"/>
    </row>
    <row r="223" spans="1:11" ht="30" x14ac:dyDescent="0.25">
      <c r="A223" s="12" t="s">
        <v>5</v>
      </c>
      <c r="B223" s="12" t="str">
        <f t="shared" si="7"/>
        <v>Maritza Flores</v>
      </c>
      <c r="C223" s="13" t="s">
        <v>188</v>
      </c>
      <c r="D223" s="13" t="s">
        <v>230</v>
      </c>
      <c r="E223" s="14">
        <f t="shared" si="8"/>
        <v>0.71899305555555548</v>
      </c>
      <c r="F223" s="17" t="s">
        <v>557</v>
      </c>
      <c r="G223" s="15">
        <f>TEXT(E223-E221,"h:mm:ss")-"2:00:00"</f>
        <v>0.26092592592592595</v>
      </c>
      <c r="H223" s="2"/>
      <c r="I223" s="2"/>
      <c r="J223" s="2"/>
      <c r="K223" s="2"/>
    </row>
    <row r="224" spans="1:11" x14ac:dyDescent="0.25">
      <c r="A224" s="12" t="s">
        <v>5</v>
      </c>
      <c r="B224" s="12" t="str">
        <f t="shared" si="7"/>
        <v>Maritza Flores</v>
      </c>
      <c r="C224" s="13" t="s">
        <v>188</v>
      </c>
      <c r="D224" s="13" t="s">
        <v>231</v>
      </c>
      <c r="E224" s="14">
        <f t="shared" si="8"/>
        <v>0.37804398148148149</v>
      </c>
      <c r="F224" s="2"/>
      <c r="G224" s="2"/>
      <c r="H224" s="2"/>
      <c r="I224" s="2"/>
      <c r="J224" s="2"/>
      <c r="K224" s="2"/>
    </row>
    <row r="225" spans="1:11" x14ac:dyDescent="0.25">
      <c r="A225" s="12" t="s">
        <v>5</v>
      </c>
      <c r="B225" s="12" t="str">
        <f t="shared" si="7"/>
        <v>Maritza Flores</v>
      </c>
      <c r="C225" s="13" t="s">
        <v>188</v>
      </c>
      <c r="D225" s="13" t="s">
        <v>232</v>
      </c>
      <c r="E225" s="14">
        <f t="shared" si="8"/>
        <v>0.50012731481481476</v>
      </c>
      <c r="F225" s="2"/>
      <c r="G225" s="2"/>
      <c r="H225" s="2"/>
      <c r="I225" s="2"/>
      <c r="J225" s="2"/>
      <c r="K225" s="2"/>
    </row>
    <row r="226" spans="1:11" x14ac:dyDescent="0.25">
      <c r="A226" s="12" t="s">
        <v>5</v>
      </c>
      <c r="B226" s="12" t="str">
        <f t="shared" si="7"/>
        <v>Maritza Flores</v>
      </c>
      <c r="C226" s="13" t="s">
        <v>188</v>
      </c>
      <c r="D226" s="13" t="s">
        <v>233</v>
      </c>
      <c r="E226" s="14">
        <f t="shared" si="8"/>
        <v>0.58717592592592593</v>
      </c>
      <c r="F226" s="2"/>
      <c r="G226" s="2"/>
      <c r="H226" s="2"/>
      <c r="I226" s="2"/>
      <c r="J226" s="2"/>
      <c r="K226" s="2"/>
    </row>
    <row r="227" spans="1:11" x14ac:dyDescent="0.25">
      <c r="A227" s="12" t="s">
        <v>5</v>
      </c>
      <c r="B227" s="12" t="str">
        <f t="shared" si="7"/>
        <v>Maritza Flores</v>
      </c>
      <c r="C227" s="13" t="s">
        <v>188</v>
      </c>
      <c r="D227" s="13" t="s">
        <v>234</v>
      </c>
      <c r="E227" s="14">
        <f t="shared" si="8"/>
        <v>0.70854166666666663</v>
      </c>
      <c r="F227" s="2"/>
      <c r="G227" s="15">
        <f>TEXT(E225-E224,"h:mm:ss")+TEXT(E227-E226,"h:mm:ss")</f>
        <v>0.24344907407407407</v>
      </c>
      <c r="H227" s="2"/>
      <c r="I227" s="2"/>
      <c r="J227" s="2"/>
      <c r="K227" s="2"/>
    </row>
    <row r="228" spans="1:11" x14ac:dyDescent="0.25">
      <c r="A228" s="12" t="s">
        <v>5</v>
      </c>
      <c r="B228" s="12" t="str">
        <f t="shared" si="7"/>
        <v>Maritza Flores</v>
      </c>
      <c r="C228" s="13" t="s">
        <v>188</v>
      </c>
      <c r="D228" s="13" t="s">
        <v>235</v>
      </c>
      <c r="E228" s="14">
        <f t="shared" si="8"/>
        <v>0.37445601851851856</v>
      </c>
      <c r="F228" s="2"/>
      <c r="G228" s="2"/>
      <c r="H228" s="2"/>
      <c r="I228" s="2"/>
      <c r="J228" s="2"/>
      <c r="K228" s="2"/>
    </row>
    <row r="229" spans="1:11" x14ac:dyDescent="0.25">
      <c r="A229" s="12" t="s">
        <v>5</v>
      </c>
      <c r="B229" s="12" t="str">
        <f t="shared" si="7"/>
        <v>Maritza Flores</v>
      </c>
      <c r="C229" s="13" t="s">
        <v>188</v>
      </c>
      <c r="D229" s="13" t="s">
        <v>236</v>
      </c>
      <c r="E229" s="14">
        <f t="shared" si="8"/>
        <v>0.51052083333333331</v>
      </c>
      <c r="F229" s="2"/>
      <c r="G229" s="2"/>
      <c r="H229" s="2"/>
      <c r="I229" s="2"/>
      <c r="J229" s="2"/>
      <c r="K229" s="2"/>
    </row>
    <row r="230" spans="1:11" x14ac:dyDescent="0.25">
      <c r="A230" s="12" t="s">
        <v>5</v>
      </c>
      <c r="B230" s="12" t="str">
        <f t="shared" si="7"/>
        <v>Maritza Flores</v>
      </c>
      <c r="C230" s="13" t="s">
        <v>188</v>
      </c>
      <c r="D230" s="13" t="s">
        <v>237</v>
      </c>
      <c r="E230" s="14">
        <f t="shared" si="8"/>
        <v>0.59841435185185188</v>
      </c>
      <c r="F230" s="2"/>
      <c r="G230" s="2"/>
      <c r="H230" s="2"/>
      <c r="I230" s="2"/>
      <c r="J230" s="2"/>
      <c r="K230" s="2"/>
    </row>
    <row r="231" spans="1:11" x14ac:dyDescent="0.25">
      <c r="A231" s="12" t="s">
        <v>5</v>
      </c>
      <c r="B231" s="12" t="str">
        <f t="shared" si="7"/>
        <v>Maritza Flores</v>
      </c>
      <c r="C231" s="13" t="s">
        <v>188</v>
      </c>
      <c r="D231" s="13" t="s">
        <v>238</v>
      </c>
      <c r="E231" s="14">
        <f t="shared" si="8"/>
        <v>0.70687500000000003</v>
      </c>
      <c r="F231" s="2"/>
      <c r="G231" s="15">
        <f>TEXT(E229-E228,"h:mm:ss")+TEXT(E231-E230,"h:mm:ss")</f>
        <v>0.24452546296296296</v>
      </c>
      <c r="H231" s="2"/>
      <c r="I231" s="2"/>
      <c r="J231" s="2"/>
      <c r="K231" s="2"/>
    </row>
    <row r="232" spans="1:11" x14ac:dyDescent="0.25">
      <c r="A232" s="12" t="s">
        <v>5</v>
      </c>
      <c r="B232" s="12" t="str">
        <f t="shared" si="7"/>
        <v>Maritza Flores</v>
      </c>
      <c r="C232" s="13" t="s">
        <v>188</v>
      </c>
      <c r="D232" s="13" t="s">
        <v>239</v>
      </c>
      <c r="E232" s="14">
        <f t="shared" si="8"/>
        <v>0.38012731481481482</v>
      </c>
      <c r="F232" s="2"/>
      <c r="G232" s="2"/>
      <c r="H232" s="2"/>
      <c r="I232" s="2"/>
      <c r="J232" s="2"/>
      <c r="K232" s="2"/>
    </row>
    <row r="233" spans="1:11" x14ac:dyDescent="0.25">
      <c r="A233" s="12" t="s">
        <v>5</v>
      </c>
      <c r="B233" s="12" t="str">
        <f t="shared" si="7"/>
        <v>Maritza Flores</v>
      </c>
      <c r="C233" s="13" t="s">
        <v>188</v>
      </c>
      <c r="D233" s="13" t="s">
        <v>240</v>
      </c>
      <c r="E233" s="14">
        <f t="shared" si="8"/>
        <v>0.50388888888888894</v>
      </c>
      <c r="F233" s="2"/>
      <c r="G233" s="2"/>
      <c r="H233" s="2"/>
      <c r="I233" s="2"/>
      <c r="J233" s="2"/>
      <c r="K233" s="2"/>
    </row>
    <row r="234" spans="1:11" x14ac:dyDescent="0.25">
      <c r="A234" s="12" t="s">
        <v>5</v>
      </c>
      <c r="B234" s="12" t="str">
        <f t="shared" si="7"/>
        <v>Maritza Flores</v>
      </c>
      <c r="C234" s="13" t="s">
        <v>188</v>
      </c>
      <c r="D234" s="13" t="s">
        <v>241</v>
      </c>
      <c r="E234" s="14">
        <f t="shared" si="8"/>
        <v>0.59215277777777775</v>
      </c>
      <c r="F234" s="2"/>
      <c r="G234" s="2"/>
      <c r="H234" s="2"/>
      <c r="I234" s="2"/>
      <c r="J234" s="2"/>
      <c r="K234" s="2"/>
    </row>
    <row r="235" spans="1:11" x14ac:dyDescent="0.25">
      <c r="A235" s="12" t="s">
        <v>5</v>
      </c>
      <c r="B235" s="12" t="str">
        <f t="shared" si="7"/>
        <v>Maritza Flores</v>
      </c>
      <c r="C235" s="13" t="s">
        <v>188</v>
      </c>
      <c r="D235" s="13" t="s">
        <v>242</v>
      </c>
      <c r="E235" s="14">
        <f t="shared" si="8"/>
        <v>0.71057870370370368</v>
      </c>
      <c r="F235" s="2"/>
      <c r="G235" s="15">
        <f>TEXT(E233-E232,"h:mm:ss")+TEXT(E235-E234,"h:mm:ss")</f>
        <v>0.2421875</v>
      </c>
      <c r="H235" s="2"/>
      <c r="I235" s="2"/>
      <c r="J235" s="2"/>
      <c r="K235" s="2"/>
    </row>
    <row r="236" spans="1:11" x14ac:dyDescent="0.25">
      <c r="A236" s="12" t="s">
        <v>5</v>
      </c>
      <c r="B236" s="12" t="str">
        <f t="shared" si="7"/>
        <v>Maritza Flores</v>
      </c>
      <c r="C236" s="13" t="s">
        <v>188</v>
      </c>
      <c r="D236" s="13" t="s">
        <v>243</v>
      </c>
      <c r="E236" s="14">
        <f t="shared" si="8"/>
        <v>0.37988425925925928</v>
      </c>
      <c r="F236" s="2"/>
      <c r="G236" s="2"/>
      <c r="H236" s="2"/>
      <c r="I236" s="2"/>
      <c r="J236" s="2"/>
      <c r="K236" s="2"/>
    </row>
    <row r="237" spans="1:11" x14ac:dyDescent="0.25">
      <c r="A237" s="12" t="s">
        <v>5</v>
      </c>
      <c r="B237" s="12" t="str">
        <f t="shared" si="7"/>
        <v>Maritza Flores</v>
      </c>
      <c r="C237" s="13" t="s">
        <v>188</v>
      </c>
      <c r="D237" s="13" t="s">
        <v>244</v>
      </c>
      <c r="E237" s="14">
        <f t="shared" si="8"/>
        <v>0.50135416666666666</v>
      </c>
      <c r="F237" s="2"/>
      <c r="G237" s="2"/>
      <c r="H237" s="2"/>
      <c r="I237" s="2"/>
      <c r="J237" s="2"/>
      <c r="K237" s="2"/>
    </row>
    <row r="238" spans="1:11" x14ac:dyDescent="0.25">
      <c r="A238" s="12" t="s">
        <v>5</v>
      </c>
      <c r="B238" s="12" t="str">
        <f t="shared" si="7"/>
        <v>Maritza Flores</v>
      </c>
      <c r="C238" s="13" t="s">
        <v>188</v>
      </c>
      <c r="D238" s="13" t="s">
        <v>245</v>
      </c>
      <c r="E238" s="14">
        <f t="shared" si="8"/>
        <v>0.58241898148148141</v>
      </c>
      <c r="F238" s="2"/>
      <c r="G238" s="2"/>
      <c r="H238" s="2"/>
      <c r="I238" s="2"/>
      <c r="J238" s="2"/>
      <c r="K238" s="2"/>
    </row>
    <row r="239" spans="1:11" x14ac:dyDescent="0.25">
      <c r="A239" s="12" t="s">
        <v>5</v>
      </c>
      <c r="B239" s="12" t="str">
        <f t="shared" si="7"/>
        <v>Maritza Flores</v>
      </c>
      <c r="C239" s="13" t="s">
        <v>188</v>
      </c>
      <c r="D239" s="13" t="s">
        <v>246</v>
      </c>
      <c r="E239" s="14">
        <f t="shared" si="8"/>
        <v>0.71085648148148151</v>
      </c>
      <c r="F239" s="2"/>
      <c r="G239" s="15">
        <f>TEXT(E237-E236,"h:mm:ss")+TEXT(E239-E238,"h:mm:ss")</f>
        <v>0.24990740740740741</v>
      </c>
      <c r="H239" s="2"/>
      <c r="I239" s="2"/>
      <c r="J239" s="2"/>
      <c r="K239" s="2"/>
    </row>
    <row r="240" spans="1:11" x14ac:dyDescent="0.25">
      <c r="A240" s="12" t="s">
        <v>5</v>
      </c>
      <c r="B240" s="12" t="str">
        <f t="shared" si="7"/>
        <v>Maritza Flores</v>
      </c>
      <c r="C240" s="13" t="s">
        <v>188</v>
      </c>
      <c r="D240" s="13" t="s">
        <v>247</v>
      </c>
      <c r="E240" s="14">
        <f t="shared" si="8"/>
        <v>0.38178240740740743</v>
      </c>
      <c r="F240" s="2"/>
      <c r="G240" s="2"/>
      <c r="H240" s="2"/>
      <c r="I240" s="2"/>
      <c r="J240" s="2"/>
      <c r="K240" s="2"/>
    </row>
    <row r="241" spans="1:11" x14ac:dyDescent="0.25">
      <c r="A241" s="12" t="s">
        <v>5</v>
      </c>
      <c r="B241" s="12" t="str">
        <f t="shared" si="7"/>
        <v>Maritza Flores</v>
      </c>
      <c r="C241" s="13" t="s">
        <v>188</v>
      </c>
      <c r="D241" s="13" t="s">
        <v>248</v>
      </c>
      <c r="E241" s="14">
        <f t="shared" si="8"/>
        <v>0.58716435185185178</v>
      </c>
      <c r="F241" s="2"/>
      <c r="G241" s="15" t="str">
        <f>TEXT(E241-E240,"h:mm:ss")</f>
        <v>4:55:45</v>
      </c>
      <c r="H241" s="2"/>
      <c r="I241" s="2"/>
      <c r="J241" s="2"/>
      <c r="K241" s="2"/>
    </row>
    <row r="242" spans="1:11" x14ac:dyDescent="0.25">
      <c r="A242" s="12" t="s">
        <v>5</v>
      </c>
      <c r="B242" s="12" t="str">
        <f t="shared" si="7"/>
        <v>Maritza Flores</v>
      </c>
      <c r="C242" s="13" t="s">
        <v>188</v>
      </c>
      <c r="D242" s="13" t="s">
        <v>249</v>
      </c>
      <c r="E242" s="14">
        <f t="shared" si="8"/>
        <v>0.38562500000000005</v>
      </c>
      <c r="F242" s="2"/>
      <c r="G242" s="2"/>
      <c r="H242" s="2"/>
      <c r="I242" s="2"/>
      <c r="J242" s="2"/>
      <c r="K242" s="2"/>
    </row>
    <row r="243" spans="1:11" x14ac:dyDescent="0.25">
      <c r="A243" s="12" t="s">
        <v>5</v>
      </c>
      <c r="B243" s="12" t="str">
        <f t="shared" si="7"/>
        <v>Maritza Flores</v>
      </c>
      <c r="C243" s="13" t="s">
        <v>188</v>
      </c>
      <c r="D243" s="13" t="s">
        <v>250</v>
      </c>
      <c r="E243" s="14">
        <f t="shared" si="8"/>
        <v>0.59666666666666668</v>
      </c>
      <c r="F243" s="2"/>
      <c r="G243" s="15"/>
      <c r="H243" s="2"/>
      <c r="I243" s="2"/>
      <c r="J243" s="2"/>
      <c r="K243" s="2"/>
    </row>
    <row r="244" spans="1:11" x14ac:dyDescent="0.25">
      <c r="A244" s="12" t="s">
        <v>5</v>
      </c>
      <c r="B244" s="12" t="str">
        <f t="shared" si="7"/>
        <v>Maritza Flores</v>
      </c>
      <c r="C244" s="13" t="s">
        <v>188</v>
      </c>
      <c r="D244" s="13" t="s">
        <v>251</v>
      </c>
      <c r="E244" s="14">
        <f t="shared" si="8"/>
        <v>0.73478009259259258</v>
      </c>
      <c r="F244" s="2"/>
      <c r="G244" s="15" t="str">
        <f>TEXT(E243-E242,"h:mm:ss")</f>
        <v>5:03:54</v>
      </c>
      <c r="H244" s="2"/>
      <c r="I244" s="2"/>
      <c r="J244" s="2"/>
      <c r="K244" s="2"/>
    </row>
    <row r="245" spans="1:11" x14ac:dyDescent="0.25">
      <c r="A245" s="12" t="s">
        <v>5</v>
      </c>
      <c r="B245" s="12" t="str">
        <f t="shared" si="7"/>
        <v>Maritza Flores</v>
      </c>
      <c r="C245" s="13" t="s">
        <v>188</v>
      </c>
      <c r="D245" s="13" t="s">
        <v>252</v>
      </c>
      <c r="E245" s="14">
        <f t="shared" si="8"/>
        <v>0.38300925925925927</v>
      </c>
      <c r="F245" s="2"/>
      <c r="G245" s="2"/>
      <c r="H245" s="2"/>
      <c r="I245" s="2"/>
      <c r="J245" s="2"/>
      <c r="K245" s="2"/>
    </row>
    <row r="246" spans="1:11" x14ac:dyDescent="0.25">
      <c r="A246" s="12" t="s">
        <v>5</v>
      </c>
      <c r="B246" s="12" t="str">
        <f t="shared" si="7"/>
        <v>Maritza Flores</v>
      </c>
      <c r="C246" s="13" t="s">
        <v>188</v>
      </c>
      <c r="D246" s="13" t="s">
        <v>253</v>
      </c>
      <c r="E246" s="14">
        <f t="shared" si="8"/>
        <v>0.50299768518518517</v>
      </c>
      <c r="F246" s="2"/>
      <c r="G246" s="2"/>
      <c r="H246" s="2"/>
      <c r="I246" s="2"/>
      <c r="J246" s="2"/>
      <c r="K246" s="2"/>
    </row>
    <row r="247" spans="1:11" x14ac:dyDescent="0.25">
      <c r="A247" s="12" t="s">
        <v>5</v>
      </c>
      <c r="B247" s="12" t="str">
        <f t="shared" si="7"/>
        <v>Maritza Flores</v>
      </c>
      <c r="C247" s="13" t="s">
        <v>188</v>
      </c>
      <c r="D247" s="13" t="s">
        <v>254</v>
      </c>
      <c r="E247" s="14">
        <f t="shared" si="8"/>
        <v>0.58506944444444442</v>
      </c>
      <c r="F247" s="2"/>
      <c r="G247" s="2"/>
      <c r="H247" s="2"/>
      <c r="I247" s="2"/>
      <c r="J247" s="2"/>
      <c r="K247" s="2"/>
    </row>
    <row r="248" spans="1:11" x14ac:dyDescent="0.25">
      <c r="A248" s="12" t="s">
        <v>5</v>
      </c>
      <c r="B248" s="12" t="str">
        <f t="shared" si="7"/>
        <v>Maritza Flores</v>
      </c>
      <c r="C248" s="13" t="s">
        <v>188</v>
      </c>
      <c r="D248" s="13" t="s">
        <v>255</v>
      </c>
      <c r="E248" s="14">
        <f t="shared" si="8"/>
        <v>0.71155092592592595</v>
      </c>
      <c r="F248" s="2"/>
      <c r="G248" s="15">
        <f>TEXT(E246-E245,"h:mm:ss")+TEXT(E248-E247,"h:mm:ss")</f>
        <v>0.24646990740740737</v>
      </c>
      <c r="H248" s="16">
        <f>G185+G187+G191+G195+G199+G203+G206+G208+G210+G212+G214+G216+G220+G223+G227+G231+G235+G239+G241+G244+G248</f>
        <v>4.9692476851851852</v>
      </c>
      <c r="I248" s="16">
        <v>5.25</v>
      </c>
      <c r="J248" s="16">
        <f>I248-H248</f>
        <v>0.28075231481481477</v>
      </c>
      <c r="K248" s="18" t="s">
        <v>597</v>
      </c>
    </row>
    <row r="249" spans="1:11" ht="45" x14ac:dyDescent="0.25">
      <c r="A249" s="12" t="s">
        <v>5</v>
      </c>
      <c r="B249" s="12" t="str">
        <f t="shared" si="7"/>
        <v>Gerardo Villafuerte</v>
      </c>
      <c r="C249" s="13" t="s">
        <v>256</v>
      </c>
      <c r="D249" s="13" t="s">
        <v>257</v>
      </c>
      <c r="E249" s="14">
        <f t="shared" si="8"/>
        <v>0.38064814814814812</v>
      </c>
      <c r="F249" s="17" t="s">
        <v>558</v>
      </c>
      <c r="G249" s="2"/>
      <c r="H249" s="2"/>
      <c r="I249" s="2"/>
      <c r="J249" s="2"/>
      <c r="K249" s="2"/>
    </row>
    <row r="250" spans="1:11" ht="45" x14ac:dyDescent="0.25">
      <c r="A250" s="12" t="s">
        <v>5</v>
      </c>
      <c r="B250" s="12" t="str">
        <f t="shared" si="7"/>
        <v>Gerardo Villafuerte</v>
      </c>
      <c r="C250" s="13" t="s">
        <v>256</v>
      </c>
      <c r="D250" s="13" t="s">
        <v>258</v>
      </c>
      <c r="E250" s="14">
        <f t="shared" si="8"/>
        <v>0.38395833333333335</v>
      </c>
      <c r="F250" s="17" t="s">
        <v>558</v>
      </c>
      <c r="G250" s="2"/>
      <c r="H250" s="2"/>
      <c r="I250" s="2"/>
      <c r="J250" s="2"/>
      <c r="K250" s="2"/>
    </row>
    <row r="251" spans="1:11" ht="45" x14ac:dyDescent="0.25">
      <c r="A251" s="12" t="s">
        <v>5</v>
      </c>
      <c r="B251" s="12" t="str">
        <f t="shared" si="7"/>
        <v>Gerardo Villafuerte</v>
      </c>
      <c r="C251" s="13" t="s">
        <v>256</v>
      </c>
      <c r="D251" s="13" t="s">
        <v>259</v>
      </c>
      <c r="E251" s="14">
        <f t="shared" si="8"/>
        <v>0.37445601851851856</v>
      </c>
      <c r="F251" s="17" t="s">
        <v>558</v>
      </c>
      <c r="G251" s="2"/>
      <c r="H251" s="2"/>
      <c r="I251" s="2"/>
      <c r="J251" s="2"/>
      <c r="K251" s="2"/>
    </row>
    <row r="252" spans="1:11" ht="45" x14ac:dyDescent="0.25">
      <c r="A252" s="12" t="s">
        <v>5</v>
      </c>
      <c r="B252" s="12" t="str">
        <f t="shared" si="7"/>
        <v>Gerardo Villafuerte</v>
      </c>
      <c r="C252" s="13" t="s">
        <v>256</v>
      </c>
      <c r="D252" s="13" t="s">
        <v>260</v>
      </c>
      <c r="E252" s="14">
        <f t="shared" si="8"/>
        <v>0.38239583333333332</v>
      </c>
      <c r="F252" s="17" t="s">
        <v>558</v>
      </c>
      <c r="G252" s="2"/>
      <c r="H252" s="2"/>
      <c r="I252" s="2"/>
      <c r="J252" s="2"/>
      <c r="K252" s="2"/>
    </row>
    <row r="253" spans="1:11" x14ac:dyDescent="0.25">
      <c r="A253" s="12" t="s">
        <v>5</v>
      </c>
      <c r="B253" s="12" t="str">
        <f t="shared" si="7"/>
        <v>Gerardo Villafuerte</v>
      </c>
      <c r="C253" s="13" t="s">
        <v>256</v>
      </c>
      <c r="D253" s="13" t="s">
        <v>261</v>
      </c>
      <c r="E253" s="14">
        <f t="shared" si="8"/>
        <v>0.37693287037037032</v>
      </c>
      <c r="F253" s="17"/>
      <c r="G253" s="2"/>
      <c r="H253" s="2"/>
      <c r="I253" s="2"/>
      <c r="J253" s="2"/>
      <c r="K253" s="2"/>
    </row>
    <row r="254" spans="1:11" x14ac:dyDescent="0.25">
      <c r="A254" s="12" t="s">
        <v>5</v>
      </c>
      <c r="B254" s="12" t="str">
        <f t="shared" si="7"/>
        <v>Gerardo Villafuerte</v>
      </c>
      <c r="C254" s="13" t="s">
        <v>256</v>
      </c>
      <c r="D254" s="13" t="s">
        <v>262</v>
      </c>
      <c r="E254" s="14">
        <f t="shared" si="8"/>
        <v>0.8053703703703704</v>
      </c>
      <c r="F254" s="17"/>
      <c r="G254" s="15">
        <f>TEXT(E254-E253,"h:mm:ss")-"02:00:00"</f>
        <v>0.34510416666666671</v>
      </c>
      <c r="H254" s="2"/>
      <c r="I254" s="2"/>
      <c r="J254" s="2"/>
      <c r="K254" s="2"/>
    </row>
    <row r="255" spans="1:11" ht="45" x14ac:dyDescent="0.25">
      <c r="A255" s="12" t="s">
        <v>5</v>
      </c>
      <c r="B255" s="12" t="str">
        <f t="shared" si="7"/>
        <v>Gerardo Villafuerte</v>
      </c>
      <c r="C255" s="13" t="s">
        <v>256</v>
      </c>
      <c r="D255" s="13" t="s">
        <v>263</v>
      </c>
      <c r="E255" s="14">
        <f t="shared" si="8"/>
        <v>0.3819791666666667</v>
      </c>
      <c r="F255" s="17" t="s">
        <v>558</v>
      </c>
      <c r="G255" s="2"/>
      <c r="H255" s="2"/>
      <c r="I255" s="2"/>
      <c r="J255" s="2"/>
      <c r="K255" s="2"/>
    </row>
    <row r="256" spans="1:11" ht="45" x14ac:dyDescent="0.25">
      <c r="A256" s="12" t="s">
        <v>5</v>
      </c>
      <c r="B256" s="12" t="str">
        <f t="shared" si="7"/>
        <v>Gerardo Villafuerte</v>
      </c>
      <c r="C256" s="13" t="s">
        <v>256</v>
      </c>
      <c r="D256" s="13" t="s">
        <v>264</v>
      </c>
      <c r="E256" s="14">
        <f t="shared" si="8"/>
        <v>0.37560185185185185</v>
      </c>
      <c r="F256" s="17" t="s">
        <v>558</v>
      </c>
      <c r="G256" s="2"/>
      <c r="H256" s="2"/>
      <c r="I256" s="2"/>
      <c r="J256" s="2"/>
      <c r="K256" s="2"/>
    </row>
    <row r="257" spans="1:11" x14ac:dyDescent="0.25">
      <c r="A257" s="12" t="s">
        <v>5</v>
      </c>
      <c r="B257" s="12" t="str">
        <f t="shared" ref="B257:B318" si="9">IF(C257="2","Mayra Leiva",IF(C257="3","Nicol Ochoa",IF(C257="4","Maritza Flores",IF(C257="5","Gerardo Villafuerte",IF(C257="6","Carlos Villavicencio",IF(C257="7","Aracely Martinez",IF(C257="8","Jose Cueva",IF(C257="11","Yolanda Carrion",IF(C257="13","Franklin Carrillo",IF(C257="14","Pablo Nieto",""))))))))))</f>
        <v>Gerardo Villafuerte</v>
      </c>
      <c r="C257" s="13" t="s">
        <v>256</v>
      </c>
      <c r="D257" s="13" t="s">
        <v>265</v>
      </c>
      <c r="E257" s="14">
        <f t="shared" ref="E257:E318" si="10">TIME(HOUR(D257),MINUTE(D257),SECOND(D257))</f>
        <v>0.40186342592592594</v>
      </c>
      <c r="F257" s="17"/>
      <c r="G257" s="2"/>
      <c r="H257" s="2"/>
      <c r="I257" s="2"/>
      <c r="J257" s="2"/>
      <c r="K257" s="2"/>
    </row>
    <row r="258" spans="1:11" x14ac:dyDescent="0.25">
      <c r="A258" s="12" t="s">
        <v>5</v>
      </c>
      <c r="B258" s="12" t="str">
        <f t="shared" si="9"/>
        <v>Gerardo Villafuerte</v>
      </c>
      <c r="C258" s="13" t="s">
        <v>256</v>
      </c>
      <c r="D258" s="13" t="s">
        <v>266</v>
      </c>
      <c r="E258" s="14">
        <f t="shared" si="10"/>
        <v>0.83972222222222215</v>
      </c>
      <c r="F258" s="17"/>
      <c r="G258" s="15">
        <f>TEXT(E258-E257,"h:mm:ss")-"02:00:00"</f>
        <v>0.354525462962963</v>
      </c>
      <c r="H258" s="2"/>
      <c r="I258" s="2"/>
      <c r="J258" s="2"/>
      <c r="K258" s="2"/>
    </row>
    <row r="259" spans="1:11" x14ac:dyDescent="0.25">
      <c r="A259" s="12" t="s">
        <v>5</v>
      </c>
      <c r="B259" s="12" t="str">
        <f t="shared" si="9"/>
        <v>Gerardo Villafuerte</v>
      </c>
      <c r="C259" s="13" t="s">
        <v>256</v>
      </c>
      <c r="D259" s="13" t="s">
        <v>267</v>
      </c>
      <c r="E259" s="14">
        <f t="shared" si="10"/>
        <v>0.37407407407407406</v>
      </c>
      <c r="F259" s="2"/>
      <c r="G259" s="2"/>
      <c r="H259" s="2"/>
      <c r="I259" s="2"/>
      <c r="J259" s="2"/>
      <c r="K259" s="2"/>
    </row>
    <row r="260" spans="1:11" x14ac:dyDescent="0.25">
      <c r="A260" s="12" t="s">
        <v>5</v>
      </c>
      <c r="B260" s="12" t="str">
        <f t="shared" si="9"/>
        <v>Gerardo Villafuerte</v>
      </c>
      <c r="C260" s="13" t="s">
        <v>256</v>
      </c>
      <c r="D260" s="13" t="s">
        <v>268</v>
      </c>
      <c r="E260" s="14">
        <f t="shared" si="10"/>
        <v>0.56172453703703706</v>
      </c>
      <c r="F260" s="17"/>
      <c r="G260" s="15" t="str">
        <f>TEXT(E260-E259,"h:mm:ss")</f>
        <v>4:30:13</v>
      </c>
      <c r="H260" s="2"/>
      <c r="I260" s="2"/>
      <c r="J260" s="2"/>
      <c r="K260" s="2"/>
    </row>
    <row r="261" spans="1:11" ht="45" x14ac:dyDescent="0.25">
      <c r="A261" s="12" t="s">
        <v>5</v>
      </c>
      <c r="B261" s="12" t="str">
        <f t="shared" si="9"/>
        <v>Gerardo Villafuerte</v>
      </c>
      <c r="C261" s="13" t="s">
        <v>256</v>
      </c>
      <c r="D261" s="13" t="s">
        <v>269</v>
      </c>
      <c r="E261" s="14">
        <f t="shared" si="10"/>
        <v>0.37966435185185188</v>
      </c>
      <c r="F261" s="17" t="s">
        <v>558</v>
      </c>
      <c r="G261" s="2"/>
      <c r="H261" s="2"/>
      <c r="I261" s="2"/>
      <c r="J261" s="2"/>
      <c r="K261" s="2"/>
    </row>
    <row r="262" spans="1:11" ht="45" x14ac:dyDescent="0.25">
      <c r="A262" s="12" t="s">
        <v>5</v>
      </c>
      <c r="B262" s="12" t="str">
        <f t="shared" si="9"/>
        <v>Gerardo Villafuerte</v>
      </c>
      <c r="C262" s="13" t="s">
        <v>256</v>
      </c>
      <c r="D262" s="13" t="s">
        <v>270</v>
      </c>
      <c r="E262" s="14">
        <f t="shared" si="10"/>
        <v>0.37525462962962958</v>
      </c>
      <c r="F262" s="17" t="s">
        <v>558</v>
      </c>
      <c r="G262" s="2"/>
      <c r="H262" s="2"/>
      <c r="I262" s="2"/>
      <c r="J262" s="2"/>
      <c r="K262" s="2"/>
    </row>
    <row r="263" spans="1:11" x14ac:dyDescent="0.25">
      <c r="A263" s="12" t="s">
        <v>5</v>
      </c>
      <c r="B263" s="12" t="str">
        <f t="shared" si="9"/>
        <v>Gerardo Villafuerte</v>
      </c>
      <c r="C263" s="13" t="s">
        <v>256</v>
      </c>
      <c r="D263" s="13" t="s">
        <v>271</v>
      </c>
      <c r="E263" s="14">
        <f t="shared" si="10"/>
        <v>0.38049768518518517</v>
      </c>
      <c r="F263" s="17"/>
      <c r="G263" s="2"/>
      <c r="H263" s="2"/>
      <c r="I263" s="2"/>
      <c r="J263" s="2"/>
      <c r="K263" s="2"/>
    </row>
    <row r="264" spans="1:11" x14ac:dyDescent="0.25">
      <c r="A264" s="12" t="s">
        <v>5</v>
      </c>
      <c r="B264" s="12" t="str">
        <f t="shared" si="9"/>
        <v>Gerardo Villafuerte</v>
      </c>
      <c r="C264" s="13" t="s">
        <v>256</v>
      </c>
      <c r="D264" s="13" t="s">
        <v>272</v>
      </c>
      <c r="E264" s="14">
        <f t="shared" si="10"/>
        <v>0.78570601851851851</v>
      </c>
      <c r="F264" s="17"/>
      <c r="G264" s="15">
        <f>TEXT(E264-E263,"h:mm:ss")-"02:00:00"</f>
        <v>0.32187500000000002</v>
      </c>
      <c r="H264" s="2"/>
      <c r="I264" s="2"/>
      <c r="J264" s="2"/>
      <c r="K264" s="2"/>
    </row>
    <row r="265" spans="1:11" x14ac:dyDescent="0.25">
      <c r="A265" s="12" t="s">
        <v>5</v>
      </c>
      <c r="B265" s="12" t="str">
        <f t="shared" si="9"/>
        <v>Gerardo Villafuerte</v>
      </c>
      <c r="C265" s="13" t="s">
        <v>256</v>
      </c>
      <c r="D265" s="13" t="s">
        <v>273</v>
      </c>
      <c r="E265" s="14">
        <f t="shared" si="10"/>
        <v>0.3782638888888889</v>
      </c>
      <c r="F265" s="2"/>
      <c r="G265" s="2"/>
      <c r="H265" s="2"/>
      <c r="I265" s="2"/>
      <c r="J265" s="2"/>
      <c r="K265" s="2"/>
    </row>
    <row r="266" spans="1:11" x14ac:dyDescent="0.25">
      <c r="A266" s="12" t="s">
        <v>5</v>
      </c>
      <c r="B266" s="12" t="str">
        <f t="shared" si="9"/>
        <v>Gerardo Villafuerte</v>
      </c>
      <c r="C266" s="13" t="s">
        <v>256</v>
      </c>
      <c r="D266" s="13" t="s">
        <v>274</v>
      </c>
      <c r="E266" s="14">
        <f t="shared" si="10"/>
        <v>0.54084490740740743</v>
      </c>
      <c r="F266" s="2"/>
      <c r="G266" s="2"/>
      <c r="H266" s="2"/>
      <c r="I266" s="2"/>
      <c r="J266" s="2"/>
      <c r="K266" s="2"/>
    </row>
    <row r="267" spans="1:11" x14ac:dyDescent="0.25">
      <c r="A267" s="12" t="s">
        <v>5</v>
      </c>
      <c r="B267" s="12" t="str">
        <f t="shared" si="9"/>
        <v>Gerardo Villafuerte</v>
      </c>
      <c r="C267" s="13" t="s">
        <v>256</v>
      </c>
      <c r="D267" s="13" t="s">
        <v>275</v>
      </c>
      <c r="E267" s="14">
        <f t="shared" si="10"/>
        <v>0.59225694444444443</v>
      </c>
      <c r="F267" s="2"/>
      <c r="G267" s="2"/>
      <c r="H267" s="2"/>
      <c r="I267" s="2"/>
      <c r="J267" s="2"/>
      <c r="K267" s="2"/>
    </row>
    <row r="268" spans="1:11" x14ac:dyDescent="0.25">
      <c r="A268" s="12" t="s">
        <v>5</v>
      </c>
      <c r="B268" s="12" t="str">
        <f t="shared" si="9"/>
        <v>Gerardo Villafuerte</v>
      </c>
      <c r="C268" s="13" t="s">
        <v>256</v>
      </c>
      <c r="D268" s="13" t="s">
        <v>276</v>
      </c>
      <c r="E268" s="14">
        <f t="shared" si="10"/>
        <v>0.8038657407407408</v>
      </c>
      <c r="F268" s="2"/>
      <c r="G268" s="15">
        <f>TEXT(E266-E265,"h:mm:ss")+TEXT(E268-E267,"h:mm:ss")</f>
        <v>0.37418981481481478</v>
      </c>
      <c r="H268" s="2"/>
      <c r="I268" s="2"/>
      <c r="J268" s="2"/>
      <c r="K268" s="2"/>
    </row>
    <row r="269" spans="1:11" x14ac:dyDescent="0.25">
      <c r="A269" s="12" t="s">
        <v>5</v>
      </c>
      <c r="B269" s="12" t="str">
        <f t="shared" si="9"/>
        <v>Gerardo Villafuerte</v>
      </c>
      <c r="C269" s="13" t="s">
        <v>256</v>
      </c>
      <c r="D269" s="13" t="s">
        <v>277</v>
      </c>
      <c r="E269" s="14">
        <f t="shared" si="10"/>
        <v>0.40622685185185187</v>
      </c>
      <c r="F269" s="2"/>
      <c r="G269" s="2"/>
      <c r="H269" s="2"/>
      <c r="I269" s="2"/>
      <c r="J269" s="2"/>
      <c r="K269" s="2"/>
    </row>
    <row r="270" spans="1:11" x14ac:dyDescent="0.25">
      <c r="A270" s="12" t="s">
        <v>5</v>
      </c>
      <c r="B270" s="12" t="str">
        <f t="shared" si="9"/>
        <v>Gerardo Villafuerte</v>
      </c>
      <c r="C270" s="13" t="s">
        <v>256</v>
      </c>
      <c r="D270" s="13" t="s">
        <v>278</v>
      </c>
      <c r="E270" s="14">
        <f t="shared" si="10"/>
        <v>0.58185185185185184</v>
      </c>
      <c r="F270" s="2"/>
      <c r="G270" s="2"/>
      <c r="H270" s="2"/>
      <c r="I270" s="2"/>
      <c r="J270" s="2"/>
      <c r="K270" s="2"/>
    </row>
    <row r="271" spans="1:11" x14ac:dyDescent="0.25">
      <c r="A271" s="12" t="s">
        <v>5</v>
      </c>
      <c r="B271" s="12" t="str">
        <f t="shared" si="9"/>
        <v>Gerardo Villafuerte</v>
      </c>
      <c r="C271" s="13" t="s">
        <v>256</v>
      </c>
      <c r="D271" s="13" t="s">
        <v>279</v>
      </c>
      <c r="E271" s="14">
        <f t="shared" si="10"/>
        <v>0.67366898148148147</v>
      </c>
      <c r="F271" s="2"/>
      <c r="G271" s="15">
        <f>TEXT(E270-E269,"h:mm:ss")+TEXT("19:00:00"-E271,"h:mm:ss")</f>
        <v>0.29362268518518519</v>
      </c>
      <c r="H271" s="2"/>
      <c r="I271" s="2"/>
      <c r="J271" s="2"/>
      <c r="K271" s="2"/>
    </row>
    <row r="272" spans="1:11" x14ac:dyDescent="0.25">
      <c r="A272" s="12" t="s">
        <v>5</v>
      </c>
      <c r="B272" s="12" t="str">
        <f t="shared" si="9"/>
        <v>Gerardo Villafuerte</v>
      </c>
      <c r="C272" s="13" t="s">
        <v>256</v>
      </c>
      <c r="D272" s="13" t="s">
        <v>280</v>
      </c>
      <c r="E272" s="14">
        <f t="shared" si="10"/>
        <v>0.37505787037037036</v>
      </c>
      <c r="F272" s="2"/>
      <c r="G272" s="2"/>
      <c r="H272" s="2"/>
      <c r="I272" s="2"/>
      <c r="J272" s="2"/>
      <c r="K272" s="2"/>
    </row>
    <row r="273" spans="1:11" x14ac:dyDescent="0.25">
      <c r="A273" s="12" t="s">
        <v>5</v>
      </c>
      <c r="B273" s="12" t="str">
        <f t="shared" si="9"/>
        <v>Gerardo Villafuerte</v>
      </c>
      <c r="C273" s="13" t="s">
        <v>256</v>
      </c>
      <c r="D273" s="13" t="s">
        <v>281</v>
      </c>
      <c r="E273" s="14">
        <f t="shared" si="10"/>
        <v>0.56115740740740738</v>
      </c>
      <c r="F273" s="2"/>
      <c r="G273" s="2"/>
      <c r="H273" s="2"/>
      <c r="I273" s="2"/>
      <c r="J273" s="2"/>
      <c r="K273" s="2"/>
    </row>
    <row r="274" spans="1:11" x14ac:dyDescent="0.25">
      <c r="A274" s="12" t="s">
        <v>5</v>
      </c>
      <c r="B274" s="12" t="str">
        <f t="shared" si="9"/>
        <v>Gerardo Villafuerte</v>
      </c>
      <c r="C274" s="13" t="s">
        <v>256</v>
      </c>
      <c r="D274" s="13" t="s">
        <v>282</v>
      </c>
      <c r="E274" s="14">
        <f t="shared" si="10"/>
        <v>0.61827546296296299</v>
      </c>
      <c r="F274" s="2"/>
      <c r="G274" s="2"/>
      <c r="H274" s="2"/>
      <c r="I274" s="2"/>
      <c r="J274" s="2"/>
      <c r="K274" s="2"/>
    </row>
    <row r="275" spans="1:11" x14ac:dyDescent="0.25">
      <c r="A275" s="12" t="s">
        <v>5</v>
      </c>
      <c r="B275" s="12" t="str">
        <f t="shared" si="9"/>
        <v>Gerardo Villafuerte</v>
      </c>
      <c r="C275" s="13" t="s">
        <v>256</v>
      </c>
      <c r="D275" s="13" t="s">
        <v>283</v>
      </c>
      <c r="E275" s="14">
        <f t="shared" si="10"/>
        <v>0.80178240740740747</v>
      </c>
      <c r="F275" s="2"/>
      <c r="G275" s="15">
        <f>TEXT(E273-E272,"h:mm:ss")+TEXT(E275-E274,"h:mm:ss")</f>
        <v>0.36960648148148151</v>
      </c>
      <c r="H275" s="2"/>
      <c r="I275" s="2"/>
      <c r="J275" s="2"/>
      <c r="K275" s="2"/>
    </row>
    <row r="276" spans="1:11" x14ac:dyDescent="0.25">
      <c r="A276" s="12" t="s">
        <v>5</v>
      </c>
      <c r="B276" s="12" t="str">
        <f t="shared" si="9"/>
        <v>Gerardo Villafuerte</v>
      </c>
      <c r="C276" s="13" t="s">
        <v>256</v>
      </c>
      <c r="D276" s="13" t="s">
        <v>284</v>
      </c>
      <c r="E276" s="14">
        <f t="shared" si="10"/>
        <v>0.38020833333333331</v>
      </c>
      <c r="F276" s="2"/>
      <c r="G276" s="2"/>
      <c r="H276" s="2"/>
      <c r="I276" s="2"/>
      <c r="J276" s="2"/>
      <c r="K276" s="2"/>
    </row>
    <row r="277" spans="1:11" x14ac:dyDescent="0.25">
      <c r="A277" s="12" t="s">
        <v>5</v>
      </c>
      <c r="B277" s="12" t="str">
        <f t="shared" si="9"/>
        <v>Gerardo Villafuerte</v>
      </c>
      <c r="C277" s="13" t="s">
        <v>256</v>
      </c>
      <c r="D277" s="13" t="s">
        <v>285</v>
      </c>
      <c r="E277" s="14">
        <f t="shared" si="10"/>
        <v>0.79798611111111117</v>
      </c>
      <c r="F277" s="2"/>
      <c r="G277" s="15">
        <f>TEXT(E277-E276,"h:mm:ss")-"02:00:00"</f>
        <v>0.33444444444444449</v>
      </c>
      <c r="H277" s="2"/>
      <c r="I277" s="2"/>
      <c r="J277" s="2"/>
      <c r="K277" s="2"/>
    </row>
    <row r="278" spans="1:11" x14ac:dyDescent="0.25">
      <c r="A278" s="12" t="s">
        <v>5</v>
      </c>
      <c r="B278" s="12" t="str">
        <f t="shared" si="9"/>
        <v>Gerardo Villafuerte</v>
      </c>
      <c r="C278" s="13" t="s">
        <v>256</v>
      </c>
      <c r="D278" s="13" t="s">
        <v>286</v>
      </c>
      <c r="E278" s="14">
        <f t="shared" si="10"/>
        <v>0.37812499999999999</v>
      </c>
      <c r="F278" s="2"/>
      <c r="G278" s="2"/>
      <c r="H278" s="2"/>
      <c r="I278" s="2"/>
      <c r="J278" s="2"/>
      <c r="K278" s="2"/>
    </row>
    <row r="279" spans="1:11" x14ac:dyDescent="0.25">
      <c r="A279" s="12" t="s">
        <v>5</v>
      </c>
      <c r="B279" s="12" t="str">
        <f t="shared" si="9"/>
        <v>Gerardo Villafuerte</v>
      </c>
      <c r="C279" s="13" t="s">
        <v>256</v>
      </c>
      <c r="D279" s="13" t="s">
        <v>287</v>
      </c>
      <c r="E279" s="14">
        <f t="shared" si="10"/>
        <v>0.63284722222222223</v>
      </c>
      <c r="F279" s="2"/>
      <c r="G279" s="15"/>
      <c r="H279" s="2"/>
      <c r="I279" s="2"/>
      <c r="J279" s="2"/>
      <c r="K279" s="2"/>
    </row>
    <row r="280" spans="1:11" x14ac:dyDescent="0.25">
      <c r="A280" s="12" t="s">
        <v>5</v>
      </c>
      <c r="B280" s="12" t="str">
        <f t="shared" si="9"/>
        <v>Gerardo Villafuerte</v>
      </c>
      <c r="C280" s="13" t="s">
        <v>256</v>
      </c>
      <c r="D280" s="13" t="s">
        <v>288</v>
      </c>
      <c r="E280" s="14">
        <f t="shared" si="10"/>
        <v>0.79378472222222218</v>
      </c>
      <c r="F280" s="17"/>
      <c r="G280" s="14">
        <f>TEXT("13:00:00"-E278,"h:mm:ss")+TEXT(E280-E279,"h:mm:ss")</f>
        <v>0.32447916666666665</v>
      </c>
      <c r="H280" s="2"/>
      <c r="I280" s="2"/>
      <c r="J280" s="2"/>
      <c r="K280" s="2"/>
    </row>
    <row r="281" spans="1:11" x14ac:dyDescent="0.25">
      <c r="A281" s="12" t="s">
        <v>5</v>
      </c>
      <c r="B281" s="12" t="str">
        <f t="shared" si="9"/>
        <v>Gerardo Villafuerte</v>
      </c>
      <c r="C281" s="13" t="s">
        <v>256</v>
      </c>
      <c r="D281" s="13" t="s">
        <v>289</v>
      </c>
      <c r="E281" s="14">
        <f t="shared" si="10"/>
        <v>0.37486111111111109</v>
      </c>
      <c r="F281" s="2"/>
      <c r="G281" s="2"/>
      <c r="H281" s="2"/>
      <c r="I281" s="2"/>
      <c r="J281" s="2"/>
      <c r="K281" s="2"/>
    </row>
    <row r="282" spans="1:11" x14ac:dyDescent="0.25">
      <c r="A282" s="12" t="s">
        <v>5</v>
      </c>
      <c r="B282" s="12" t="str">
        <f t="shared" si="9"/>
        <v>Gerardo Villafuerte</v>
      </c>
      <c r="C282" s="13" t="s">
        <v>256</v>
      </c>
      <c r="D282" s="13" t="s">
        <v>290</v>
      </c>
      <c r="E282" s="14">
        <f t="shared" si="10"/>
        <v>0.79873842592592592</v>
      </c>
      <c r="F282" s="17"/>
      <c r="G282" s="15">
        <f>TEXT(E282-E281,"h:mm:ss")-"02:00:00"</f>
        <v>0.34054398148148146</v>
      </c>
      <c r="H282" s="2"/>
      <c r="I282" s="2"/>
      <c r="J282" s="2"/>
      <c r="K282" s="2"/>
    </row>
    <row r="283" spans="1:11" ht="45" x14ac:dyDescent="0.25">
      <c r="A283" s="12" t="s">
        <v>5</v>
      </c>
      <c r="B283" s="12" t="str">
        <f t="shared" si="9"/>
        <v>Gerardo Villafuerte</v>
      </c>
      <c r="C283" s="13" t="s">
        <v>256</v>
      </c>
      <c r="D283" s="13" t="s">
        <v>291</v>
      </c>
      <c r="E283" s="14">
        <f t="shared" si="10"/>
        <v>0.38204861111111116</v>
      </c>
      <c r="F283" s="17" t="s">
        <v>558</v>
      </c>
      <c r="G283" s="2"/>
      <c r="H283" s="2"/>
      <c r="I283" s="2"/>
      <c r="J283" s="2"/>
      <c r="K283" s="2"/>
    </row>
    <row r="284" spans="1:11" x14ac:dyDescent="0.25">
      <c r="A284" s="12" t="s">
        <v>5</v>
      </c>
      <c r="B284" s="12" t="str">
        <f t="shared" si="9"/>
        <v>Gerardo Villafuerte</v>
      </c>
      <c r="C284" s="13" t="s">
        <v>256</v>
      </c>
      <c r="D284" s="13" t="s">
        <v>292</v>
      </c>
      <c r="E284" s="14">
        <f t="shared" si="10"/>
        <v>0.37980324074074073</v>
      </c>
      <c r="F284" s="2"/>
      <c r="G284" s="2"/>
      <c r="H284" s="2"/>
      <c r="I284" s="2"/>
      <c r="J284" s="2"/>
      <c r="K284" s="2"/>
    </row>
    <row r="285" spans="1:11" x14ac:dyDescent="0.25">
      <c r="A285" s="12" t="s">
        <v>5</v>
      </c>
      <c r="B285" s="12" t="str">
        <f t="shared" si="9"/>
        <v>Gerardo Villafuerte</v>
      </c>
      <c r="C285" s="13" t="s">
        <v>256</v>
      </c>
      <c r="D285" s="13" t="s">
        <v>293</v>
      </c>
      <c r="E285" s="14">
        <f t="shared" si="10"/>
        <v>0.60023148148148142</v>
      </c>
      <c r="F285" s="2"/>
      <c r="G285" s="2"/>
      <c r="H285" s="2"/>
      <c r="I285" s="2"/>
      <c r="J285" s="2"/>
      <c r="K285" s="2"/>
    </row>
    <row r="286" spans="1:11" x14ac:dyDescent="0.25">
      <c r="A286" s="12" t="s">
        <v>5</v>
      </c>
      <c r="B286" s="12" t="str">
        <f t="shared" si="9"/>
        <v>Gerardo Villafuerte</v>
      </c>
      <c r="C286" s="13" t="s">
        <v>256</v>
      </c>
      <c r="D286" s="13" t="s">
        <v>294</v>
      </c>
      <c r="E286" s="14">
        <f t="shared" si="10"/>
        <v>0.61151620370370374</v>
      </c>
      <c r="F286" s="2"/>
      <c r="G286" s="2"/>
      <c r="H286" s="2"/>
      <c r="I286" s="2"/>
      <c r="J286" s="2"/>
      <c r="K286" s="2"/>
    </row>
    <row r="287" spans="1:11" x14ac:dyDescent="0.25">
      <c r="A287" s="12" t="s">
        <v>5</v>
      </c>
      <c r="B287" s="12" t="str">
        <f t="shared" si="9"/>
        <v>Gerardo Villafuerte</v>
      </c>
      <c r="C287" s="13" t="s">
        <v>256</v>
      </c>
      <c r="D287" s="13" t="s">
        <v>295</v>
      </c>
      <c r="E287" s="14">
        <f t="shared" si="10"/>
        <v>0.80287037037037035</v>
      </c>
      <c r="F287" s="2"/>
      <c r="G287" s="15">
        <f>TEXT(E285-E284,"h:mm:ss")+TEXT(E287-E286,"h:mm:ss")</f>
        <v>0.41178240740740746</v>
      </c>
      <c r="H287" s="2"/>
      <c r="I287" s="2"/>
      <c r="J287" s="2"/>
      <c r="K287" s="2"/>
    </row>
    <row r="288" spans="1:11" ht="17.25" customHeight="1" x14ac:dyDescent="0.25">
      <c r="A288" s="12" t="s">
        <v>5</v>
      </c>
      <c r="B288" s="12" t="str">
        <f t="shared" si="9"/>
        <v>Gerardo Villafuerte</v>
      </c>
      <c r="C288" s="13" t="s">
        <v>256</v>
      </c>
      <c r="D288" s="13" t="s">
        <v>296</v>
      </c>
      <c r="E288" s="14">
        <f t="shared" si="10"/>
        <v>0.38241898148148151</v>
      </c>
      <c r="F288" s="17" t="s">
        <v>558</v>
      </c>
      <c r="G288" s="2"/>
      <c r="H288" s="16">
        <f>G254+G258+G260+G264+G268+G275+G277+G280+G282+G287</f>
        <v>3.3642013888888891</v>
      </c>
      <c r="I288" s="16">
        <v>7</v>
      </c>
      <c r="J288" s="16">
        <f>I288-H288</f>
        <v>3.6357986111111109</v>
      </c>
      <c r="K288" s="17" t="s">
        <v>598</v>
      </c>
    </row>
    <row r="289" spans="1:11" x14ac:dyDescent="0.25">
      <c r="A289" s="12" t="s">
        <v>5</v>
      </c>
      <c r="B289" s="12" t="str">
        <f t="shared" si="9"/>
        <v>Carlos Villavicencio</v>
      </c>
      <c r="C289" s="13" t="s">
        <v>297</v>
      </c>
      <c r="D289" s="13" t="s">
        <v>298</v>
      </c>
      <c r="E289" s="14">
        <f t="shared" si="10"/>
        <v>0.38947916666666665</v>
      </c>
      <c r="F289" s="2"/>
      <c r="G289" s="2"/>
      <c r="H289" s="2"/>
      <c r="I289" s="2"/>
      <c r="J289" s="2"/>
      <c r="K289" s="2"/>
    </row>
    <row r="290" spans="1:11" x14ac:dyDescent="0.25">
      <c r="A290" s="12" t="s">
        <v>5</v>
      </c>
      <c r="B290" s="12" t="str">
        <f t="shared" si="9"/>
        <v>Carlos Villavicencio</v>
      </c>
      <c r="C290" s="13" t="s">
        <v>297</v>
      </c>
      <c r="D290" s="13" t="s">
        <v>299</v>
      </c>
      <c r="E290" s="14">
        <f t="shared" si="10"/>
        <v>0.62060185185185179</v>
      </c>
      <c r="F290" s="2"/>
      <c r="G290" s="2"/>
      <c r="H290" s="2"/>
      <c r="I290" s="2"/>
      <c r="J290" s="2"/>
      <c r="K290" s="2"/>
    </row>
    <row r="291" spans="1:11" x14ac:dyDescent="0.25">
      <c r="A291" s="12" t="s">
        <v>5</v>
      </c>
      <c r="B291" s="12" t="str">
        <f t="shared" si="9"/>
        <v>Carlos Villavicencio</v>
      </c>
      <c r="C291" s="13" t="s">
        <v>297</v>
      </c>
      <c r="D291" s="13" t="s">
        <v>300</v>
      </c>
      <c r="E291" s="14">
        <f t="shared" si="10"/>
        <v>0.63427083333333334</v>
      </c>
      <c r="F291" s="2"/>
      <c r="G291" s="2"/>
      <c r="H291" s="2"/>
      <c r="I291" s="2"/>
      <c r="J291" s="2"/>
      <c r="K291" s="2"/>
    </row>
    <row r="292" spans="1:11" x14ac:dyDescent="0.25">
      <c r="A292" s="12" t="s">
        <v>5</v>
      </c>
      <c r="B292" s="12" t="str">
        <f t="shared" si="9"/>
        <v>Carlos Villavicencio</v>
      </c>
      <c r="C292" s="13" t="s">
        <v>297</v>
      </c>
      <c r="D292" s="13" t="s">
        <v>301</v>
      </c>
      <c r="E292" s="14">
        <f t="shared" si="10"/>
        <v>0.82178240740740749</v>
      </c>
      <c r="F292" s="2"/>
      <c r="G292" s="15">
        <f>TEXT(E290-E289,"h:mm:ss")+TEXT(E292-E291,"h:mm:ss")</f>
        <v>0.41863425925925923</v>
      </c>
      <c r="H292" s="2"/>
      <c r="I292" s="2"/>
      <c r="J292" s="2"/>
      <c r="K292" s="2"/>
    </row>
    <row r="293" spans="1:11" ht="45" x14ac:dyDescent="0.25">
      <c r="A293" s="12" t="s">
        <v>5</v>
      </c>
      <c r="B293" s="12" t="str">
        <f t="shared" si="9"/>
        <v>Carlos Villavicencio</v>
      </c>
      <c r="C293" s="13" t="s">
        <v>297</v>
      </c>
      <c r="D293" s="13" t="s">
        <v>302</v>
      </c>
      <c r="E293" s="14">
        <f t="shared" si="10"/>
        <v>0.37409722222222225</v>
      </c>
      <c r="F293" s="17" t="s">
        <v>558</v>
      </c>
      <c r="G293" s="2"/>
      <c r="H293" s="2"/>
      <c r="I293" s="2"/>
      <c r="J293" s="2"/>
      <c r="K293" s="2"/>
    </row>
    <row r="294" spans="1:11" ht="45" x14ac:dyDescent="0.25">
      <c r="A294" s="12" t="s">
        <v>5</v>
      </c>
      <c r="B294" s="12" t="str">
        <f t="shared" si="9"/>
        <v>Carlos Villavicencio</v>
      </c>
      <c r="C294" s="13" t="s">
        <v>297</v>
      </c>
      <c r="D294" s="13" t="s">
        <v>303</v>
      </c>
      <c r="E294" s="14">
        <f t="shared" si="10"/>
        <v>0.3778009259259259</v>
      </c>
      <c r="F294" s="17" t="s">
        <v>558</v>
      </c>
      <c r="G294" s="2"/>
      <c r="H294" s="2"/>
      <c r="I294" s="2"/>
      <c r="J294" s="2"/>
      <c r="K294" s="2"/>
    </row>
    <row r="295" spans="1:11" ht="45" x14ac:dyDescent="0.25">
      <c r="A295" s="12" t="s">
        <v>5</v>
      </c>
      <c r="B295" s="12" t="str">
        <f t="shared" si="9"/>
        <v>Carlos Villavicencio</v>
      </c>
      <c r="C295" s="13" t="s">
        <v>297</v>
      </c>
      <c r="D295" s="13" t="s">
        <v>304</v>
      </c>
      <c r="E295" s="14">
        <f t="shared" si="10"/>
        <v>0.37434027777777779</v>
      </c>
      <c r="F295" s="17" t="s">
        <v>558</v>
      </c>
      <c r="G295" s="2"/>
      <c r="H295" s="2"/>
      <c r="I295" s="2"/>
      <c r="J295" s="2"/>
      <c r="K295" s="2"/>
    </row>
    <row r="296" spans="1:11" ht="45" x14ac:dyDescent="0.25">
      <c r="A296" s="12" t="s">
        <v>5</v>
      </c>
      <c r="B296" s="12" t="str">
        <f t="shared" si="9"/>
        <v>Carlos Villavicencio</v>
      </c>
      <c r="C296" s="13" t="s">
        <v>297</v>
      </c>
      <c r="D296" s="13" t="s">
        <v>305</v>
      </c>
      <c r="E296" s="14">
        <f t="shared" si="10"/>
        <v>0.38027777777777777</v>
      </c>
      <c r="F296" s="17" t="s">
        <v>558</v>
      </c>
      <c r="G296" s="2"/>
      <c r="H296" s="2"/>
      <c r="I296" s="2"/>
      <c r="J296" s="2"/>
      <c r="K296" s="2"/>
    </row>
    <row r="297" spans="1:11" ht="45" x14ac:dyDescent="0.25">
      <c r="A297" s="12" t="s">
        <v>5</v>
      </c>
      <c r="B297" s="12" t="str">
        <f t="shared" si="9"/>
        <v>Carlos Villavicencio</v>
      </c>
      <c r="C297" s="13" t="s">
        <v>297</v>
      </c>
      <c r="D297" s="13" t="s">
        <v>306</v>
      </c>
      <c r="E297" s="14">
        <f t="shared" si="10"/>
        <v>0.41320601851851851</v>
      </c>
      <c r="F297" s="17" t="s">
        <v>558</v>
      </c>
      <c r="G297" s="2"/>
      <c r="H297" s="2"/>
      <c r="I297" s="2"/>
      <c r="J297" s="2"/>
      <c r="K297" s="2"/>
    </row>
    <row r="298" spans="1:11" ht="45" x14ac:dyDescent="0.25">
      <c r="A298" s="12" t="s">
        <v>5</v>
      </c>
      <c r="B298" s="12" t="str">
        <f t="shared" si="9"/>
        <v>Carlos Villavicencio</v>
      </c>
      <c r="C298" s="13" t="s">
        <v>297</v>
      </c>
      <c r="D298" s="13" t="s">
        <v>307</v>
      </c>
      <c r="E298" s="14">
        <f t="shared" si="10"/>
        <v>0.3762152777777778</v>
      </c>
      <c r="F298" s="17" t="s">
        <v>558</v>
      </c>
      <c r="G298" s="2"/>
      <c r="H298" s="2"/>
      <c r="I298" s="2"/>
      <c r="J298" s="2"/>
      <c r="K298" s="2"/>
    </row>
    <row r="299" spans="1:11" ht="45" x14ac:dyDescent="0.25">
      <c r="A299" s="12" t="s">
        <v>5</v>
      </c>
      <c r="B299" s="12" t="str">
        <f t="shared" si="9"/>
        <v>Carlos Villavicencio</v>
      </c>
      <c r="C299" s="13" t="s">
        <v>297</v>
      </c>
      <c r="D299" s="13" t="s">
        <v>308</v>
      </c>
      <c r="E299" s="14">
        <f t="shared" si="10"/>
        <v>0.37019675925925927</v>
      </c>
      <c r="F299" s="17" t="s">
        <v>558</v>
      </c>
      <c r="G299" s="2"/>
      <c r="H299" s="2"/>
      <c r="I299" s="2"/>
      <c r="J299" s="2"/>
      <c r="K299" s="2"/>
    </row>
    <row r="300" spans="1:11" ht="45" x14ac:dyDescent="0.25">
      <c r="A300" s="12" t="s">
        <v>5</v>
      </c>
      <c r="B300" s="12" t="str">
        <f t="shared" si="9"/>
        <v>Carlos Villavicencio</v>
      </c>
      <c r="C300" s="13" t="s">
        <v>297</v>
      </c>
      <c r="D300" s="13" t="s">
        <v>309</v>
      </c>
      <c r="E300" s="14">
        <f t="shared" si="10"/>
        <v>0.3792476851851852</v>
      </c>
      <c r="F300" s="17" t="s">
        <v>558</v>
      </c>
      <c r="G300" s="2"/>
      <c r="H300" s="2"/>
      <c r="I300" s="2"/>
      <c r="J300" s="2"/>
      <c r="K300" s="2"/>
    </row>
    <row r="301" spans="1:11" ht="45" x14ac:dyDescent="0.25">
      <c r="A301" s="12" t="s">
        <v>5</v>
      </c>
      <c r="B301" s="12" t="str">
        <f t="shared" si="9"/>
        <v>Carlos Villavicencio</v>
      </c>
      <c r="C301" s="13" t="s">
        <v>297</v>
      </c>
      <c r="D301" s="13" t="s">
        <v>310</v>
      </c>
      <c r="E301" s="14">
        <f t="shared" si="10"/>
        <v>0.37465277777777778</v>
      </c>
      <c r="F301" s="17" t="s">
        <v>558</v>
      </c>
      <c r="G301" s="2"/>
      <c r="H301" s="2"/>
      <c r="I301" s="2"/>
      <c r="J301" s="2"/>
      <c r="K301" s="2"/>
    </row>
    <row r="302" spans="1:11" x14ac:dyDescent="0.25">
      <c r="A302" s="12" t="s">
        <v>5</v>
      </c>
      <c r="B302" s="12" t="str">
        <f t="shared" si="9"/>
        <v>Carlos Villavicencio</v>
      </c>
      <c r="C302" s="13" t="s">
        <v>297</v>
      </c>
      <c r="D302" s="13" t="s">
        <v>311</v>
      </c>
      <c r="E302" s="14">
        <f t="shared" si="10"/>
        <v>0.39666666666666667</v>
      </c>
      <c r="F302" s="17"/>
      <c r="G302" s="2"/>
      <c r="H302" s="2"/>
      <c r="I302" s="2"/>
      <c r="J302" s="2"/>
      <c r="K302" s="2"/>
    </row>
    <row r="303" spans="1:11" x14ac:dyDescent="0.25">
      <c r="A303" s="12" t="s">
        <v>5</v>
      </c>
      <c r="B303" s="12" t="str">
        <f t="shared" si="9"/>
        <v>Carlos Villavicencio</v>
      </c>
      <c r="C303" s="13" t="s">
        <v>297</v>
      </c>
      <c r="D303" s="13" t="s">
        <v>312</v>
      </c>
      <c r="E303" s="14">
        <f t="shared" si="10"/>
        <v>0.82182870370370376</v>
      </c>
      <c r="F303" s="2"/>
      <c r="G303" s="15">
        <f>TEXT(E303-E302,"h:mm:ss")-"02:00:00"</f>
        <v>0.34182870370370372</v>
      </c>
      <c r="H303" s="2"/>
      <c r="I303" s="2"/>
      <c r="J303" s="2"/>
      <c r="K303" s="2"/>
    </row>
    <row r="304" spans="1:11" x14ac:dyDescent="0.25">
      <c r="A304" s="12" t="s">
        <v>5</v>
      </c>
      <c r="B304" s="12" t="str">
        <f t="shared" si="9"/>
        <v>Carlos Villavicencio</v>
      </c>
      <c r="C304" s="13" t="s">
        <v>297</v>
      </c>
      <c r="D304" s="13" t="s">
        <v>313</v>
      </c>
      <c r="E304" s="14">
        <f t="shared" si="10"/>
        <v>0.41741898148148149</v>
      </c>
      <c r="F304" s="2"/>
      <c r="G304" s="2"/>
      <c r="H304" s="2"/>
      <c r="I304" s="2"/>
      <c r="J304" s="2"/>
      <c r="K304" s="2"/>
    </row>
    <row r="305" spans="1:11" x14ac:dyDescent="0.25">
      <c r="A305" s="12" t="s">
        <v>5</v>
      </c>
      <c r="B305" s="12" t="str">
        <f t="shared" si="9"/>
        <v>Carlos Villavicencio</v>
      </c>
      <c r="C305" s="13" t="s">
        <v>297</v>
      </c>
      <c r="D305" s="13" t="s">
        <v>314</v>
      </c>
      <c r="E305" s="14">
        <f t="shared" si="10"/>
        <v>0.83980324074074064</v>
      </c>
      <c r="F305" s="2"/>
      <c r="G305" s="15">
        <f>TEXT(E305-E304,"h:mm:ss")-"02:00:00"</f>
        <v>0.33905092592592595</v>
      </c>
      <c r="H305" s="2"/>
      <c r="I305" s="2"/>
      <c r="J305" s="2"/>
      <c r="K305" s="2"/>
    </row>
    <row r="306" spans="1:11" x14ac:dyDescent="0.25">
      <c r="A306" s="12" t="s">
        <v>5</v>
      </c>
      <c r="B306" s="12" t="str">
        <f t="shared" si="9"/>
        <v>Carlos Villavicencio</v>
      </c>
      <c r="C306" s="13" t="s">
        <v>297</v>
      </c>
      <c r="D306" s="13" t="s">
        <v>315</v>
      </c>
      <c r="E306" s="14">
        <f t="shared" si="10"/>
        <v>0.38180555555555556</v>
      </c>
      <c r="F306" s="2"/>
      <c r="G306" s="2"/>
      <c r="H306" s="2"/>
      <c r="I306" s="2"/>
      <c r="J306" s="2"/>
      <c r="K306" s="2"/>
    </row>
    <row r="307" spans="1:11" x14ac:dyDescent="0.25">
      <c r="A307" s="12" t="s">
        <v>5</v>
      </c>
      <c r="B307" s="12" t="str">
        <f t="shared" si="9"/>
        <v>Carlos Villavicencio</v>
      </c>
      <c r="C307" s="13" t="s">
        <v>297</v>
      </c>
      <c r="D307" s="13" t="s">
        <v>316</v>
      </c>
      <c r="E307" s="14">
        <f t="shared" si="10"/>
        <v>0.51597222222222217</v>
      </c>
      <c r="F307" s="2"/>
      <c r="G307" s="2"/>
      <c r="H307" s="2"/>
      <c r="I307" s="2"/>
      <c r="J307" s="2"/>
      <c r="K307" s="2"/>
    </row>
    <row r="308" spans="1:11" x14ac:dyDescent="0.25">
      <c r="A308" s="12" t="s">
        <v>5</v>
      </c>
      <c r="B308" s="12" t="str">
        <f t="shared" si="9"/>
        <v>Carlos Villavicencio</v>
      </c>
      <c r="C308" s="13" t="s">
        <v>297</v>
      </c>
      <c r="D308" s="13" t="s">
        <v>317</v>
      </c>
      <c r="E308" s="14">
        <f t="shared" si="10"/>
        <v>0.52922453703703709</v>
      </c>
      <c r="F308" s="17"/>
      <c r="G308" s="15">
        <f>TEXT(E307-E306,"h:mm:ss")+TEXT("19:00:00"-E308,"h:mm:ss")</f>
        <v>0.39660879629629631</v>
      </c>
      <c r="H308" s="2"/>
      <c r="I308" s="2"/>
      <c r="J308" s="2"/>
      <c r="K308" s="2"/>
    </row>
    <row r="309" spans="1:11" ht="45" x14ac:dyDescent="0.25">
      <c r="A309" s="12" t="s">
        <v>5</v>
      </c>
      <c r="B309" s="12" t="str">
        <f t="shared" si="9"/>
        <v>Carlos Villavicencio</v>
      </c>
      <c r="C309" s="13" t="s">
        <v>297</v>
      </c>
      <c r="D309" s="13" t="s">
        <v>318</v>
      </c>
      <c r="E309" s="14">
        <f t="shared" si="10"/>
        <v>0.37716435185185188</v>
      </c>
      <c r="F309" s="17" t="s">
        <v>558</v>
      </c>
      <c r="G309" s="2"/>
      <c r="H309" s="2"/>
      <c r="I309" s="2"/>
      <c r="J309" s="2"/>
      <c r="K309" s="2"/>
    </row>
    <row r="310" spans="1:11" x14ac:dyDescent="0.25">
      <c r="A310" s="12" t="s">
        <v>5</v>
      </c>
      <c r="B310" s="12" t="str">
        <f t="shared" si="9"/>
        <v>Carlos Villavicencio</v>
      </c>
      <c r="C310" s="13" t="s">
        <v>297</v>
      </c>
      <c r="D310" s="13" t="s">
        <v>319</v>
      </c>
      <c r="E310" s="14">
        <f t="shared" si="10"/>
        <v>0.37559027777777776</v>
      </c>
      <c r="F310" s="17"/>
      <c r="G310" s="2"/>
      <c r="H310" s="2"/>
      <c r="I310" s="2"/>
      <c r="J310" s="2"/>
      <c r="K310" s="2"/>
    </row>
    <row r="311" spans="1:11" ht="45" x14ac:dyDescent="0.25">
      <c r="A311" s="12" t="s">
        <v>5</v>
      </c>
      <c r="B311" s="12" t="str">
        <f t="shared" si="9"/>
        <v>Carlos Villavicencio</v>
      </c>
      <c r="C311" s="13" t="s">
        <v>297</v>
      </c>
      <c r="D311" s="13" t="s">
        <v>320</v>
      </c>
      <c r="E311" s="14">
        <f t="shared" si="10"/>
        <v>0.5411111111111111</v>
      </c>
      <c r="F311" s="17" t="s">
        <v>559</v>
      </c>
      <c r="G311" s="15" t="str">
        <f>TEXT(E311-E310,"h:mm:ss")</f>
        <v>3:58:21</v>
      </c>
      <c r="H311" s="2"/>
      <c r="I311" s="2"/>
      <c r="J311" s="2"/>
      <c r="K311" s="2"/>
    </row>
    <row r="312" spans="1:11" x14ac:dyDescent="0.25">
      <c r="A312" s="12" t="s">
        <v>5</v>
      </c>
      <c r="B312" s="12" t="str">
        <f t="shared" si="9"/>
        <v>Carlos Villavicencio</v>
      </c>
      <c r="C312" s="13" t="s">
        <v>297</v>
      </c>
      <c r="D312" s="13" t="s">
        <v>321</v>
      </c>
      <c r="E312" s="14">
        <f t="shared" si="10"/>
        <v>0.3747800925925926</v>
      </c>
      <c r="F312" s="2"/>
      <c r="G312" s="2"/>
      <c r="H312" s="2"/>
      <c r="I312" s="2"/>
      <c r="J312" s="2"/>
      <c r="K312" s="2"/>
    </row>
    <row r="313" spans="1:11" x14ac:dyDescent="0.25">
      <c r="A313" s="12" t="s">
        <v>5</v>
      </c>
      <c r="B313" s="12" t="str">
        <f t="shared" si="9"/>
        <v>Carlos Villavicencio</v>
      </c>
      <c r="C313" s="13" t="s">
        <v>297</v>
      </c>
      <c r="D313" s="13" t="s">
        <v>322</v>
      </c>
      <c r="E313" s="14">
        <f t="shared" si="10"/>
        <v>0.54659722222222229</v>
      </c>
      <c r="F313" s="2"/>
      <c r="G313" s="2"/>
      <c r="H313" s="2"/>
      <c r="I313" s="2"/>
      <c r="J313" s="2"/>
      <c r="K313" s="2"/>
    </row>
    <row r="314" spans="1:11" ht="30" x14ac:dyDescent="0.25">
      <c r="A314" s="12" t="s">
        <v>5</v>
      </c>
      <c r="B314" s="12" t="str">
        <f t="shared" si="9"/>
        <v>Carlos Villavicencio</v>
      </c>
      <c r="C314" s="13" t="s">
        <v>297</v>
      </c>
      <c r="D314" s="13" t="s">
        <v>323</v>
      </c>
      <c r="E314" s="14">
        <f t="shared" si="10"/>
        <v>0.80675925925925929</v>
      </c>
      <c r="F314" s="17" t="s">
        <v>560</v>
      </c>
      <c r="G314" s="15" t="str">
        <f>TEXT(E313-E312,"h:mm:ss")</f>
        <v>4:07:25</v>
      </c>
      <c r="H314" s="2"/>
      <c r="I314" s="2"/>
      <c r="J314" s="2"/>
      <c r="K314" s="2"/>
    </row>
    <row r="315" spans="1:11" x14ac:dyDescent="0.25">
      <c r="A315" s="12" t="s">
        <v>5</v>
      </c>
      <c r="B315" s="12" t="str">
        <f t="shared" si="9"/>
        <v>Carlos Villavicencio</v>
      </c>
      <c r="C315" s="13" t="s">
        <v>297</v>
      </c>
      <c r="D315" s="13" t="s">
        <v>324</v>
      </c>
      <c r="E315" s="14">
        <f t="shared" si="10"/>
        <v>0.37836805555555553</v>
      </c>
      <c r="F315" s="2"/>
      <c r="G315" s="2"/>
      <c r="H315" s="2"/>
      <c r="I315" s="2"/>
      <c r="J315" s="2"/>
      <c r="K315" s="2"/>
    </row>
    <row r="316" spans="1:11" x14ac:dyDescent="0.25">
      <c r="A316" s="12" t="s">
        <v>5</v>
      </c>
      <c r="B316" s="12" t="str">
        <f t="shared" si="9"/>
        <v>Carlos Villavicencio</v>
      </c>
      <c r="C316" s="13" t="s">
        <v>297</v>
      </c>
      <c r="D316" s="13" t="s">
        <v>325</v>
      </c>
      <c r="E316" s="14">
        <f t="shared" si="10"/>
        <v>0.54059027777777779</v>
      </c>
      <c r="F316" s="2"/>
      <c r="G316" s="2"/>
      <c r="H316" s="2"/>
      <c r="I316" s="2"/>
      <c r="J316" s="2"/>
      <c r="K316" s="2"/>
    </row>
    <row r="317" spans="1:11" x14ac:dyDescent="0.25">
      <c r="A317" s="12" t="s">
        <v>5</v>
      </c>
      <c r="B317" s="12" t="str">
        <f t="shared" si="9"/>
        <v>Carlos Villavicencio</v>
      </c>
      <c r="C317" s="13" t="s">
        <v>297</v>
      </c>
      <c r="D317" s="13" t="s">
        <v>326</v>
      </c>
      <c r="E317" s="14">
        <f t="shared" si="10"/>
        <v>0.62668981481481478</v>
      </c>
      <c r="F317" s="2"/>
      <c r="G317" s="2"/>
      <c r="H317" s="2"/>
      <c r="I317" s="2"/>
      <c r="J317" s="2"/>
      <c r="K317" s="2"/>
    </row>
    <row r="318" spans="1:11" x14ac:dyDescent="0.25">
      <c r="A318" s="12" t="s">
        <v>5</v>
      </c>
      <c r="B318" s="12" t="str">
        <f t="shared" si="9"/>
        <v>Carlos Villavicencio</v>
      </c>
      <c r="C318" s="13" t="s">
        <v>297</v>
      </c>
      <c r="D318" s="13" t="s">
        <v>327</v>
      </c>
      <c r="E318" s="14">
        <f t="shared" si="10"/>
        <v>0.80395833333333344</v>
      </c>
      <c r="F318" s="2"/>
      <c r="G318" s="15">
        <f>TEXT(E316-E315,"h:mm:ss") + TEXT(E318-E317,"h:mm:ss")</f>
        <v>0.33949074074074076</v>
      </c>
      <c r="H318" s="2"/>
      <c r="I318" s="2"/>
      <c r="J318" s="2"/>
      <c r="K318" s="2"/>
    </row>
    <row r="319" spans="1:11" ht="45" x14ac:dyDescent="0.25">
      <c r="A319" s="12" t="s">
        <v>5</v>
      </c>
      <c r="B319" s="12" t="str">
        <f t="shared" ref="B319:B382" si="11">IF(C319="2","Mayra Leiva",IF(C319="3","Nicol Ochoa",IF(C319="4","Maritza Flores",IF(C319="5","Gerardo Villafuerte",IF(C319="6","Carlos Villavicencio",IF(C319="7","Aracely Martinez",IF(C319="8","Jose Cueva",IF(C319="11","Yolanda Carrion",IF(C319="13","Franklin Carrillo",IF(C319="14","Pablo Nieto",""))))))))))</f>
        <v>Carlos Villavicencio</v>
      </c>
      <c r="C319" s="13" t="s">
        <v>297</v>
      </c>
      <c r="D319" s="13" t="s">
        <v>328</v>
      </c>
      <c r="E319" s="14">
        <f t="shared" ref="E319:E382" si="12">TIME(HOUR(D319),MINUTE(D319),SECOND(D319))</f>
        <v>0.54046296296296303</v>
      </c>
      <c r="F319" s="17" t="s">
        <v>561</v>
      </c>
      <c r="G319" s="2"/>
      <c r="H319" s="2"/>
      <c r="I319" s="2"/>
      <c r="J319" s="2"/>
      <c r="K319" s="2"/>
    </row>
    <row r="320" spans="1:11" x14ac:dyDescent="0.25">
      <c r="A320" s="12" t="s">
        <v>5</v>
      </c>
      <c r="B320" s="12" t="str">
        <f t="shared" si="11"/>
        <v>Carlos Villavicencio</v>
      </c>
      <c r="C320" s="13" t="s">
        <v>297</v>
      </c>
      <c r="D320" s="13" t="s">
        <v>329</v>
      </c>
      <c r="E320" s="14">
        <f t="shared" si="12"/>
        <v>0.37508101851851849</v>
      </c>
      <c r="F320" s="2"/>
      <c r="G320" s="2"/>
      <c r="H320" s="2"/>
      <c r="I320" s="2"/>
      <c r="J320" s="2"/>
      <c r="K320" s="2"/>
    </row>
    <row r="321" spans="1:11" ht="30" x14ac:dyDescent="0.25">
      <c r="A321" s="12" t="s">
        <v>5</v>
      </c>
      <c r="B321" s="12" t="str">
        <f t="shared" si="11"/>
        <v>Carlos Villavicencio</v>
      </c>
      <c r="C321" s="13" t="s">
        <v>297</v>
      </c>
      <c r="D321" s="13" t="s">
        <v>330</v>
      </c>
      <c r="E321" s="14">
        <f t="shared" si="12"/>
        <v>0.55582175925925925</v>
      </c>
      <c r="F321" s="17" t="s">
        <v>562</v>
      </c>
      <c r="G321" s="15" t="str">
        <f>TEXT(E321-E320,"h:mm:ss")</f>
        <v>4:20:16</v>
      </c>
      <c r="H321" s="2"/>
      <c r="I321" s="2"/>
      <c r="J321" s="2"/>
      <c r="K321" s="2"/>
    </row>
    <row r="322" spans="1:11" x14ac:dyDescent="0.25">
      <c r="A322" s="12" t="s">
        <v>5</v>
      </c>
      <c r="B322" s="12" t="str">
        <f t="shared" si="11"/>
        <v>Carlos Villavicencio</v>
      </c>
      <c r="C322" s="13" t="s">
        <v>297</v>
      </c>
      <c r="D322" s="13" t="s">
        <v>331</v>
      </c>
      <c r="E322" s="14">
        <f t="shared" si="12"/>
        <v>0.37995370370370374</v>
      </c>
      <c r="F322" s="2"/>
      <c r="G322" s="2"/>
      <c r="H322" s="2"/>
      <c r="I322" s="2"/>
      <c r="J322" s="2"/>
      <c r="K322" s="2"/>
    </row>
    <row r="323" spans="1:11" x14ac:dyDescent="0.25">
      <c r="A323" s="12" t="s">
        <v>5</v>
      </c>
      <c r="B323" s="12" t="str">
        <f t="shared" si="11"/>
        <v>Carlos Villavicencio</v>
      </c>
      <c r="C323" s="13" t="s">
        <v>297</v>
      </c>
      <c r="D323" s="13" t="s">
        <v>332</v>
      </c>
      <c r="E323" s="14">
        <f t="shared" si="12"/>
        <v>0.53719907407407408</v>
      </c>
      <c r="F323" s="17"/>
      <c r="G323" s="15"/>
      <c r="H323" s="2"/>
      <c r="I323" s="2"/>
      <c r="J323" s="2"/>
      <c r="K323" s="2"/>
    </row>
    <row r="324" spans="1:11" ht="30" x14ac:dyDescent="0.25">
      <c r="A324" s="12" t="s">
        <v>5</v>
      </c>
      <c r="B324" s="12" t="str">
        <f t="shared" si="11"/>
        <v>Carlos Villavicencio</v>
      </c>
      <c r="C324" s="13" t="s">
        <v>297</v>
      </c>
      <c r="D324" s="13" t="s">
        <v>333</v>
      </c>
      <c r="E324" s="14">
        <f t="shared" si="12"/>
        <v>0.8004282407407407</v>
      </c>
      <c r="F324" s="17" t="s">
        <v>563</v>
      </c>
      <c r="G324" s="15" t="str">
        <f>TEXT(E323-E322,"h:mm:ss")</f>
        <v>3:46:26</v>
      </c>
      <c r="H324" s="2"/>
      <c r="I324" s="2"/>
      <c r="J324" s="2"/>
      <c r="K324" s="2"/>
    </row>
    <row r="325" spans="1:11" x14ac:dyDescent="0.25">
      <c r="A325" s="12" t="s">
        <v>5</v>
      </c>
      <c r="B325" s="12" t="str">
        <f t="shared" si="11"/>
        <v>Carlos Villavicencio</v>
      </c>
      <c r="C325" s="13" t="s">
        <v>297</v>
      </c>
      <c r="D325" s="13" t="s">
        <v>334</v>
      </c>
      <c r="E325" s="14">
        <f t="shared" si="12"/>
        <v>0.37418981481481484</v>
      </c>
      <c r="F325" s="2"/>
      <c r="G325" s="2"/>
      <c r="H325" s="2"/>
      <c r="I325" s="2"/>
      <c r="J325" s="2"/>
      <c r="K325" s="2"/>
    </row>
    <row r="326" spans="1:11" x14ac:dyDescent="0.25">
      <c r="A326" s="12" t="s">
        <v>5</v>
      </c>
      <c r="B326" s="12" t="str">
        <f t="shared" si="11"/>
        <v>Carlos Villavicencio</v>
      </c>
      <c r="C326" s="13" t="s">
        <v>297</v>
      </c>
      <c r="D326" s="13" t="s">
        <v>335</v>
      </c>
      <c r="E326" s="14">
        <f t="shared" si="12"/>
        <v>0.52743055555555551</v>
      </c>
      <c r="F326" s="2"/>
      <c r="G326" s="2"/>
      <c r="H326" s="2"/>
      <c r="I326" s="2"/>
      <c r="J326" s="2"/>
      <c r="K326" s="2"/>
    </row>
    <row r="327" spans="1:11" x14ac:dyDescent="0.25">
      <c r="A327" s="12" t="s">
        <v>5</v>
      </c>
      <c r="B327" s="12" t="str">
        <f t="shared" si="11"/>
        <v>Carlos Villavicencio</v>
      </c>
      <c r="C327" s="13" t="s">
        <v>297</v>
      </c>
      <c r="D327" s="13" t="s">
        <v>336</v>
      </c>
      <c r="E327" s="14">
        <f t="shared" si="12"/>
        <v>0.61967592592592591</v>
      </c>
      <c r="F327" s="2"/>
      <c r="G327" s="2"/>
      <c r="H327" s="2"/>
      <c r="I327" s="2"/>
      <c r="J327" s="2"/>
      <c r="K327" s="2"/>
    </row>
    <row r="328" spans="1:11" x14ac:dyDescent="0.25">
      <c r="A328" s="12" t="s">
        <v>5</v>
      </c>
      <c r="B328" s="12" t="str">
        <f t="shared" si="11"/>
        <v>Carlos Villavicencio</v>
      </c>
      <c r="C328" s="13" t="s">
        <v>297</v>
      </c>
      <c r="D328" s="13" t="s">
        <v>337</v>
      </c>
      <c r="E328" s="14">
        <f t="shared" si="12"/>
        <v>0.79223379629629631</v>
      </c>
      <c r="F328" s="2"/>
      <c r="G328" s="15">
        <f>TEXT(E326-E325,"h:mm:ss") + TEXT(E328-E327,"h:mm:ss")</f>
        <v>0.32579861111111108</v>
      </c>
      <c r="H328" s="2"/>
      <c r="I328" s="2"/>
      <c r="J328" s="2"/>
      <c r="K328" s="2"/>
    </row>
    <row r="329" spans="1:11" x14ac:dyDescent="0.25">
      <c r="A329" s="12" t="s">
        <v>5</v>
      </c>
      <c r="B329" s="12" t="str">
        <f t="shared" si="11"/>
        <v>Carlos Villavicencio</v>
      </c>
      <c r="C329" s="13" t="s">
        <v>297</v>
      </c>
      <c r="D329" s="13" t="s">
        <v>338</v>
      </c>
      <c r="E329" s="14">
        <f t="shared" si="12"/>
        <v>0.37473379629629627</v>
      </c>
      <c r="F329" s="2"/>
      <c r="G329" s="2"/>
      <c r="H329" s="2"/>
      <c r="I329" s="2"/>
      <c r="J329" s="2"/>
      <c r="K329" s="2"/>
    </row>
    <row r="330" spans="1:11" x14ac:dyDescent="0.25">
      <c r="A330" s="12" t="s">
        <v>5</v>
      </c>
      <c r="B330" s="12" t="str">
        <f t="shared" si="11"/>
        <v>Carlos Villavicencio</v>
      </c>
      <c r="C330" s="13" t="s">
        <v>297</v>
      </c>
      <c r="D330" s="13" t="s">
        <v>339</v>
      </c>
      <c r="E330" s="14">
        <f t="shared" si="12"/>
        <v>0.54563657407407407</v>
      </c>
      <c r="F330" s="2"/>
      <c r="G330" s="2"/>
      <c r="H330" s="2"/>
      <c r="I330" s="2"/>
      <c r="J330" s="2"/>
      <c r="K330" s="2"/>
    </row>
    <row r="331" spans="1:11" x14ac:dyDescent="0.25">
      <c r="A331" s="12" t="s">
        <v>5</v>
      </c>
      <c r="B331" s="12" t="str">
        <f t="shared" si="11"/>
        <v>Carlos Villavicencio</v>
      </c>
      <c r="C331" s="13" t="s">
        <v>297</v>
      </c>
      <c r="D331" s="13" t="s">
        <v>340</v>
      </c>
      <c r="E331" s="14">
        <f t="shared" si="12"/>
        <v>0.61053240740740744</v>
      </c>
      <c r="F331" s="17" t="s">
        <v>564</v>
      </c>
      <c r="G331" s="15">
        <f>TEXT(E330-E329,"h:mm:ss") + TEXT("19:00:00"-E331,"h:mm:ss")</f>
        <v>0.35203703703703704</v>
      </c>
      <c r="H331" s="2"/>
      <c r="I331" s="2"/>
      <c r="J331" s="2"/>
      <c r="K331" s="2"/>
    </row>
    <row r="332" spans="1:11" ht="45" x14ac:dyDescent="0.25">
      <c r="A332" s="12" t="s">
        <v>5</v>
      </c>
      <c r="B332" s="12" t="str">
        <f t="shared" si="11"/>
        <v>Carlos Villavicencio</v>
      </c>
      <c r="C332" s="13" t="s">
        <v>297</v>
      </c>
      <c r="D332" s="13" t="s">
        <v>341</v>
      </c>
      <c r="E332" s="14">
        <f t="shared" si="12"/>
        <v>0.38207175925925929</v>
      </c>
      <c r="F332" s="17" t="s">
        <v>558</v>
      </c>
      <c r="G332" s="2"/>
      <c r="H332" s="2"/>
      <c r="I332" s="2"/>
      <c r="J332" s="2"/>
      <c r="K332" s="2"/>
    </row>
    <row r="333" spans="1:11" x14ac:dyDescent="0.25">
      <c r="A333" s="12" t="s">
        <v>5</v>
      </c>
      <c r="B333" s="12" t="str">
        <f t="shared" si="11"/>
        <v>Carlos Villavicencio</v>
      </c>
      <c r="C333" s="13" t="s">
        <v>297</v>
      </c>
      <c r="D333" s="13" t="s">
        <v>342</v>
      </c>
      <c r="E333" s="14">
        <f t="shared" si="12"/>
        <v>0.38069444444444445</v>
      </c>
      <c r="F333" s="2"/>
      <c r="G333" s="2"/>
      <c r="H333" s="2"/>
      <c r="I333" s="2"/>
      <c r="J333" s="2"/>
      <c r="K333" s="2"/>
    </row>
    <row r="334" spans="1:11" x14ac:dyDescent="0.25">
      <c r="A334" s="12" t="s">
        <v>5</v>
      </c>
      <c r="B334" s="12" t="str">
        <f t="shared" si="11"/>
        <v>Carlos Villavicencio</v>
      </c>
      <c r="C334" s="13" t="s">
        <v>297</v>
      </c>
      <c r="D334" s="13" t="s">
        <v>343</v>
      </c>
      <c r="E334" s="14">
        <f t="shared" si="12"/>
        <v>0.55321759259259262</v>
      </c>
      <c r="F334" s="2"/>
      <c r="G334" s="2"/>
      <c r="H334" s="2"/>
      <c r="I334" s="2"/>
      <c r="J334" s="2"/>
      <c r="K334" s="2"/>
    </row>
    <row r="335" spans="1:11" x14ac:dyDescent="0.25">
      <c r="A335" s="12" t="s">
        <v>5</v>
      </c>
      <c r="B335" s="12" t="str">
        <f t="shared" si="11"/>
        <v>Carlos Villavicencio</v>
      </c>
      <c r="C335" s="13" t="s">
        <v>297</v>
      </c>
      <c r="D335" s="13" t="s">
        <v>344</v>
      </c>
      <c r="E335" s="14">
        <f t="shared" si="12"/>
        <v>0.61812500000000004</v>
      </c>
      <c r="F335" s="2"/>
      <c r="G335" s="2"/>
      <c r="H335" s="2"/>
      <c r="I335" s="2"/>
      <c r="J335" s="2"/>
      <c r="K335" s="2"/>
    </row>
    <row r="336" spans="1:11" x14ac:dyDescent="0.25">
      <c r="A336" s="12" t="s">
        <v>5</v>
      </c>
      <c r="B336" s="12" t="str">
        <f t="shared" si="11"/>
        <v>Carlos Villavicencio</v>
      </c>
      <c r="C336" s="13" t="s">
        <v>297</v>
      </c>
      <c r="D336" s="13" t="s">
        <v>345</v>
      </c>
      <c r="E336" s="14">
        <f t="shared" si="12"/>
        <v>0.80283564814814812</v>
      </c>
      <c r="F336" s="2"/>
      <c r="G336" s="15">
        <f>TEXT(E334-E333,"h:mm:ss") + TEXT(E336-E335,"h:mm:ss")</f>
        <v>0.35723379629629631</v>
      </c>
      <c r="H336" s="2"/>
      <c r="I336" s="2"/>
      <c r="J336" s="2"/>
      <c r="K336" s="2"/>
    </row>
    <row r="337" spans="1:11" x14ac:dyDescent="0.25">
      <c r="A337" s="12" t="s">
        <v>5</v>
      </c>
      <c r="B337" s="12" t="str">
        <f t="shared" si="11"/>
        <v>Carlos Villavicencio</v>
      </c>
      <c r="C337" s="13" t="s">
        <v>297</v>
      </c>
      <c r="D337" s="13" t="s">
        <v>346</v>
      </c>
      <c r="E337" s="14">
        <f t="shared" si="12"/>
        <v>0.38746527777777778</v>
      </c>
      <c r="F337" s="2"/>
      <c r="G337" s="2"/>
      <c r="H337" s="2"/>
      <c r="I337" s="2"/>
      <c r="J337" s="2"/>
      <c r="K337" s="2"/>
    </row>
    <row r="338" spans="1:11" ht="45" x14ac:dyDescent="0.25">
      <c r="A338" s="12" t="s">
        <v>5</v>
      </c>
      <c r="B338" s="12" t="str">
        <f t="shared" si="11"/>
        <v>Carlos Villavicencio</v>
      </c>
      <c r="C338" s="13" t="s">
        <v>297</v>
      </c>
      <c r="D338" s="13" t="s">
        <v>347</v>
      </c>
      <c r="E338" s="14">
        <f t="shared" si="12"/>
        <v>0.55993055555555549</v>
      </c>
      <c r="F338" s="17" t="s">
        <v>565</v>
      </c>
      <c r="G338" s="15" t="str">
        <f>TEXT(E336-E335,"h:mm:ss")</f>
        <v>4:25:59</v>
      </c>
      <c r="H338" s="16">
        <f>G292+G303+G305+G308+G321+G324+G328+G331+G336+G338</f>
        <v>3.0538888888888893</v>
      </c>
      <c r="I338" s="16">
        <v>8.3333333333333339</v>
      </c>
      <c r="J338" s="16">
        <f>I338-H338</f>
        <v>5.2794444444444446</v>
      </c>
      <c r="K338" s="17" t="s">
        <v>599</v>
      </c>
    </row>
    <row r="339" spans="1:11" x14ac:dyDescent="0.25">
      <c r="A339" s="12" t="s">
        <v>5</v>
      </c>
      <c r="B339" s="12" t="str">
        <f t="shared" si="11"/>
        <v>Aracely Martinez</v>
      </c>
      <c r="C339" s="13" t="s">
        <v>348</v>
      </c>
      <c r="D339" s="13" t="s">
        <v>349</v>
      </c>
      <c r="E339" s="14">
        <f t="shared" si="12"/>
        <v>0.37351851851851853</v>
      </c>
      <c r="F339" s="2"/>
      <c r="G339" s="2"/>
      <c r="H339" s="2"/>
      <c r="I339" s="2"/>
      <c r="J339" s="2"/>
      <c r="K339" s="2"/>
    </row>
    <row r="340" spans="1:11" x14ac:dyDescent="0.25">
      <c r="A340" s="12" t="s">
        <v>5</v>
      </c>
      <c r="B340" s="12" t="str">
        <f t="shared" si="11"/>
        <v>Aracely Martinez</v>
      </c>
      <c r="C340" s="13" t="s">
        <v>348</v>
      </c>
      <c r="D340" s="13" t="s">
        <v>350</v>
      </c>
      <c r="E340" s="14">
        <f t="shared" si="12"/>
        <v>0.60138888888888886</v>
      </c>
      <c r="F340" s="2"/>
      <c r="G340" s="2"/>
      <c r="H340" s="2"/>
      <c r="I340" s="2"/>
      <c r="J340" s="2"/>
      <c r="K340" s="2"/>
    </row>
    <row r="341" spans="1:11" x14ac:dyDescent="0.25">
      <c r="A341" s="12" t="s">
        <v>5</v>
      </c>
      <c r="B341" s="12" t="str">
        <f t="shared" si="11"/>
        <v>Aracely Martinez</v>
      </c>
      <c r="C341" s="13" t="s">
        <v>348</v>
      </c>
      <c r="D341" s="13" t="s">
        <v>351</v>
      </c>
      <c r="E341" s="14">
        <f t="shared" si="12"/>
        <v>0.66129629629629627</v>
      </c>
      <c r="F341" s="2" t="s">
        <v>564</v>
      </c>
      <c r="G341" s="15">
        <f>TEXT(E340-E339,"h:mm:ss") +TEXT("19:00:00"-E341,"h:mm:ss")</f>
        <v>0.35824074074074075</v>
      </c>
      <c r="H341" s="2"/>
      <c r="I341" s="2"/>
      <c r="J341" s="2"/>
      <c r="K341" s="2"/>
    </row>
    <row r="342" spans="1:11" x14ac:dyDescent="0.25">
      <c r="A342" s="12" t="s">
        <v>5</v>
      </c>
      <c r="B342" s="12" t="str">
        <f t="shared" si="11"/>
        <v>Aracely Martinez</v>
      </c>
      <c r="C342" s="13" t="s">
        <v>348</v>
      </c>
      <c r="D342" s="13" t="s">
        <v>352</v>
      </c>
      <c r="E342" s="14">
        <f t="shared" si="12"/>
        <v>0.37762731481481482</v>
      </c>
      <c r="F342" s="2"/>
      <c r="G342" s="2"/>
      <c r="H342" s="2"/>
      <c r="I342" s="2"/>
      <c r="J342" s="2"/>
      <c r="K342" s="2"/>
    </row>
    <row r="343" spans="1:11" x14ac:dyDescent="0.25">
      <c r="A343" s="12" t="s">
        <v>5</v>
      </c>
      <c r="B343" s="12" t="str">
        <f t="shared" si="11"/>
        <v>Aracely Martinez</v>
      </c>
      <c r="C343" s="13" t="s">
        <v>348</v>
      </c>
      <c r="D343" s="13" t="s">
        <v>353</v>
      </c>
      <c r="E343" s="14">
        <f t="shared" si="12"/>
        <v>0.59240740740740738</v>
      </c>
      <c r="F343" s="2"/>
      <c r="G343" s="2"/>
      <c r="H343" s="2"/>
      <c r="I343" s="2"/>
      <c r="J343" s="2"/>
      <c r="K343" s="2"/>
    </row>
    <row r="344" spans="1:11" x14ac:dyDescent="0.25">
      <c r="A344" s="12" t="s">
        <v>5</v>
      </c>
      <c r="B344" s="12" t="str">
        <f t="shared" si="11"/>
        <v>Aracely Martinez</v>
      </c>
      <c r="C344" s="13" t="s">
        <v>348</v>
      </c>
      <c r="D344" s="13" t="s">
        <v>354</v>
      </c>
      <c r="E344" s="14">
        <f t="shared" si="12"/>
        <v>0.6731597222222222</v>
      </c>
      <c r="F344" s="2"/>
      <c r="G344" s="2"/>
      <c r="H344" s="2"/>
      <c r="I344" s="2"/>
      <c r="J344" s="2"/>
      <c r="K344" s="2"/>
    </row>
    <row r="345" spans="1:11" x14ac:dyDescent="0.25">
      <c r="A345" s="12" t="s">
        <v>5</v>
      </c>
      <c r="B345" s="12" t="str">
        <f t="shared" si="11"/>
        <v>Aracely Martinez</v>
      </c>
      <c r="C345" s="13" t="s">
        <v>348</v>
      </c>
      <c r="D345" s="13" t="s">
        <v>355</v>
      </c>
      <c r="E345" s="14">
        <f t="shared" si="12"/>
        <v>0.80614583333333334</v>
      </c>
      <c r="F345" s="2"/>
      <c r="G345" s="15">
        <f>TEXT(E343-E342,"h:mm:ss") +TEXT(E345-E344,"h:mm:ss")</f>
        <v>0.3477662037037037</v>
      </c>
      <c r="H345" s="2"/>
      <c r="I345" s="2"/>
      <c r="J345" s="2"/>
      <c r="K345" s="2"/>
    </row>
    <row r="346" spans="1:11" x14ac:dyDescent="0.25">
      <c r="A346" s="12" t="s">
        <v>5</v>
      </c>
      <c r="B346" s="12" t="str">
        <f t="shared" si="11"/>
        <v>Aracely Martinez</v>
      </c>
      <c r="C346" s="13" t="s">
        <v>348</v>
      </c>
      <c r="D346" s="13" t="s">
        <v>356</v>
      </c>
      <c r="E346" s="14">
        <f t="shared" si="12"/>
        <v>0.37405092592592593</v>
      </c>
      <c r="F346" s="2"/>
      <c r="G346" s="2"/>
      <c r="H346" s="2"/>
      <c r="I346" s="2"/>
      <c r="J346" s="2"/>
      <c r="K346" s="2"/>
    </row>
    <row r="347" spans="1:11" x14ac:dyDescent="0.25">
      <c r="A347" s="12" t="s">
        <v>5</v>
      </c>
      <c r="B347" s="12" t="str">
        <f t="shared" si="11"/>
        <v>Aracely Martinez</v>
      </c>
      <c r="C347" s="13" t="s">
        <v>348</v>
      </c>
      <c r="D347" s="13" t="s">
        <v>357</v>
      </c>
      <c r="E347" s="14">
        <f t="shared" si="12"/>
        <v>0.59305555555555556</v>
      </c>
      <c r="F347" s="2"/>
      <c r="G347" s="2"/>
      <c r="H347" s="2"/>
      <c r="I347" s="2"/>
      <c r="J347" s="2"/>
      <c r="K347" s="2"/>
    </row>
    <row r="348" spans="1:11" x14ac:dyDescent="0.25">
      <c r="A348" s="12" t="s">
        <v>5</v>
      </c>
      <c r="B348" s="12" t="str">
        <f t="shared" si="11"/>
        <v>Aracely Martinez</v>
      </c>
      <c r="C348" s="13" t="s">
        <v>348</v>
      </c>
      <c r="D348" s="13" t="s">
        <v>358</v>
      </c>
      <c r="E348" s="14">
        <f t="shared" si="12"/>
        <v>0.65394675925925927</v>
      </c>
      <c r="F348" s="2"/>
      <c r="G348" s="2"/>
      <c r="H348" s="2"/>
      <c r="I348" s="2"/>
      <c r="J348" s="2"/>
      <c r="K348" s="2"/>
    </row>
    <row r="349" spans="1:11" x14ac:dyDescent="0.25">
      <c r="A349" s="12" t="s">
        <v>5</v>
      </c>
      <c r="B349" s="12" t="str">
        <f t="shared" si="11"/>
        <v>Aracely Martinez</v>
      </c>
      <c r="C349" s="13" t="s">
        <v>348</v>
      </c>
      <c r="D349" s="13" t="s">
        <v>359</v>
      </c>
      <c r="E349" s="14">
        <f t="shared" si="12"/>
        <v>0.79910879629629628</v>
      </c>
      <c r="F349" s="2"/>
      <c r="G349" s="15">
        <f>TEXT(E347-E346,"h:mm:ss") +TEXT(E349-E348,"h:mm:ss")</f>
        <v>0.36416666666666664</v>
      </c>
      <c r="H349" s="2"/>
      <c r="I349" s="2"/>
      <c r="J349" s="2"/>
      <c r="K349" s="2"/>
    </row>
    <row r="350" spans="1:11" x14ac:dyDescent="0.25">
      <c r="A350" s="12" t="s">
        <v>5</v>
      </c>
      <c r="B350" s="12" t="str">
        <f t="shared" si="11"/>
        <v>Aracely Martinez</v>
      </c>
      <c r="C350" s="13" t="s">
        <v>348</v>
      </c>
      <c r="D350" s="13" t="s">
        <v>360</v>
      </c>
      <c r="E350" s="14">
        <f t="shared" si="12"/>
        <v>0.38148148148148148</v>
      </c>
      <c r="F350" s="2"/>
      <c r="G350" s="2"/>
      <c r="H350" s="2"/>
      <c r="I350" s="2"/>
      <c r="J350" s="2"/>
      <c r="K350" s="2"/>
    </row>
    <row r="351" spans="1:11" x14ac:dyDescent="0.25">
      <c r="A351" s="12" t="s">
        <v>5</v>
      </c>
      <c r="B351" s="12" t="str">
        <f t="shared" si="11"/>
        <v>Aracely Martinez</v>
      </c>
      <c r="C351" s="13" t="s">
        <v>348</v>
      </c>
      <c r="D351" s="13" t="s">
        <v>361</v>
      </c>
      <c r="E351" s="14">
        <f t="shared" si="12"/>
        <v>0.59346064814814814</v>
      </c>
      <c r="F351" s="2"/>
      <c r="G351" s="2"/>
      <c r="H351" s="2"/>
      <c r="I351" s="2"/>
      <c r="J351" s="2"/>
      <c r="K351" s="2"/>
    </row>
    <row r="352" spans="1:11" x14ac:dyDescent="0.25">
      <c r="A352" s="12" t="s">
        <v>5</v>
      </c>
      <c r="B352" s="12" t="str">
        <f t="shared" si="11"/>
        <v>Aracely Martinez</v>
      </c>
      <c r="C352" s="13" t="s">
        <v>348</v>
      </c>
      <c r="D352" s="13" t="s">
        <v>362</v>
      </c>
      <c r="E352" s="14">
        <f t="shared" si="12"/>
        <v>0.65673611111111108</v>
      </c>
      <c r="F352" s="2"/>
      <c r="G352" s="2"/>
      <c r="H352" s="2"/>
      <c r="I352" s="2"/>
      <c r="J352" s="2"/>
      <c r="K352" s="2"/>
    </row>
    <row r="353" spans="1:11" x14ac:dyDescent="0.25">
      <c r="A353" s="12" t="s">
        <v>5</v>
      </c>
      <c r="B353" s="12" t="str">
        <f t="shared" si="11"/>
        <v>Aracely Martinez</v>
      </c>
      <c r="C353" s="13" t="s">
        <v>348</v>
      </c>
      <c r="D353" s="13" t="s">
        <v>363</v>
      </c>
      <c r="E353" s="14">
        <f t="shared" si="12"/>
        <v>0.79192129629629626</v>
      </c>
      <c r="F353" s="2"/>
      <c r="G353" s="15">
        <f>TEXT(E351-E350,"h:mm:ss") +TEXT(E353-E352,"h:mm:ss")</f>
        <v>0.3471643518518519</v>
      </c>
      <c r="H353" s="2"/>
      <c r="I353" s="2"/>
      <c r="J353" s="2"/>
      <c r="K353" s="2"/>
    </row>
    <row r="354" spans="1:11" x14ac:dyDescent="0.25">
      <c r="A354" s="12" t="s">
        <v>5</v>
      </c>
      <c r="B354" s="12" t="str">
        <f t="shared" si="11"/>
        <v>Aracely Martinez</v>
      </c>
      <c r="C354" s="13" t="s">
        <v>348</v>
      </c>
      <c r="D354" s="13" t="s">
        <v>364</v>
      </c>
      <c r="E354" s="14">
        <f t="shared" si="12"/>
        <v>0.37586805555555558</v>
      </c>
      <c r="F354" s="2"/>
      <c r="G354" s="2"/>
      <c r="H354" s="2"/>
      <c r="I354" s="2"/>
      <c r="J354" s="2"/>
      <c r="K354" s="2"/>
    </row>
    <row r="355" spans="1:11" x14ac:dyDescent="0.25">
      <c r="A355" s="12" t="s">
        <v>5</v>
      </c>
      <c r="B355" s="12" t="str">
        <f t="shared" si="11"/>
        <v>Aracely Martinez</v>
      </c>
      <c r="C355" s="13" t="s">
        <v>348</v>
      </c>
      <c r="D355" s="13" t="s">
        <v>365</v>
      </c>
      <c r="E355" s="14">
        <f t="shared" si="12"/>
        <v>0.58509259259259261</v>
      </c>
      <c r="F355" s="2"/>
      <c r="G355" s="2"/>
      <c r="H355" s="2"/>
      <c r="I355" s="2"/>
      <c r="J355" s="2"/>
      <c r="K355" s="2"/>
    </row>
    <row r="356" spans="1:11" x14ac:dyDescent="0.25">
      <c r="A356" s="12" t="s">
        <v>5</v>
      </c>
      <c r="B356" s="12" t="str">
        <f t="shared" si="11"/>
        <v>Aracely Martinez</v>
      </c>
      <c r="C356" s="13" t="s">
        <v>348</v>
      </c>
      <c r="D356" s="13" t="s">
        <v>366</v>
      </c>
      <c r="E356" s="14">
        <f t="shared" si="12"/>
        <v>0.66340277777777779</v>
      </c>
      <c r="F356" s="2"/>
      <c r="G356" s="2"/>
      <c r="H356" s="2"/>
      <c r="I356" s="2"/>
      <c r="J356" s="2"/>
      <c r="K356" s="2"/>
    </row>
    <row r="357" spans="1:11" x14ac:dyDescent="0.25">
      <c r="A357" s="12" t="s">
        <v>5</v>
      </c>
      <c r="B357" s="12" t="str">
        <f t="shared" si="11"/>
        <v>Aracely Martinez</v>
      </c>
      <c r="C357" s="13" t="s">
        <v>348</v>
      </c>
      <c r="D357" s="13" t="s">
        <v>367</v>
      </c>
      <c r="E357" s="14">
        <f t="shared" si="12"/>
        <v>0.79421296296296295</v>
      </c>
      <c r="F357" s="2"/>
      <c r="G357" s="15">
        <f>TEXT(E355-E354,"h:mm:ss") +TEXT(E357-E356,"h:mm:ss")</f>
        <v>0.3400347222222222</v>
      </c>
      <c r="H357" s="2"/>
      <c r="I357" s="2"/>
      <c r="J357" s="2"/>
      <c r="K357" s="2"/>
    </row>
    <row r="358" spans="1:11" x14ac:dyDescent="0.25">
      <c r="A358" s="12" t="s">
        <v>5</v>
      </c>
      <c r="B358" s="12" t="str">
        <f t="shared" si="11"/>
        <v>Aracely Martinez</v>
      </c>
      <c r="C358" s="13" t="s">
        <v>348</v>
      </c>
      <c r="D358" s="13" t="s">
        <v>368</v>
      </c>
      <c r="E358" s="14">
        <f t="shared" si="12"/>
        <v>0.38104166666666667</v>
      </c>
      <c r="F358" s="2"/>
      <c r="G358" s="2"/>
      <c r="H358" s="2"/>
      <c r="I358" s="2"/>
      <c r="J358" s="2"/>
      <c r="K358" s="2"/>
    </row>
    <row r="359" spans="1:11" x14ac:dyDescent="0.25">
      <c r="A359" s="12" t="s">
        <v>5</v>
      </c>
      <c r="B359" s="12" t="str">
        <f t="shared" si="11"/>
        <v>Aracely Martinez</v>
      </c>
      <c r="C359" s="13" t="s">
        <v>348</v>
      </c>
      <c r="D359" s="13" t="s">
        <v>369</v>
      </c>
      <c r="E359" s="14">
        <f t="shared" si="12"/>
        <v>0.59070601851851856</v>
      </c>
      <c r="F359" s="2"/>
      <c r="G359" s="2"/>
      <c r="H359" s="2"/>
      <c r="I359" s="2"/>
      <c r="J359" s="2"/>
      <c r="K359" s="2"/>
    </row>
    <row r="360" spans="1:11" x14ac:dyDescent="0.25">
      <c r="A360" s="12" t="s">
        <v>5</v>
      </c>
      <c r="B360" s="12" t="str">
        <f t="shared" si="11"/>
        <v>Aracely Martinez</v>
      </c>
      <c r="C360" s="13" t="s">
        <v>348</v>
      </c>
      <c r="D360" s="13" t="s">
        <v>370</v>
      </c>
      <c r="E360" s="14">
        <f t="shared" si="12"/>
        <v>0.65987268518518516</v>
      </c>
      <c r="F360" s="2"/>
      <c r="G360" s="2"/>
      <c r="H360" s="2"/>
      <c r="I360" s="2"/>
      <c r="J360" s="2"/>
      <c r="K360" s="2"/>
    </row>
    <row r="361" spans="1:11" x14ac:dyDescent="0.25">
      <c r="A361" s="12" t="s">
        <v>5</v>
      </c>
      <c r="B361" s="12" t="str">
        <f t="shared" si="11"/>
        <v>Aracely Martinez</v>
      </c>
      <c r="C361" s="13" t="s">
        <v>348</v>
      </c>
      <c r="D361" s="13" t="s">
        <v>371</v>
      </c>
      <c r="E361" s="14">
        <f t="shared" si="12"/>
        <v>0.80421296296296296</v>
      </c>
      <c r="F361" s="2"/>
      <c r="G361" s="15">
        <f>TEXT(E359-E358,"h:mm:ss") +TEXT(E361-E360,"h:mm:ss")</f>
        <v>0.35400462962962964</v>
      </c>
      <c r="H361" s="2"/>
      <c r="I361" s="2"/>
      <c r="J361" s="2"/>
      <c r="K361" s="2"/>
    </row>
    <row r="362" spans="1:11" x14ac:dyDescent="0.25">
      <c r="A362" s="12" t="s">
        <v>5</v>
      </c>
      <c r="B362" s="12" t="str">
        <f t="shared" si="11"/>
        <v>Aracely Martinez</v>
      </c>
      <c r="C362" s="13" t="s">
        <v>348</v>
      </c>
      <c r="D362" s="13" t="s">
        <v>372</v>
      </c>
      <c r="E362" s="14">
        <f t="shared" si="12"/>
        <v>0.3787152777777778</v>
      </c>
      <c r="F362" s="2"/>
      <c r="G362" s="2"/>
      <c r="H362" s="2"/>
      <c r="I362" s="2"/>
      <c r="J362" s="2"/>
      <c r="K362" s="2"/>
    </row>
    <row r="363" spans="1:11" x14ac:dyDescent="0.25">
      <c r="A363" s="12" t="s">
        <v>5</v>
      </c>
      <c r="B363" s="12" t="str">
        <f t="shared" si="11"/>
        <v>Aracely Martinez</v>
      </c>
      <c r="C363" s="13" t="s">
        <v>348</v>
      </c>
      <c r="D363" s="13" t="s">
        <v>373</v>
      </c>
      <c r="E363" s="14">
        <f t="shared" si="12"/>
        <v>0.56739583333333332</v>
      </c>
      <c r="F363" s="2"/>
      <c r="G363" s="2"/>
      <c r="H363" s="2"/>
      <c r="I363" s="2"/>
      <c r="J363" s="2"/>
      <c r="K363" s="2"/>
    </row>
    <row r="364" spans="1:11" x14ac:dyDescent="0.25">
      <c r="A364" s="12" t="s">
        <v>5</v>
      </c>
      <c r="B364" s="12" t="str">
        <f t="shared" si="11"/>
        <v>Aracely Martinez</v>
      </c>
      <c r="C364" s="13" t="s">
        <v>348</v>
      </c>
      <c r="D364" s="13" t="s">
        <v>374</v>
      </c>
      <c r="E364" s="14">
        <f t="shared" si="12"/>
        <v>0.64225694444444448</v>
      </c>
      <c r="F364" s="2"/>
      <c r="G364" s="2"/>
      <c r="H364" s="2"/>
      <c r="I364" s="2"/>
      <c r="J364" s="2"/>
      <c r="K364" s="2"/>
    </row>
    <row r="365" spans="1:11" x14ac:dyDescent="0.25">
      <c r="A365" s="12" t="s">
        <v>5</v>
      </c>
      <c r="B365" s="12" t="str">
        <f t="shared" si="11"/>
        <v>Aracely Martinez</v>
      </c>
      <c r="C365" s="13" t="s">
        <v>348</v>
      </c>
      <c r="D365" s="13" t="s">
        <v>375</v>
      </c>
      <c r="E365" s="14">
        <f t="shared" si="12"/>
        <v>0.79291666666666671</v>
      </c>
      <c r="F365" s="2"/>
      <c r="G365" s="15">
        <f>TEXT(E363-E362,"h:mm:ss") +TEXT(E365-E364,"h:mm:ss")</f>
        <v>0.33934027777777775</v>
      </c>
      <c r="H365" s="2"/>
      <c r="I365" s="2"/>
      <c r="J365" s="2"/>
      <c r="K365" s="2"/>
    </row>
    <row r="366" spans="1:11" x14ac:dyDescent="0.25">
      <c r="A366" s="12" t="s">
        <v>5</v>
      </c>
      <c r="B366" s="12" t="str">
        <f t="shared" si="11"/>
        <v>Aracely Martinez</v>
      </c>
      <c r="C366" s="13" t="s">
        <v>348</v>
      </c>
      <c r="D366" s="13" t="s">
        <v>376</v>
      </c>
      <c r="E366" s="14">
        <f t="shared" si="12"/>
        <v>0.37708333333333338</v>
      </c>
      <c r="F366" s="2"/>
      <c r="G366" s="2"/>
      <c r="H366" s="2"/>
      <c r="I366" s="2"/>
      <c r="J366" s="2"/>
      <c r="K366" s="2"/>
    </row>
    <row r="367" spans="1:11" x14ac:dyDescent="0.25">
      <c r="A367" s="12" t="s">
        <v>5</v>
      </c>
      <c r="B367" s="12" t="str">
        <f t="shared" si="11"/>
        <v>Aracely Martinez</v>
      </c>
      <c r="C367" s="13" t="s">
        <v>348</v>
      </c>
      <c r="D367" s="13" t="s">
        <v>377</v>
      </c>
      <c r="E367" s="14">
        <f t="shared" si="12"/>
        <v>0.58762731481481478</v>
      </c>
      <c r="F367" s="2"/>
      <c r="G367" s="2"/>
      <c r="H367" s="2"/>
      <c r="I367" s="2"/>
      <c r="J367" s="2"/>
      <c r="K367" s="2"/>
    </row>
    <row r="368" spans="1:11" x14ac:dyDescent="0.25">
      <c r="A368" s="12" t="s">
        <v>5</v>
      </c>
      <c r="B368" s="12" t="str">
        <f t="shared" si="11"/>
        <v>Aracely Martinez</v>
      </c>
      <c r="C368" s="13" t="s">
        <v>348</v>
      </c>
      <c r="D368" s="13" t="s">
        <v>378</v>
      </c>
      <c r="E368" s="14">
        <f t="shared" si="12"/>
        <v>0.66655092592592591</v>
      </c>
      <c r="F368" s="2"/>
      <c r="G368" s="2"/>
      <c r="H368" s="2"/>
      <c r="I368" s="2"/>
      <c r="J368" s="2"/>
      <c r="K368" s="2"/>
    </row>
    <row r="369" spans="1:11" x14ac:dyDescent="0.25">
      <c r="A369" s="12" t="s">
        <v>5</v>
      </c>
      <c r="B369" s="12" t="str">
        <f t="shared" si="11"/>
        <v>Aracely Martinez</v>
      </c>
      <c r="C369" s="13" t="s">
        <v>348</v>
      </c>
      <c r="D369" s="13" t="s">
        <v>379</v>
      </c>
      <c r="E369" s="14">
        <f t="shared" si="12"/>
        <v>0.79385416666666664</v>
      </c>
      <c r="F369" s="2"/>
      <c r="G369" s="15">
        <f>TEXT(E367-E366,"h:mm:ss") +TEXT(E369-E368,"h:mm:ss")</f>
        <v>0.33784722222222224</v>
      </c>
      <c r="H369" s="2"/>
      <c r="I369" s="2"/>
      <c r="J369" s="2"/>
      <c r="K369" s="2"/>
    </row>
    <row r="370" spans="1:11" x14ac:dyDescent="0.25">
      <c r="A370" s="12" t="s">
        <v>5</v>
      </c>
      <c r="B370" s="12" t="str">
        <f t="shared" si="11"/>
        <v>Aracely Martinez</v>
      </c>
      <c r="C370" s="13" t="s">
        <v>348</v>
      </c>
      <c r="D370" s="13" t="s">
        <v>380</v>
      </c>
      <c r="E370" s="14">
        <f t="shared" si="12"/>
        <v>0.39344907407407409</v>
      </c>
      <c r="F370" s="2"/>
      <c r="G370" s="2"/>
      <c r="H370" s="2"/>
      <c r="I370" s="2"/>
      <c r="J370" s="2"/>
      <c r="K370" s="2"/>
    </row>
    <row r="371" spans="1:11" x14ac:dyDescent="0.25">
      <c r="A371" s="12" t="s">
        <v>5</v>
      </c>
      <c r="B371" s="12" t="str">
        <f t="shared" si="11"/>
        <v>Aracely Martinez</v>
      </c>
      <c r="C371" s="13" t="s">
        <v>348</v>
      </c>
      <c r="D371" s="13" t="s">
        <v>381</v>
      </c>
      <c r="E371" s="14">
        <f t="shared" si="12"/>
        <v>0.57870370370370372</v>
      </c>
      <c r="F371" s="2"/>
      <c r="G371" s="2"/>
      <c r="H371" s="2"/>
      <c r="I371" s="2"/>
      <c r="J371" s="2"/>
      <c r="K371" s="2"/>
    </row>
    <row r="372" spans="1:11" x14ac:dyDescent="0.25">
      <c r="A372" s="12" t="s">
        <v>5</v>
      </c>
      <c r="B372" s="12" t="str">
        <f t="shared" si="11"/>
        <v>Aracely Martinez</v>
      </c>
      <c r="C372" s="13" t="s">
        <v>348</v>
      </c>
      <c r="D372" s="13" t="s">
        <v>382</v>
      </c>
      <c r="E372" s="14">
        <f t="shared" si="12"/>
        <v>0.642511574074074</v>
      </c>
      <c r="F372" s="2"/>
      <c r="G372" s="2"/>
      <c r="H372" s="2"/>
      <c r="I372" s="2"/>
      <c r="J372" s="2"/>
      <c r="K372" s="2"/>
    </row>
    <row r="373" spans="1:11" x14ac:dyDescent="0.25">
      <c r="A373" s="12" t="s">
        <v>5</v>
      </c>
      <c r="B373" s="12" t="str">
        <f t="shared" si="11"/>
        <v>Aracely Martinez</v>
      </c>
      <c r="C373" s="13" t="s">
        <v>348</v>
      </c>
      <c r="D373" s="13" t="s">
        <v>383</v>
      </c>
      <c r="E373" s="14">
        <f t="shared" si="12"/>
        <v>0.80581018518518521</v>
      </c>
      <c r="F373" s="2"/>
      <c r="G373" s="15">
        <f>TEXT(E371-E370,"h:mm:ss") +TEXT(E373-E372,"h:mm:ss")</f>
        <v>0.34855324074074068</v>
      </c>
      <c r="H373" s="2"/>
      <c r="I373" s="2"/>
      <c r="J373" s="2"/>
      <c r="K373" s="2"/>
    </row>
    <row r="374" spans="1:11" x14ac:dyDescent="0.25">
      <c r="A374" s="12" t="s">
        <v>5</v>
      </c>
      <c r="B374" s="12" t="str">
        <f t="shared" si="11"/>
        <v>Aracely Martinez</v>
      </c>
      <c r="C374" s="13" t="s">
        <v>348</v>
      </c>
      <c r="D374" s="13" t="s">
        <v>384</v>
      </c>
      <c r="E374" s="14">
        <f t="shared" si="12"/>
        <v>0.37390046296296298</v>
      </c>
      <c r="F374" s="2"/>
      <c r="G374" s="2"/>
      <c r="H374" s="2"/>
      <c r="I374" s="2"/>
      <c r="J374" s="2"/>
      <c r="K374" s="2"/>
    </row>
    <row r="375" spans="1:11" x14ac:dyDescent="0.25">
      <c r="A375" s="12" t="s">
        <v>5</v>
      </c>
      <c r="B375" s="12" t="str">
        <f t="shared" si="11"/>
        <v>Aracely Martinez</v>
      </c>
      <c r="C375" s="13" t="s">
        <v>348</v>
      </c>
      <c r="D375" s="13" t="s">
        <v>385</v>
      </c>
      <c r="E375" s="14">
        <f t="shared" si="12"/>
        <v>0.6005787037037037</v>
      </c>
      <c r="F375" s="2"/>
      <c r="G375" s="2"/>
      <c r="H375" s="2"/>
      <c r="I375" s="2"/>
      <c r="J375" s="2"/>
      <c r="K375" s="2"/>
    </row>
    <row r="376" spans="1:11" x14ac:dyDescent="0.25">
      <c r="A376" s="12" t="s">
        <v>5</v>
      </c>
      <c r="B376" s="12" t="str">
        <f t="shared" si="11"/>
        <v>Aracely Martinez</v>
      </c>
      <c r="C376" s="13" t="s">
        <v>348</v>
      </c>
      <c r="D376" s="13" t="s">
        <v>386</v>
      </c>
      <c r="E376" s="14">
        <f t="shared" si="12"/>
        <v>0.67394675925925929</v>
      </c>
      <c r="F376" s="2"/>
      <c r="G376" s="2"/>
      <c r="H376" s="2"/>
      <c r="I376" s="2"/>
      <c r="J376" s="2"/>
      <c r="K376" s="2"/>
    </row>
    <row r="377" spans="1:11" x14ac:dyDescent="0.25">
      <c r="A377" s="12" t="s">
        <v>5</v>
      </c>
      <c r="B377" s="12" t="str">
        <f t="shared" si="11"/>
        <v>Aracely Martinez</v>
      </c>
      <c r="C377" s="13" t="s">
        <v>348</v>
      </c>
      <c r="D377" s="13" t="s">
        <v>387</v>
      </c>
      <c r="E377" s="14">
        <f t="shared" si="12"/>
        <v>0.80103009259259261</v>
      </c>
      <c r="F377" s="2"/>
      <c r="G377" s="15">
        <f>TEXT(E375-E374,"h:mm:ss") +TEXT(E377-E376,"h:mm:ss")</f>
        <v>0.35376157407407405</v>
      </c>
      <c r="H377" s="2"/>
      <c r="I377" s="2"/>
      <c r="J377" s="2"/>
      <c r="K377" s="2"/>
    </row>
    <row r="378" spans="1:11" x14ac:dyDescent="0.25">
      <c r="A378" s="12" t="s">
        <v>5</v>
      </c>
      <c r="B378" s="12" t="str">
        <f t="shared" si="11"/>
        <v>Aracely Martinez</v>
      </c>
      <c r="C378" s="13" t="s">
        <v>348</v>
      </c>
      <c r="D378" s="13" t="s">
        <v>388</v>
      </c>
      <c r="E378" s="14">
        <f t="shared" si="12"/>
        <v>0.38300925925925927</v>
      </c>
      <c r="F378" s="2"/>
      <c r="G378" s="2"/>
      <c r="H378" s="2"/>
      <c r="I378" s="2"/>
      <c r="J378" s="2"/>
      <c r="K378" s="2"/>
    </row>
    <row r="379" spans="1:11" x14ac:dyDescent="0.25">
      <c r="A379" s="12" t="s">
        <v>5</v>
      </c>
      <c r="B379" s="12" t="str">
        <f t="shared" si="11"/>
        <v>Aracely Martinez</v>
      </c>
      <c r="C379" s="13" t="s">
        <v>348</v>
      </c>
      <c r="D379" s="13" t="s">
        <v>389</v>
      </c>
      <c r="E379" s="14">
        <f t="shared" si="12"/>
        <v>0.79392361111111109</v>
      </c>
      <c r="F379" s="2"/>
      <c r="G379" s="15">
        <f>TEXT(E379-E378,"h:mm:ss")-"2:00:00"</f>
        <v>0.32758101851851856</v>
      </c>
      <c r="H379" s="2"/>
      <c r="I379" s="2"/>
      <c r="J379" s="2"/>
      <c r="K379" s="2"/>
    </row>
    <row r="380" spans="1:11" x14ac:dyDescent="0.25">
      <c r="A380" s="12" t="s">
        <v>5</v>
      </c>
      <c r="B380" s="12" t="str">
        <f t="shared" si="11"/>
        <v>Aracely Martinez</v>
      </c>
      <c r="C380" s="13" t="s">
        <v>348</v>
      </c>
      <c r="D380" s="13" t="s">
        <v>390</v>
      </c>
      <c r="E380" s="14">
        <f t="shared" si="12"/>
        <v>0.37707175925925923</v>
      </c>
      <c r="F380" s="2"/>
      <c r="G380" s="2"/>
      <c r="H380" s="2"/>
      <c r="I380" s="2"/>
      <c r="J380" s="2"/>
      <c r="K380" s="2"/>
    </row>
    <row r="381" spans="1:11" x14ac:dyDescent="0.25">
      <c r="A381" s="12" t="s">
        <v>5</v>
      </c>
      <c r="B381" s="12" t="str">
        <f t="shared" si="11"/>
        <v>Aracely Martinez</v>
      </c>
      <c r="C381" s="13" t="s">
        <v>348</v>
      </c>
      <c r="D381" s="13" t="s">
        <v>391</v>
      </c>
      <c r="E381" s="14">
        <f t="shared" si="12"/>
        <v>0.60106481481481489</v>
      </c>
      <c r="F381" s="2"/>
      <c r="G381" s="2"/>
      <c r="H381" s="2"/>
      <c r="I381" s="2"/>
      <c r="J381" s="2"/>
      <c r="K381" s="2"/>
    </row>
    <row r="382" spans="1:11" x14ac:dyDescent="0.25">
      <c r="A382" s="12" t="s">
        <v>5</v>
      </c>
      <c r="B382" s="12" t="str">
        <f t="shared" si="11"/>
        <v>Aracely Martinez</v>
      </c>
      <c r="C382" s="13" t="s">
        <v>348</v>
      </c>
      <c r="D382" s="13" t="s">
        <v>392</v>
      </c>
      <c r="E382" s="14">
        <f t="shared" si="12"/>
        <v>0.66635416666666669</v>
      </c>
      <c r="F382" s="2"/>
      <c r="G382" s="2"/>
      <c r="H382" s="2"/>
      <c r="I382" s="2"/>
      <c r="J382" s="2"/>
      <c r="K382" s="2"/>
    </row>
    <row r="383" spans="1:11" x14ac:dyDescent="0.25">
      <c r="A383" s="12" t="s">
        <v>5</v>
      </c>
      <c r="B383" s="12" t="str">
        <f t="shared" ref="B383:B446" si="13">IF(C383="2","Mayra Leiva",IF(C383="3","Nicol Ochoa",IF(C383="4","Maritza Flores",IF(C383="5","Gerardo Villafuerte",IF(C383="6","Carlos Villavicencio",IF(C383="7","Aracely Martinez",IF(C383="8","Jose Cueva",IF(C383="11","Yolanda Carrion",IF(C383="13","Franklin Carrillo",IF(C383="14","Pablo Nieto",""))))))))))</f>
        <v>Aracely Martinez</v>
      </c>
      <c r="C383" s="13" t="s">
        <v>348</v>
      </c>
      <c r="D383" s="13" t="s">
        <v>393</v>
      </c>
      <c r="E383" s="14">
        <f t="shared" ref="E383:E446" si="14">TIME(HOUR(D383),MINUTE(D383),SECOND(D383))</f>
        <v>0.79189814814814818</v>
      </c>
      <c r="F383" s="2"/>
      <c r="G383" s="15">
        <f>TEXT(E381-E380,"h:mm:ss") +TEXT(E383-E382,"h:mm:ss")</f>
        <v>0.34953703703703703</v>
      </c>
      <c r="H383" s="2"/>
      <c r="I383" s="2"/>
      <c r="J383" s="2"/>
      <c r="K383" s="2"/>
    </row>
    <row r="384" spans="1:11" x14ac:dyDescent="0.25">
      <c r="A384" s="12" t="s">
        <v>5</v>
      </c>
      <c r="B384" s="12" t="str">
        <f t="shared" si="13"/>
        <v>Aracely Martinez</v>
      </c>
      <c r="C384" s="13" t="s">
        <v>348</v>
      </c>
      <c r="D384" s="13" t="s">
        <v>394</v>
      </c>
      <c r="E384" s="14">
        <f t="shared" si="14"/>
        <v>0.37548611111111113</v>
      </c>
      <c r="F384" s="2"/>
      <c r="G384" s="2"/>
      <c r="H384" s="2"/>
      <c r="I384" s="2"/>
      <c r="J384" s="2"/>
      <c r="K384" s="2"/>
    </row>
    <row r="385" spans="1:11" x14ac:dyDescent="0.25">
      <c r="A385" s="12" t="s">
        <v>5</v>
      </c>
      <c r="B385" s="12" t="str">
        <f t="shared" si="13"/>
        <v>Aracely Martinez</v>
      </c>
      <c r="C385" s="13" t="s">
        <v>348</v>
      </c>
      <c r="D385" s="13" t="s">
        <v>395</v>
      </c>
      <c r="E385" s="14">
        <f t="shared" si="14"/>
        <v>0.59556712962962965</v>
      </c>
      <c r="F385" s="2"/>
      <c r="G385" s="2"/>
      <c r="H385" s="2"/>
      <c r="I385" s="2"/>
      <c r="J385" s="2"/>
      <c r="K385" s="2"/>
    </row>
    <row r="386" spans="1:11" x14ac:dyDescent="0.25">
      <c r="A386" s="12" t="s">
        <v>5</v>
      </c>
      <c r="B386" s="12" t="str">
        <f t="shared" si="13"/>
        <v>Aracely Martinez</v>
      </c>
      <c r="C386" s="13" t="s">
        <v>348</v>
      </c>
      <c r="D386" s="13" t="s">
        <v>396</v>
      </c>
      <c r="E386" s="14">
        <f t="shared" si="14"/>
        <v>0.67512731481481481</v>
      </c>
      <c r="F386" s="2"/>
      <c r="G386" s="2"/>
      <c r="H386" s="2"/>
      <c r="I386" s="2"/>
      <c r="J386" s="2"/>
      <c r="K386" s="2"/>
    </row>
    <row r="387" spans="1:11" x14ac:dyDescent="0.25">
      <c r="A387" s="12" t="s">
        <v>5</v>
      </c>
      <c r="B387" s="12" t="str">
        <f t="shared" si="13"/>
        <v>Aracely Martinez</v>
      </c>
      <c r="C387" s="13" t="s">
        <v>348</v>
      </c>
      <c r="D387" s="13" t="s">
        <v>397</v>
      </c>
      <c r="E387" s="14">
        <f t="shared" si="14"/>
        <v>0.79445601851851855</v>
      </c>
      <c r="F387" s="2"/>
      <c r="G387" s="15">
        <f>TEXT(E385-E384,"h:mm:ss") +TEXT(E387-E386,"h:mm:ss")</f>
        <v>0.33940972222222221</v>
      </c>
      <c r="H387" s="2"/>
      <c r="I387" s="2"/>
      <c r="J387" s="2"/>
      <c r="K387" s="2"/>
    </row>
    <row r="388" spans="1:11" x14ac:dyDescent="0.25">
      <c r="A388" s="12" t="s">
        <v>5</v>
      </c>
      <c r="B388" s="12" t="str">
        <f t="shared" si="13"/>
        <v>Aracely Martinez</v>
      </c>
      <c r="C388" s="13" t="s">
        <v>348</v>
      </c>
      <c r="D388" s="13" t="s">
        <v>398</v>
      </c>
      <c r="E388" s="14">
        <f t="shared" si="14"/>
        <v>0.37815972222222222</v>
      </c>
      <c r="F388" s="2"/>
      <c r="G388" s="2"/>
      <c r="H388" s="2"/>
      <c r="I388" s="2"/>
      <c r="J388" s="2"/>
      <c r="K388" s="2"/>
    </row>
    <row r="389" spans="1:11" x14ac:dyDescent="0.25">
      <c r="A389" s="12" t="s">
        <v>5</v>
      </c>
      <c r="B389" s="12" t="str">
        <f t="shared" si="13"/>
        <v>Aracely Martinez</v>
      </c>
      <c r="C389" s="13" t="s">
        <v>348</v>
      </c>
      <c r="D389" s="13" t="s">
        <v>399</v>
      </c>
      <c r="E389" s="14">
        <f t="shared" si="14"/>
        <v>0.58776620370370369</v>
      </c>
      <c r="F389" s="2"/>
      <c r="G389" s="2"/>
      <c r="H389" s="2"/>
      <c r="I389" s="2"/>
      <c r="J389" s="2"/>
      <c r="K389" s="2"/>
    </row>
    <row r="390" spans="1:11" x14ac:dyDescent="0.25">
      <c r="A390" s="12" t="s">
        <v>5</v>
      </c>
      <c r="B390" s="12" t="str">
        <f t="shared" si="13"/>
        <v>Aracely Martinez</v>
      </c>
      <c r="C390" s="13" t="s">
        <v>348</v>
      </c>
      <c r="D390" s="13" t="s">
        <v>400</v>
      </c>
      <c r="E390" s="14">
        <f t="shared" si="14"/>
        <v>0.66271990740740738</v>
      </c>
      <c r="F390" s="2"/>
      <c r="G390" s="2"/>
      <c r="H390" s="2"/>
      <c r="I390" s="2"/>
      <c r="J390" s="2"/>
      <c r="K390" s="2"/>
    </row>
    <row r="391" spans="1:11" x14ac:dyDescent="0.25">
      <c r="A391" s="12" t="s">
        <v>5</v>
      </c>
      <c r="B391" s="12" t="str">
        <f t="shared" si="13"/>
        <v>Aracely Martinez</v>
      </c>
      <c r="C391" s="13" t="s">
        <v>348</v>
      </c>
      <c r="D391" s="13" t="s">
        <v>401</v>
      </c>
      <c r="E391" s="14">
        <f t="shared" si="14"/>
        <v>0.79964120370370362</v>
      </c>
      <c r="F391" s="2"/>
      <c r="G391" s="15">
        <f>TEXT(E389-E388,"h:mm:ss") +TEXT(E391-E390,"h:mm:ss")</f>
        <v>0.34652777777777777</v>
      </c>
      <c r="H391" s="2"/>
      <c r="I391" s="2"/>
      <c r="J391" s="2"/>
      <c r="K391" s="2"/>
    </row>
    <row r="392" spans="1:11" x14ac:dyDescent="0.25">
      <c r="A392" s="12" t="s">
        <v>5</v>
      </c>
      <c r="B392" s="12" t="str">
        <f t="shared" si="13"/>
        <v>Aracely Martinez</v>
      </c>
      <c r="C392" s="13" t="s">
        <v>348</v>
      </c>
      <c r="D392" s="13" t="s">
        <v>402</v>
      </c>
      <c r="E392" s="14">
        <f t="shared" si="14"/>
        <v>0.37936342592592592</v>
      </c>
      <c r="F392" s="2"/>
      <c r="G392" s="2"/>
      <c r="H392" s="2"/>
      <c r="I392" s="2"/>
      <c r="J392" s="2"/>
      <c r="K392" s="2"/>
    </row>
    <row r="393" spans="1:11" x14ac:dyDescent="0.25">
      <c r="A393" s="12" t="s">
        <v>5</v>
      </c>
      <c r="B393" s="12" t="str">
        <f t="shared" si="13"/>
        <v>Aracely Martinez</v>
      </c>
      <c r="C393" s="13" t="s">
        <v>348</v>
      </c>
      <c r="D393" s="13" t="s">
        <v>403</v>
      </c>
      <c r="E393" s="14">
        <f t="shared" si="14"/>
        <v>0.59886574074074073</v>
      </c>
      <c r="F393" s="2"/>
      <c r="G393" s="2"/>
      <c r="H393" s="2"/>
      <c r="I393" s="2"/>
      <c r="J393" s="2"/>
      <c r="K393" s="2"/>
    </row>
    <row r="394" spans="1:11" x14ac:dyDescent="0.25">
      <c r="A394" s="12" t="s">
        <v>5</v>
      </c>
      <c r="B394" s="12" t="str">
        <f t="shared" si="13"/>
        <v>Aracely Martinez</v>
      </c>
      <c r="C394" s="13" t="s">
        <v>348</v>
      </c>
      <c r="D394" s="13" t="s">
        <v>404</v>
      </c>
      <c r="E394" s="14">
        <f t="shared" si="14"/>
        <v>0.68150462962962965</v>
      </c>
      <c r="F394" s="2"/>
      <c r="G394" s="2"/>
      <c r="H394" s="2"/>
      <c r="I394" s="2"/>
      <c r="J394" s="2"/>
      <c r="K394" s="2"/>
    </row>
    <row r="395" spans="1:11" x14ac:dyDescent="0.25">
      <c r="A395" s="12" t="s">
        <v>5</v>
      </c>
      <c r="B395" s="12" t="str">
        <f t="shared" si="13"/>
        <v>Aracely Martinez</v>
      </c>
      <c r="C395" s="13" t="s">
        <v>348</v>
      </c>
      <c r="D395" s="13" t="s">
        <v>405</v>
      </c>
      <c r="E395" s="14">
        <f t="shared" si="14"/>
        <v>0.80454861111111109</v>
      </c>
      <c r="F395" s="2"/>
      <c r="G395" s="15">
        <f>TEXT(E393-E392,"h:mm:ss") +TEXT(E395-E394,"h:mm:ss")</f>
        <v>0.34254629629629629</v>
      </c>
      <c r="H395" s="2"/>
      <c r="I395" s="2"/>
      <c r="J395" s="2"/>
      <c r="K395" s="2"/>
    </row>
    <row r="396" spans="1:11" x14ac:dyDescent="0.25">
      <c r="A396" s="12" t="s">
        <v>5</v>
      </c>
      <c r="B396" s="12" t="str">
        <f t="shared" si="13"/>
        <v>Aracely Martinez</v>
      </c>
      <c r="C396" s="13" t="s">
        <v>348</v>
      </c>
      <c r="D396" s="13" t="s">
        <v>406</v>
      </c>
      <c r="E396" s="14">
        <f t="shared" si="14"/>
        <v>0.37723379629629633</v>
      </c>
      <c r="F396" s="2"/>
      <c r="G396" s="2"/>
      <c r="H396" s="2"/>
      <c r="I396" s="2"/>
      <c r="J396" s="2"/>
      <c r="K396" s="2"/>
    </row>
    <row r="397" spans="1:11" x14ac:dyDescent="0.25">
      <c r="A397" s="12" t="s">
        <v>5</v>
      </c>
      <c r="B397" s="12" t="str">
        <f t="shared" si="13"/>
        <v>Aracely Martinez</v>
      </c>
      <c r="C397" s="13" t="s">
        <v>348</v>
      </c>
      <c r="D397" s="13" t="s">
        <v>407</v>
      </c>
      <c r="E397" s="14">
        <f t="shared" si="14"/>
        <v>0.58718749999999997</v>
      </c>
      <c r="F397" s="2"/>
      <c r="G397" s="2"/>
      <c r="H397" s="2"/>
      <c r="I397" s="2"/>
      <c r="J397" s="2"/>
      <c r="K397" s="2"/>
    </row>
    <row r="398" spans="1:11" x14ac:dyDescent="0.25">
      <c r="A398" s="12" t="s">
        <v>5</v>
      </c>
      <c r="B398" s="12" t="str">
        <f t="shared" si="13"/>
        <v>Aracely Martinez</v>
      </c>
      <c r="C398" s="13" t="s">
        <v>348</v>
      </c>
      <c r="D398" s="13" t="s">
        <v>408</v>
      </c>
      <c r="E398" s="14">
        <f t="shared" si="14"/>
        <v>0.65749999999999997</v>
      </c>
      <c r="F398" s="2"/>
      <c r="G398" s="2"/>
      <c r="H398" s="2"/>
      <c r="I398" s="2"/>
      <c r="J398" s="2"/>
      <c r="K398" s="2"/>
    </row>
    <row r="399" spans="1:11" x14ac:dyDescent="0.25">
      <c r="A399" s="12" t="s">
        <v>5</v>
      </c>
      <c r="B399" s="12" t="str">
        <f t="shared" si="13"/>
        <v>Aracely Martinez</v>
      </c>
      <c r="C399" s="13" t="s">
        <v>348</v>
      </c>
      <c r="D399" s="13" t="s">
        <v>409</v>
      </c>
      <c r="E399" s="14">
        <f t="shared" si="14"/>
        <v>0.79193287037037041</v>
      </c>
      <c r="F399" s="2"/>
      <c r="G399" s="15">
        <f>TEXT(E397-E396,"h:mm:ss") +TEXT(E399-E398,"h:mm:ss")</f>
        <v>0.34438657407407403</v>
      </c>
      <c r="H399" s="2"/>
      <c r="I399" s="2"/>
      <c r="J399" s="2"/>
      <c r="K399" s="2"/>
    </row>
    <row r="400" spans="1:11" x14ac:dyDescent="0.25">
      <c r="A400" s="12" t="s">
        <v>5</v>
      </c>
      <c r="B400" s="12" t="str">
        <f t="shared" si="13"/>
        <v>Aracely Martinez</v>
      </c>
      <c r="C400" s="13" t="s">
        <v>348</v>
      </c>
      <c r="D400" s="13" t="s">
        <v>410</v>
      </c>
      <c r="E400" s="14">
        <f t="shared" si="14"/>
        <v>0.38015046296296301</v>
      </c>
      <c r="F400" s="2"/>
      <c r="G400" s="2"/>
      <c r="H400" s="2"/>
      <c r="I400" s="2"/>
      <c r="J400" s="2"/>
      <c r="K400" s="2"/>
    </row>
    <row r="401" spans="1:11" x14ac:dyDescent="0.25">
      <c r="A401" s="12" t="s">
        <v>5</v>
      </c>
      <c r="B401" s="12" t="str">
        <f t="shared" si="13"/>
        <v>Aracely Martinez</v>
      </c>
      <c r="C401" s="13" t="s">
        <v>348</v>
      </c>
      <c r="D401" s="13" t="s">
        <v>411</v>
      </c>
      <c r="E401" s="14">
        <f t="shared" si="14"/>
        <v>0.58233796296296292</v>
      </c>
      <c r="F401" s="2"/>
      <c r="G401" s="2"/>
      <c r="H401" s="2"/>
      <c r="I401" s="2"/>
      <c r="J401" s="2"/>
      <c r="K401" s="2"/>
    </row>
    <row r="402" spans="1:11" x14ac:dyDescent="0.25">
      <c r="A402" s="12" t="s">
        <v>5</v>
      </c>
      <c r="B402" s="12" t="str">
        <f t="shared" si="13"/>
        <v>Aracely Martinez</v>
      </c>
      <c r="C402" s="13" t="s">
        <v>348</v>
      </c>
      <c r="D402" s="13" t="s">
        <v>412</v>
      </c>
      <c r="E402" s="14">
        <f t="shared" si="14"/>
        <v>0.65853009259259265</v>
      </c>
      <c r="F402" s="2" t="s">
        <v>554</v>
      </c>
      <c r="G402" s="15">
        <f>TEXT(E401-E400,"h:mm:ss") +TEXT("19:00:00"-E402,"h:mm:ss")</f>
        <v>0.33532407407407405</v>
      </c>
      <c r="H402" s="2"/>
      <c r="I402" s="2"/>
      <c r="J402" s="2"/>
      <c r="K402" s="2"/>
    </row>
    <row r="403" spans="1:11" x14ac:dyDescent="0.25">
      <c r="A403" s="12" t="s">
        <v>5</v>
      </c>
      <c r="B403" s="12" t="str">
        <f t="shared" si="13"/>
        <v>Aracely Martinez</v>
      </c>
      <c r="C403" s="13" t="s">
        <v>348</v>
      </c>
      <c r="D403" s="13" t="s">
        <v>413</v>
      </c>
      <c r="E403" s="14">
        <f t="shared" si="14"/>
        <v>0.38489583333333338</v>
      </c>
      <c r="F403" s="2"/>
      <c r="G403" s="2"/>
      <c r="H403" s="2"/>
      <c r="I403" s="2"/>
      <c r="J403" s="2"/>
      <c r="K403" s="2"/>
    </row>
    <row r="404" spans="1:11" ht="30" x14ac:dyDescent="0.25">
      <c r="A404" s="12" t="s">
        <v>5</v>
      </c>
      <c r="B404" s="12" t="str">
        <f t="shared" si="13"/>
        <v>Aracely Martinez</v>
      </c>
      <c r="C404" s="13" t="s">
        <v>348</v>
      </c>
      <c r="D404" s="13" t="s">
        <v>414</v>
      </c>
      <c r="E404" s="14">
        <f t="shared" si="14"/>
        <v>0.79280092592592588</v>
      </c>
      <c r="F404" s="17" t="s">
        <v>566</v>
      </c>
      <c r="G404" s="15">
        <f>TEXT(E404-E403,"h:mm:ss")-"2:00:00"</f>
        <v>0.3245717592592593</v>
      </c>
      <c r="H404" s="2"/>
      <c r="I404" s="2"/>
      <c r="J404" s="2"/>
      <c r="K404" s="2"/>
    </row>
    <row r="405" spans="1:11" x14ac:dyDescent="0.25">
      <c r="A405" s="12" t="s">
        <v>5</v>
      </c>
      <c r="B405" s="12" t="str">
        <f t="shared" si="13"/>
        <v>Aracely Martinez</v>
      </c>
      <c r="C405" s="13" t="s">
        <v>348</v>
      </c>
      <c r="D405" s="13" t="s">
        <v>415</v>
      </c>
      <c r="E405" s="14">
        <f t="shared" si="14"/>
        <v>0.37947916666666665</v>
      </c>
      <c r="F405" s="2"/>
      <c r="G405" s="2"/>
      <c r="H405" s="2"/>
      <c r="I405" s="2"/>
      <c r="J405" s="2"/>
      <c r="K405" s="2"/>
    </row>
    <row r="406" spans="1:11" x14ac:dyDescent="0.25">
      <c r="A406" s="12" t="s">
        <v>5</v>
      </c>
      <c r="B406" s="12" t="str">
        <f t="shared" si="13"/>
        <v>Aracely Martinez</v>
      </c>
      <c r="C406" s="13" t="s">
        <v>348</v>
      </c>
      <c r="D406" s="13" t="s">
        <v>416</v>
      </c>
      <c r="E406" s="14">
        <f t="shared" si="14"/>
        <v>0.61174768518518519</v>
      </c>
      <c r="F406" s="2"/>
      <c r="G406" s="2"/>
      <c r="H406" s="2"/>
      <c r="I406" s="2"/>
      <c r="J406" s="2"/>
      <c r="K406" s="2"/>
    </row>
    <row r="407" spans="1:11" x14ac:dyDescent="0.25">
      <c r="A407" s="12" t="s">
        <v>5</v>
      </c>
      <c r="B407" s="12" t="str">
        <f t="shared" si="13"/>
        <v>Aracely Martinez</v>
      </c>
      <c r="C407" s="13" t="s">
        <v>348</v>
      </c>
      <c r="D407" s="13" t="s">
        <v>417</v>
      </c>
      <c r="E407" s="14">
        <f t="shared" si="14"/>
        <v>0.65740740740740744</v>
      </c>
      <c r="F407" s="2"/>
      <c r="G407" s="2"/>
      <c r="H407" s="2"/>
      <c r="I407" s="2"/>
      <c r="J407" s="2"/>
      <c r="K407" s="2"/>
    </row>
    <row r="408" spans="1:11" x14ac:dyDescent="0.25">
      <c r="A408" s="12" t="s">
        <v>5</v>
      </c>
      <c r="B408" s="12" t="str">
        <f t="shared" si="13"/>
        <v>Aracely Martinez</v>
      </c>
      <c r="C408" s="13" t="s">
        <v>348</v>
      </c>
      <c r="D408" s="13" t="s">
        <v>418</v>
      </c>
      <c r="E408" s="14">
        <f t="shared" si="14"/>
        <v>0.79141203703703711</v>
      </c>
      <c r="F408" s="2"/>
      <c r="G408" s="15">
        <f>TEXT(E406-E405,"h:mm:ss") +TEXT(E408-E407,"h:mm:ss")</f>
        <v>0.36627314814814815</v>
      </c>
      <c r="H408" s="2"/>
      <c r="I408" s="2"/>
      <c r="J408" s="2"/>
      <c r="K408" s="2"/>
    </row>
    <row r="409" spans="1:11" x14ac:dyDescent="0.25">
      <c r="A409" s="12" t="s">
        <v>5</v>
      </c>
      <c r="B409" s="12" t="str">
        <f t="shared" si="13"/>
        <v>Aracely Martinez</v>
      </c>
      <c r="C409" s="13" t="s">
        <v>348</v>
      </c>
      <c r="D409" s="13" t="s">
        <v>419</v>
      </c>
      <c r="E409" s="14">
        <f t="shared" si="14"/>
        <v>0.38172453703703701</v>
      </c>
      <c r="F409" s="2"/>
      <c r="G409" s="2"/>
      <c r="H409" s="2"/>
      <c r="I409" s="2"/>
      <c r="J409" s="2"/>
      <c r="K409" s="2"/>
    </row>
    <row r="410" spans="1:11" x14ac:dyDescent="0.25">
      <c r="A410" s="12" t="s">
        <v>5</v>
      </c>
      <c r="B410" s="12" t="str">
        <f t="shared" si="13"/>
        <v>Aracely Martinez</v>
      </c>
      <c r="C410" s="13" t="s">
        <v>348</v>
      </c>
      <c r="D410" s="13" t="s">
        <v>420</v>
      </c>
      <c r="E410" s="14">
        <f t="shared" si="14"/>
        <v>0.58604166666666668</v>
      </c>
      <c r="F410" s="2"/>
      <c r="G410" s="2"/>
      <c r="H410" s="2"/>
      <c r="I410" s="2"/>
      <c r="J410" s="2"/>
      <c r="K410" s="2"/>
    </row>
    <row r="411" spans="1:11" x14ac:dyDescent="0.25">
      <c r="A411" s="12" t="s">
        <v>5</v>
      </c>
      <c r="B411" s="12" t="str">
        <f t="shared" si="13"/>
        <v>Aracely Martinez</v>
      </c>
      <c r="C411" s="13" t="s">
        <v>348</v>
      </c>
      <c r="D411" s="13" t="s">
        <v>421</v>
      </c>
      <c r="E411" s="14">
        <f t="shared" si="14"/>
        <v>0.66824074074074069</v>
      </c>
      <c r="F411" s="2"/>
      <c r="G411" s="2"/>
      <c r="H411" s="2"/>
      <c r="I411" s="2"/>
      <c r="J411" s="2"/>
      <c r="K411" s="2"/>
    </row>
    <row r="412" spans="1:11" x14ac:dyDescent="0.25">
      <c r="A412" s="12" t="s">
        <v>5</v>
      </c>
      <c r="B412" s="12" t="str">
        <f t="shared" si="13"/>
        <v>Aracely Martinez</v>
      </c>
      <c r="C412" s="13" t="s">
        <v>348</v>
      </c>
      <c r="D412" s="13" t="s">
        <v>422</v>
      </c>
      <c r="E412" s="14">
        <f t="shared" si="14"/>
        <v>0.79962962962962969</v>
      </c>
      <c r="F412" s="2"/>
      <c r="G412" s="15">
        <f>TEXT(E410-E409,"h:mm:ss") +TEXT(E412-E411,"h:mm:ss")</f>
        <v>0.33570601851851856</v>
      </c>
      <c r="H412" s="16">
        <f>G341+G345+G349+G353+G357+G361+G365+G369+G373+G377+G379+G383+G387+G391+G395+G399+G402+G404+G408+G412</f>
        <v>6.9027430555555549</v>
      </c>
      <c r="I412" s="16">
        <v>6.666666666666667</v>
      </c>
      <c r="J412" s="16">
        <f>H412-I412</f>
        <v>0.23607638888888793</v>
      </c>
      <c r="K412" s="17" t="s">
        <v>600</v>
      </c>
    </row>
    <row r="413" spans="1:11" ht="45" x14ac:dyDescent="0.25">
      <c r="A413" s="12" t="s">
        <v>5</v>
      </c>
      <c r="B413" s="12" t="str">
        <f t="shared" si="13"/>
        <v>Jose Cueva</v>
      </c>
      <c r="C413" s="13" t="s">
        <v>423</v>
      </c>
      <c r="D413" s="13" t="s">
        <v>424</v>
      </c>
      <c r="E413" s="14">
        <f t="shared" si="14"/>
        <v>0.38059027777777782</v>
      </c>
      <c r="F413" s="17" t="s">
        <v>567</v>
      </c>
      <c r="G413" s="2"/>
      <c r="H413" s="2"/>
      <c r="I413" s="2"/>
      <c r="J413" s="2"/>
      <c r="K413" s="2"/>
    </row>
    <row r="414" spans="1:11" x14ac:dyDescent="0.25">
      <c r="A414" s="12" t="s">
        <v>5</v>
      </c>
      <c r="B414" s="12" t="str">
        <f t="shared" si="13"/>
        <v>Jose Cueva</v>
      </c>
      <c r="C414" s="13" t="s">
        <v>423</v>
      </c>
      <c r="D414" s="13" t="s">
        <v>425</v>
      </c>
      <c r="E414" s="14">
        <f t="shared" si="14"/>
        <v>0.38200231481481484</v>
      </c>
      <c r="F414" s="2"/>
      <c r="G414" s="2"/>
      <c r="H414" s="2"/>
      <c r="I414" s="2"/>
      <c r="J414" s="2"/>
      <c r="K414" s="2"/>
    </row>
    <row r="415" spans="1:11" ht="30" x14ac:dyDescent="0.25">
      <c r="A415" s="12" t="s">
        <v>5</v>
      </c>
      <c r="B415" s="12" t="str">
        <f t="shared" si="13"/>
        <v>Jose Cueva</v>
      </c>
      <c r="C415" s="13" t="s">
        <v>423</v>
      </c>
      <c r="D415" s="13" t="s">
        <v>426</v>
      </c>
      <c r="E415" s="14">
        <f t="shared" si="14"/>
        <v>0.80327546296296293</v>
      </c>
      <c r="F415" s="17" t="s">
        <v>568</v>
      </c>
      <c r="G415" s="15">
        <f>TEXT(E415-E414,"h:mm:ss")-"2:00:00"</f>
        <v>0.33793981481481483</v>
      </c>
      <c r="H415" s="2"/>
      <c r="I415" s="2"/>
      <c r="J415" s="2"/>
      <c r="K415" s="2"/>
    </row>
    <row r="416" spans="1:11" x14ac:dyDescent="0.25">
      <c r="A416" s="12" t="s">
        <v>5</v>
      </c>
      <c r="B416" s="12" t="str">
        <f t="shared" si="13"/>
        <v>Jose Cueva</v>
      </c>
      <c r="C416" s="13" t="s">
        <v>423</v>
      </c>
      <c r="D416" s="13" t="s">
        <v>427</v>
      </c>
      <c r="E416" s="14">
        <f t="shared" si="14"/>
        <v>0.37724537037037037</v>
      </c>
      <c r="F416" s="2"/>
      <c r="G416" s="2"/>
      <c r="H416" s="2"/>
      <c r="I416" s="2"/>
      <c r="J416" s="2"/>
      <c r="K416" s="2"/>
    </row>
    <row r="417" spans="1:11" x14ac:dyDescent="0.25">
      <c r="A417" s="12" t="s">
        <v>5</v>
      </c>
      <c r="B417" s="12" t="str">
        <f t="shared" si="13"/>
        <v>Jose Cueva</v>
      </c>
      <c r="C417" s="13" t="s">
        <v>423</v>
      </c>
      <c r="D417" s="13" t="s">
        <v>428</v>
      </c>
      <c r="E417" s="14">
        <f t="shared" si="14"/>
        <v>0.46694444444444444</v>
      </c>
      <c r="F417" s="2"/>
      <c r="G417" s="2"/>
      <c r="H417" s="2"/>
      <c r="I417" s="2"/>
      <c r="J417" s="2"/>
      <c r="K417" s="2"/>
    </row>
    <row r="418" spans="1:11" ht="30" x14ac:dyDescent="0.25">
      <c r="A418" s="12" t="s">
        <v>5</v>
      </c>
      <c r="B418" s="12" t="str">
        <f t="shared" si="13"/>
        <v>Jose Cueva</v>
      </c>
      <c r="C418" s="13" t="s">
        <v>423</v>
      </c>
      <c r="D418" s="13" t="s">
        <v>429</v>
      </c>
      <c r="E418" s="14">
        <f t="shared" si="14"/>
        <v>0.79274305555555558</v>
      </c>
      <c r="F418" s="17" t="s">
        <v>560</v>
      </c>
      <c r="G418" s="15" t="str">
        <f>TEXT(E417-E416,"h:mm:ss")</f>
        <v>2:09:10</v>
      </c>
      <c r="H418" s="2"/>
      <c r="I418" s="2"/>
      <c r="J418" s="2"/>
      <c r="K418" s="2"/>
    </row>
    <row r="419" spans="1:11" ht="45" x14ac:dyDescent="0.25">
      <c r="A419" s="12" t="s">
        <v>5</v>
      </c>
      <c r="B419" s="12" t="str">
        <f t="shared" si="13"/>
        <v>Jose Cueva</v>
      </c>
      <c r="C419" s="13" t="s">
        <v>423</v>
      </c>
      <c r="D419" s="13" t="s">
        <v>430</v>
      </c>
      <c r="E419" s="14">
        <f t="shared" si="14"/>
        <v>0.79600694444444453</v>
      </c>
      <c r="F419" s="17" t="s">
        <v>569</v>
      </c>
      <c r="G419" s="2"/>
      <c r="H419" s="2"/>
      <c r="I419" s="2"/>
      <c r="J419" s="2"/>
      <c r="K419" s="2"/>
    </row>
    <row r="420" spans="1:11" x14ac:dyDescent="0.25">
      <c r="A420" s="12" t="s">
        <v>5</v>
      </c>
      <c r="B420" s="12" t="str">
        <f t="shared" si="13"/>
        <v>Jose Cueva</v>
      </c>
      <c r="C420" s="13" t="s">
        <v>423</v>
      </c>
      <c r="D420" s="13" t="s">
        <v>431</v>
      </c>
      <c r="E420" s="14">
        <f t="shared" si="14"/>
        <v>0.38545138888888886</v>
      </c>
      <c r="F420" s="2"/>
      <c r="G420" s="2"/>
      <c r="H420" s="2"/>
      <c r="I420" s="2"/>
      <c r="J420" s="2"/>
      <c r="K420" s="2"/>
    </row>
    <row r="421" spans="1:11" ht="45" x14ac:dyDescent="0.25">
      <c r="A421" s="12" t="s">
        <v>5</v>
      </c>
      <c r="B421" s="12" t="str">
        <f t="shared" si="13"/>
        <v>Jose Cueva</v>
      </c>
      <c r="C421" s="13" t="s">
        <v>423</v>
      </c>
      <c r="D421" s="13" t="s">
        <v>432</v>
      </c>
      <c r="E421" s="14">
        <f t="shared" si="14"/>
        <v>0.4513888888888889</v>
      </c>
      <c r="F421" s="17" t="s">
        <v>570</v>
      </c>
      <c r="G421" s="2"/>
      <c r="H421" s="2"/>
      <c r="I421" s="2"/>
      <c r="J421" s="2"/>
      <c r="K421" s="2"/>
    </row>
    <row r="422" spans="1:11" x14ac:dyDescent="0.25">
      <c r="A422" s="12" t="s">
        <v>5</v>
      </c>
      <c r="B422" s="12" t="str">
        <f t="shared" si="13"/>
        <v>Jose Cueva</v>
      </c>
      <c r="C422" s="13" t="s">
        <v>423</v>
      </c>
      <c r="D422" s="13" t="s">
        <v>433</v>
      </c>
      <c r="E422" s="14">
        <f t="shared" si="14"/>
        <v>0.38097222222222221</v>
      </c>
      <c r="F422" s="2"/>
      <c r="G422" s="2"/>
      <c r="H422" s="2"/>
      <c r="I422" s="2"/>
      <c r="J422" s="2"/>
      <c r="K422" s="2"/>
    </row>
    <row r="423" spans="1:11" x14ac:dyDescent="0.25">
      <c r="A423" s="12" t="s">
        <v>5</v>
      </c>
      <c r="B423" s="12" t="str">
        <f t="shared" si="13"/>
        <v>Jose Cueva</v>
      </c>
      <c r="C423" s="13" t="s">
        <v>423</v>
      </c>
      <c r="D423" s="13" t="s">
        <v>434</v>
      </c>
      <c r="E423" s="14">
        <f t="shared" si="14"/>
        <v>0.62884259259259256</v>
      </c>
      <c r="F423" s="2"/>
      <c r="G423" s="2"/>
      <c r="H423" s="2"/>
      <c r="I423" s="2"/>
      <c r="J423" s="2"/>
      <c r="K423" s="2"/>
    </row>
    <row r="424" spans="1:11" x14ac:dyDescent="0.25">
      <c r="A424" s="12" t="s">
        <v>5</v>
      </c>
      <c r="B424" s="12" t="str">
        <f t="shared" si="13"/>
        <v>Jose Cueva</v>
      </c>
      <c r="C424" s="13" t="s">
        <v>423</v>
      </c>
      <c r="D424" s="13" t="s">
        <v>435</v>
      </c>
      <c r="E424" s="14">
        <f t="shared" si="14"/>
        <v>0.72123842592592602</v>
      </c>
      <c r="F424" s="2"/>
      <c r="G424" s="2"/>
      <c r="H424" s="2"/>
      <c r="I424" s="2"/>
      <c r="J424" s="2"/>
      <c r="K424" s="2"/>
    </row>
    <row r="425" spans="1:11" x14ac:dyDescent="0.25">
      <c r="A425" s="12" t="s">
        <v>5</v>
      </c>
      <c r="B425" s="12" t="str">
        <f t="shared" si="13"/>
        <v>Jose Cueva</v>
      </c>
      <c r="C425" s="13" t="s">
        <v>423</v>
      </c>
      <c r="D425" s="13" t="s">
        <v>436</v>
      </c>
      <c r="E425" s="14">
        <f t="shared" si="14"/>
        <v>0.79204861111111102</v>
      </c>
      <c r="F425" s="2"/>
      <c r="G425" s="15">
        <f>TEXT(E423-E422,"h:mm:ss") +TEXT(E425-E424,"h:mm:ss")</f>
        <v>0.31868055555555558</v>
      </c>
      <c r="H425" s="2"/>
      <c r="I425" s="2"/>
      <c r="J425" s="2"/>
      <c r="K425" s="2"/>
    </row>
    <row r="426" spans="1:11" x14ac:dyDescent="0.25">
      <c r="A426" s="12" t="s">
        <v>5</v>
      </c>
      <c r="B426" s="12" t="str">
        <f t="shared" si="13"/>
        <v>Jose Cueva</v>
      </c>
      <c r="C426" s="13" t="s">
        <v>423</v>
      </c>
      <c r="D426" s="13" t="s">
        <v>437</v>
      </c>
      <c r="E426" s="14">
        <f t="shared" si="14"/>
        <v>0.46421296296296299</v>
      </c>
      <c r="F426" s="2"/>
      <c r="G426" s="2"/>
      <c r="H426" s="2"/>
      <c r="I426" s="2"/>
      <c r="J426" s="2"/>
      <c r="K426" s="2"/>
    </row>
    <row r="427" spans="1:11" x14ac:dyDescent="0.25">
      <c r="A427" s="12" t="s">
        <v>5</v>
      </c>
      <c r="B427" s="12" t="str">
        <f t="shared" si="13"/>
        <v>Jose Cueva</v>
      </c>
      <c r="C427" s="13" t="s">
        <v>423</v>
      </c>
      <c r="D427" s="13" t="s">
        <v>438</v>
      </c>
      <c r="E427" s="14">
        <f t="shared" si="14"/>
        <v>0.48013888888888889</v>
      </c>
      <c r="F427" s="2"/>
      <c r="G427" s="2"/>
      <c r="H427" s="2"/>
      <c r="I427" s="2"/>
      <c r="J427" s="2"/>
      <c r="K427" s="2"/>
    </row>
    <row r="428" spans="1:11" x14ac:dyDescent="0.25">
      <c r="A428" s="12" t="s">
        <v>5</v>
      </c>
      <c r="B428" s="12" t="str">
        <f t="shared" si="13"/>
        <v>Jose Cueva</v>
      </c>
      <c r="C428" s="13" t="s">
        <v>423</v>
      </c>
      <c r="D428" s="13" t="s">
        <v>439</v>
      </c>
      <c r="E428" s="14">
        <f t="shared" si="14"/>
        <v>0.7855671296296296</v>
      </c>
      <c r="F428" s="17" t="s">
        <v>571</v>
      </c>
      <c r="G428" s="15"/>
      <c r="H428" s="2"/>
      <c r="I428" s="2"/>
      <c r="J428" s="2"/>
      <c r="K428" s="2"/>
    </row>
    <row r="429" spans="1:11" x14ac:dyDescent="0.25">
      <c r="A429" s="12" t="s">
        <v>5</v>
      </c>
      <c r="B429" s="12" t="str">
        <f t="shared" si="13"/>
        <v>Jose Cueva</v>
      </c>
      <c r="C429" s="13" t="s">
        <v>423</v>
      </c>
      <c r="D429" s="13" t="s">
        <v>440</v>
      </c>
      <c r="E429" s="14">
        <f t="shared" si="14"/>
        <v>0.37597222222222221</v>
      </c>
      <c r="F429" s="17" t="s">
        <v>555</v>
      </c>
      <c r="G429" s="2"/>
      <c r="H429" s="2"/>
      <c r="I429" s="2"/>
      <c r="J429" s="2"/>
      <c r="K429" s="2"/>
    </row>
    <row r="430" spans="1:11" x14ac:dyDescent="0.25">
      <c r="A430" s="12" t="s">
        <v>5</v>
      </c>
      <c r="B430" s="12" t="str">
        <f t="shared" si="13"/>
        <v>Jose Cueva</v>
      </c>
      <c r="C430" s="13" t="s">
        <v>423</v>
      </c>
      <c r="D430" s="13" t="s">
        <v>441</v>
      </c>
      <c r="E430" s="14">
        <f t="shared" si="14"/>
        <v>0.37119212962962966</v>
      </c>
      <c r="F430" s="2"/>
      <c r="G430" s="2"/>
      <c r="H430" s="2"/>
      <c r="I430" s="2"/>
      <c r="J430" s="2"/>
      <c r="K430" s="2"/>
    </row>
    <row r="431" spans="1:11" x14ac:dyDescent="0.25">
      <c r="A431" s="12" t="s">
        <v>5</v>
      </c>
      <c r="B431" s="12" t="str">
        <f t="shared" si="13"/>
        <v>Jose Cueva</v>
      </c>
      <c r="C431" s="13" t="s">
        <v>423</v>
      </c>
      <c r="D431" s="13" t="s">
        <v>442</v>
      </c>
      <c r="E431" s="14">
        <f t="shared" si="14"/>
        <v>0.72245370370370365</v>
      </c>
      <c r="F431" s="2"/>
      <c r="G431" s="2"/>
      <c r="H431" s="2"/>
      <c r="I431" s="2"/>
      <c r="J431" s="2"/>
      <c r="K431" s="2"/>
    </row>
    <row r="432" spans="1:11" x14ac:dyDescent="0.25">
      <c r="A432" s="12" t="s">
        <v>5</v>
      </c>
      <c r="B432" s="12" t="str">
        <f t="shared" si="13"/>
        <v>Jose Cueva</v>
      </c>
      <c r="C432" s="13" t="s">
        <v>423</v>
      </c>
      <c r="D432" s="13" t="s">
        <v>443</v>
      </c>
      <c r="E432" s="14">
        <f t="shared" si="14"/>
        <v>0.37910879629629629</v>
      </c>
      <c r="F432" s="2"/>
      <c r="G432" s="2"/>
      <c r="H432" s="2"/>
      <c r="I432" s="2"/>
      <c r="J432" s="2"/>
      <c r="K432" s="2"/>
    </row>
    <row r="433" spans="1:11" ht="30" x14ac:dyDescent="0.25">
      <c r="A433" s="12" t="s">
        <v>5</v>
      </c>
      <c r="B433" s="12" t="str">
        <f t="shared" si="13"/>
        <v>Jose Cueva</v>
      </c>
      <c r="C433" s="13" t="s">
        <v>423</v>
      </c>
      <c r="D433" s="13" t="s">
        <v>444</v>
      </c>
      <c r="E433" s="14">
        <f t="shared" si="14"/>
        <v>0.81255787037037042</v>
      </c>
      <c r="F433" s="17" t="s">
        <v>572</v>
      </c>
      <c r="G433" s="15">
        <f>TEXT(E433-E432,"h:mm:ss")-"2:00:00"</f>
        <v>0.35011574074074081</v>
      </c>
      <c r="H433" s="2"/>
      <c r="I433" s="2"/>
      <c r="J433" s="2"/>
      <c r="K433" s="2"/>
    </row>
    <row r="434" spans="1:11" x14ac:dyDescent="0.25">
      <c r="A434" s="12" t="s">
        <v>5</v>
      </c>
      <c r="B434" s="12" t="str">
        <f t="shared" si="13"/>
        <v>Jose Cueva</v>
      </c>
      <c r="C434" s="13" t="s">
        <v>423</v>
      </c>
      <c r="D434" s="13" t="s">
        <v>445</v>
      </c>
      <c r="E434" s="14">
        <f t="shared" si="14"/>
        <v>0.38574074074074072</v>
      </c>
      <c r="F434" s="2" t="s">
        <v>555</v>
      </c>
      <c r="G434" s="2"/>
      <c r="H434" s="2"/>
      <c r="I434" s="2"/>
      <c r="J434" s="2"/>
      <c r="K434" s="2"/>
    </row>
    <row r="435" spans="1:11" x14ac:dyDescent="0.25">
      <c r="A435" s="12" t="s">
        <v>5</v>
      </c>
      <c r="B435" s="12" t="str">
        <f t="shared" si="13"/>
        <v>Jose Cueva</v>
      </c>
      <c r="C435" s="13" t="s">
        <v>423</v>
      </c>
      <c r="D435" s="13" t="s">
        <v>446</v>
      </c>
      <c r="E435" s="14">
        <f t="shared" si="14"/>
        <v>0.37694444444444447</v>
      </c>
      <c r="F435" s="2" t="s">
        <v>555</v>
      </c>
      <c r="G435" s="2"/>
      <c r="H435" s="2"/>
      <c r="I435" s="2"/>
      <c r="J435" s="2"/>
      <c r="K435" s="2"/>
    </row>
    <row r="436" spans="1:11" x14ac:dyDescent="0.25">
      <c r="A436" s="12" t="s">
        <v>5</v>
      </c>
      <c r="B436" s="12" t="str">
        <f t="shared" si="13"/>
        <v>Jose Cueva</v>
      </c>
      <c r="C436" s="13" t="s">
        <v>423</v>
      </c>
      <c r="D436" s="13" t="s">
        <v>447</v>
      </c>
      <c r="E436" s="14">
        <f t="shared" si="14"/>
        <v>0.37414351851851851</v>
      </c>
      <c r="F436" s="2"/>
      <c r="G436" s="2"/>
      <c r="H436" s="2"/>
      <c r="I436" s="2"/>
      <c r="J436" s="2"/>
      <c r="K436" s="2"/>
    </row>
    <row r="437" spans="1:11" x14ac:dyDescent="0.25">
      <c r="A437" s="12" t="s">
        <v>5</v>
      </c>
      <c r="B437" s="12" t="str">
        <f t="shared" si="13"/>
        <v>Jose Cueva</v>
      </c>
      <c r="C437" s="13" t="s">
        <v>423</v>
      </c>
      <c r="D437" s="13" t="s">
        <v>448</v>
      </c>
      <c r="E437" s="14">
        <f t="shared" si="14"/>
        <v>0.65833333333333333</v>
      </c>
      <c r="F437" s="2" t="s">
        <v>555</v>
      </c>
      <c r="G437" s="2"/>
      <c r="H437" s="2"/>
      <c r="I437" s="2"/>
      <c r="J437" s="2"/>
      <c r="K437" s="2"/>
    </row>
    <row r="438" spans="1:11" x14ac:dyDescent="0.25">
      <c r="A438" s="12" t="s">
        <v>5</v>
      </c>
      <c r="B438" s="12" t="str">
        <f t="shared" si="13"/>
        <v>Jose Cueva</v>
      </c>
      <c r="C438" s="13" t="s">
        <v>423</v>
      </c>
      <c r="D438" s="13" t="s">
        <v>449</v>
      </c>
      <c r="E438" s="14">
        <f t="shared" si="14"/>
        <v>0.38462962962962965</v>
      </c>
      <c r="F438" s="2" t="s">
        <v>555</v>
      </c>
      <c r="G438" s="2"/>
      <c r="H438" s="2"/>
      <c r="I438" s="2"/>
      <c r="J438" s="2"/>
      <c r="K438" s="2"/>
    </row>
    <row r="439" spans="1:11" x14ac:dyDescent="0.25">
      <c r="A439" s="12" t="s">
        <v>5</v>
      </c>
      <c r="B439" s="12" t="str">
        <f t="shared" si="13"/>
        <v>Jose Cueva</v>
      </c>
      <c r="C439" s="13" t="s">
        <v>423</v>
      </c>
      <c r="D439" s="13" t="s">
        <v>450</v>
      </c>
      <c r="E439" s="14">
        <f t="shared" si="14"/>
        <v>0.37475694444444446</v>
      </c>
      <c r="F439" s="2"/>
      <c r="G439" s="2"/>
      <c r="H439" s="2"/>
      <c r="I439" s="2"/>
      <c r="J439" s="2"/>
      <c r="K439" s="2"/>
    </row>
    <row r="440" spans="1:11" x14ac:dyDescent="0.25">
      <c r="A440" s="12" t="s">
        <v>5</v>
      </c>
      <c r="B440" s="12" t="str">
        <f t="shared" si="13"/>
        <v>Jose Cueva</v>
      </c>
      <c r="C440" s="13" t="s">
        <v>423</v>
      </c>
      <c r="D440" s="13" t="s">
        <v>451</v>
      </c>
      <c r="E440" s="14">
        <f t="shared" si="14"/>
        <v>0.37503472222222217</v>
      </c>
      <c r="F440" s="2"/>
      <c r="G440" s="2"/>
      <c r="H440" s="2"/>
      <c r="I440" s="2"/>
      <c r="J440" s="2"/>
      <c r="K440" s="2"/>
    </row>
    <row r="441" spans="1:11" ht="30" x14ac:dyDescent="0.25">
      <c r="A441" s="12" t="s">
        <v>5</v>
      </c>
      <c r="B441" s="12" t="str">
        <f t="shared" si="13"/>
        <v>Jose Cueva</v>
      </c>
      <c r="C441" s="13" t="s">
        <v>423</v>
      </c>
      <c r="D441" s="13" t="s">
        <v>452</v>
      </c>
      <c r="E441" s="14">
        <f t="shared" si="14"/>
        <v>0.79226851851851843</v>
      </c>
      <c r="F441" s="17" t="s">
        <v>573</v>
      </c>
      <c r="G441" s="15">
        <f>TEXT(E441-E440,"h:mm:ss")-"2:00:00"</f>
        <v>0.33390046296296294</v>
      </c>
      <c r="H441" s="2"/>
      <c r="I441" s="2"/>
      <c r="J441" s="2"/>
      <c r="K441" s="2"/>
    </row>
    <row r="442" spans="1:11" x14ac:dyDescent="0.25">
      <c r="A442" s="12" t="s">
        <v>5</v>
      </c>
      <c r="B442" s="12" t="str">
        <f t="shared" si="13"/>
        <v>Jose Cueva</v>
      </c>
      <c r="C442" s="13" t="s">
        <v>423</v>
      </c>
      <c r="D442" s="13" t="s">
        <v>453</v>
      </c>
      <c r="E442" s="14">
        <f t="shared" si="14"/>
        <v>0.40596064814814814</v>
      </c>
      <c r="F442" s="2" t="s">
        <v>555</v>
      </c>
      <c r="G442" s="2"/>
      <c r="H442" s="2"/>
      <c r="I442" s="2"/>
      <c r="J442" s="2"/>
      <c r="K442" s="2"/>
    </row>
    <row r="443" spans="1:11" x14ac:dyDescent="0.25">
      <c r="A443" s="12" t="s">
        <v>5</v>
      </c>
      <c r="B443" s="12" t="str">
        <f t="shared" si="13"/>
        <v>Jose Cueva</v>
      </c>
      <c r="C443" s="13" t="s">
        <v>423</v>
      </c>
      <c r="D443" s="13" t="s">
        <v>454</v>
      </c>
      <c r="E443" s="14">
        <f t="shared" si="14"/>
        <v>0.37834490740740739</v>
      </c>
      <c r="F443" s="2"/>
      <c r="G443" s="2"/>
      <c r="H443" s="2"/>
      <c r="I443" s="2"/>
      <c r="J443" s="2"/>
      <c r="K443" s="2"/>
    </row>
    <row r="444" spans="1:11" ht="30" x14ac:dyDescent="0.25">
      <c r="A444" s="12" t="s">
        <v>5</v>
      </c>
      <c r="B444" s="12" t="str">
        <f t="shared" si="13"/>
        <v>Jose Cueva</v>
      </c>
      <c r="C444" s="13" t="s">
        <v>423</v>
      </c>
      <c r="D444" s="13" t="s">
        <v>455</v>
      </c>
      <c r="E444" s="14">
        <f t="shared" si="14"/>
        <v>0.79583333333333339</v>
      </c>
      <c r="F444" s="17" t="s">
        <v>573</v>
      </c>
      <c r="G444" s="15">
        <f>TEXT(E444-E443,"h:mm:ss")-"2:00:00"</f>
        <v>0.33415509259259263</v>
      </c>
      <c r="H444" s="2"/>
      <c r="I444" s="2"/>
      <c r="J444" s="2"/>
      <c r="K444" s="2"/>
    </row>
    <row r="445" spans="1:11" x14ac:dyDescent="0.25">
      <c r="A445" s="12" t="s">
        <v>5</v>
      </c>
      <c r="B445" s="12" t="str">
        <f t="shared" si="13"/>
        <v>Jose Cueva</v>
      </c>
      <c r="C445" s="13" t="s">
        <v>423</v>
      </c>
      <c r="D445" s="13" t="s">
        <v>456</v>
      </c>
      <c r="E445" s="14">
        <f t="shared" si="14"/>
        <v>0.37571759259259258</v>
      </c>
      <c r="F445" s="2"/>
      <c r="G445" s="2"/>
      <c r="H445" s="2"/>
      <c r="I445" s="2"/>
      <c r="J445" s="2"/>
      <c r="K445" s="2"/>
    </row>
    <row r="446" spans="1:11" ht="30" x14ac:dyDescent="0.25">
      <c r="A446" s="12" t="s">
        <v>5</v>
      </c>
      <c r="B446" s="12" t="str">
        <f t="shared" si="13"/>
        <v>Jose Cueva</v>
      </c>
      <c r="C446" s="13" t="s">
        <v>423</v>
      </c>
      <c r="D446" s="13" t="s">
        <v>457</v>
      </c>
      <c r="E446" s="14">
        <f t="shared" si="14"/>
        <v>0.82921296296296287</v>
      </c>
      <c r="F446" s="17" t="s">
        <v>573</v>
      </c>
      <c r="G446" s="15">
        <f>TEXT(E446-E445,"h:mm:ss")-"2:00:00"</f>
        <v>0.37016203703703704</v>
      </c>
      <c r="H446" s="2"/>
      <c r="I446" s="2"/>
      <c r="J446" s="2"/>
      <c r="K446" s="2"/>
    </row>
    <row r="447" spans="1:11" x14ac:dyDescent="0.25">
      <c r="A447" s="12" t="s">
        <v>5</v>
      </c>
      <c r="B447" s="12" t="str">
        <f t="shared" ref="B447:B508" si="15">IF(C447="2","Mayra Leiva",IF(C447="3","Nicol Ochoa",IF(C447="4","Maritza Flores",IF(C447="5","Gerardo Villafuerte",IF(C447="6","Carlos Villavicencio",IF(C447="7","Aracely Martinez",IF(C447="8","Jose Cueva",IF(C447="11","Yolanda Carrion",IF(C447="13","Franklin Carrillo",IF(C447="14","Pablo Nieto",""))))))))))</f>
        <v>Jose Cueva</v>
      </c>
      <c r="C447" s="13" t="s">
        <v>423</v>
      </c>
      <c r="D447" s="13" t="s">
        <v>458</v>
      </c>
      <c r="E447" s="14">
        <f t="shared" ref="E447:E508" si="16">TIME(HOUR(D447),MINUTE(D447),SECOND(D447))</f>
        <v>0.38034722222222223</v>
      </c>
      <c r="F447" s="2"/>
      <c r="G447" s="2"/>
      <c r="H447" s="2"/>
      <c r="I447" s="2"/>
      <c r="J447" s="2"/>
      <c r="K447" s="2"/>
    </row>
    <row r="448" spans="1:11" ht="30" x14ac:dyDescent="0.25">
      <c r="A448" s="12" t="s">
        <v>5</v>
      </c>
      <c r="B448" s="12" t="str">
        <f t="shared" si="15"/>
        <v>Jose Cueva</v>
      </c>
      <c r="C448" s="13" t="s">
        <v>423</v>
      </c>
      <c r="D448" s="13" t="s">
        <v>459</v>
      </c>
      <c r="E448" s="14">
        <f t="shared" si="16"/>
        <v>0.80074074074074064</v>
      </c>
      <c r="F448" s="17" t="s">
        <v>573</v>
      </c>
      <c r="G448" s="15">
        <f>TEXT(E448-E447,"h:mm:ss")-"2:00:00"</f>
        <v>0.33706018518518521</v>
      </c>
      <c r="H448" s="2"/>
      <c r="I448" s="2"/>
      <c r="J448" s="2"/>
      <c r="K448" s="2"/>
    </row>
    <row r="449" spans="1:11" x14ac:dyDescent="0.25">
      <c r="A449" s="12" t="s">
        <v>5</v>
      </c>
      <c r="B449" s="12" t="str">
        <f t="shared" si="15"/>
        <v>Jose Cueva</v>
      </c>
      <c r="C449" s="13" t="s">
        <v>423</v>
      </c>
      <c r="D449" s="13" t="s">
        <v>460</v>
      </c>
      <c r="E449" s="14">
        <f t="shared" si="16"/>
        <v>0.37892361111111111</v>
      </c>
      <c r="F449" s="2"/>
      <c r="G449" s="2"/>
      <c r="H449" s="2"/>
      <c r="I449" s="2"/>
      <c r="J449" s="2"/>
      <c r="K449" s="2"/>
    </row>
    <row r="450" spans="1:11" ht="30" x14ac:dyDescent="0.25">
      <c r="A450" s="12" t="s">
        <v>5</v>
      </c>
      <c r="B450" s="12" t="str">
        <f t="shared" si="15"/>
        <v>Jose Cueva</v>
      </c>
      <c r="C450" s="13" t="s">
        <v>423</v>
      </c>
      <c r="D450" s="13" t="s">
        <v>461</v>
      </c>
      <c r="E450" s="14">
        <f t="shared" si="16"/>
        <v>0.78923611111111114</v>
      </c>
      <c r="F450" s="17" t="s">
        <v>573</v>
      </c>
      <c r="G450" s="15">
        <f>TEXT(E450-E449,"h:mm:ss")-"2:00:00"</f>
        <v>0.32697916666666671</v>
      </c>
      <c r="H450" s="2"/>
      <c r="I450" s="2"/>
      <c r="J450" s="2"/>
      <c r="K450" s="2"/>
    </row>
    <row r="451" spans="1:11" x14ac:dyDescent="0.25">
      <c r="A451" s="12" t="s">
        <v>5</v>
      </c>
      <c r="B451" s="12" t="str">
        <f t="shared" si="15"/>
        <v>Jose Cueva</v>
      </c>
      <c r="C451" s="13" t="s">
        <v>423</v>
      </c>
      <c r="D451" s="13" t="s">
        <v>462</v>
      </c>
      <c r="E451" s="14">
        <f t="shared" si="16"/>
        <v>0.39745370370370375</v>
      </c>
      <c r="F451" s="2"/>
      <c r="G451" s="2"/>
      <c r="H451" s="2"/>
      <c r="I451" s="2"/>
      <c r="J451" s="2"/>
      <c r="K451" s="2"/>
    </row>
    <row r="452" spans="1:11" ht="30" x14ac:dyDescent="0.25">
      <c r="A452" s="12" t="s">
        <v>5</v>
      </c>
      <c r="B452" s="12" t="str">
        <f t="shared" si="15"/>
        <v>Jose Cueva</v>
      </c>
      <c r="C452" s="13" t="s">
        <v>423</v>
      </c>
      <c r="D452" s="13" t="s">
        <v>463</v>
      </c>
      <c r="E452" s="14">
        <f t="shared" si="16"/>
        <v>0.79780092592592589</v>
      </c>
      <c r="F452" s="17" t="s">
        <v>573</v>
      </c>
      <c r="G452" s="15">
        <f>TEXT(E452-E451,"h:mm:ss")-"2:00:00"</f>
        <v>0.31701388888888887</v>
      </c>
      <c r="H452" s="2"/>
      <c r="I452" s="2"/>
      <c r="J452" s="2"/>
      <c r="K452" s="2"/>
    </row>
    <row r="453" spans="1:11" x14ac:dyDescent="0.25">
      <c r="A453" s="12" t="s">
        <v>5</v>
      </c>
      <c r="B453" s="12" t="str">
        <f t="shared" si="15"/>
        <v>Jose Cueva</v>
      </c>
      <c r="C453" s="13" t="s">
        <v>423</v>
      </c>
      <c r="D453" s="13" t="s">
        <v>464</v>
      </c>
      <c r="E453" s="14">
        <f t="shared" si="16"/>
        <v>0.38195601851851851</v>
      </c>
      <c r="F453" s="2"/>
      <c r="G453" s="2"/>
      <c r="H453" s="2"/>
      <c r="I453" s="2"/>
      <c r="J453" s="2"/>
      <c r="K453" s="2"/>
    </row>
    <row r="454" spans="1:11" ht="30" x14ac:dyDescent="0.25">
      <c r="A454" s="12" t="s">
        <v>5</v>
      </c>
      <c r="B454" s="12" t="str">
        <f t="shared" si="15"/>
        <v>Jose Cueva</v>
      </c>
      <c r="C454" s="13" t="s">
        <v>423</v>
      </c>
      <c r="D454" s="13" t="s">
        <v>465</v>
      </c>
      <c r="E454" s="14">
        <f t="shared" si="16"/>
        <v>0.80798611111111107</v>
      </c>
      <c r="F454" s="17" t="s">
        <v>573</v>
      </c>
      <c r="G454" s="15">
        <f>TEXT(E454-E453,"h:mm:ss")-"2:00:00"</f>
        <v>0.3426967592592593</v>
      </c>
      <c r="H454" s="2"/>
      <c r="I454" s="2"/>
      <c r="J454" s="2"/>
      <c r="K454" s="2"/>
    </row>
    <row r="455" spans="1:11" ht="30" x14ac:dyDescent="0.25">
      <c r="A455" s="12" t="s">
        <v>5</v>
      </c>
      <c r="B455" s="12" t="str">
        <f t="shared" si="15"/>
        <v>Jose Cueva</v>
      </c>
      <c r="C455" s="13" t="s">
        <v>423</v>
      </c>
      <c r="D455" s="13" t="s">
        <v>466</v>
      </c>
      <c r="E455" s="14">
        <f t="shared" si="16"/>
        <v>0.37913194444444448</v>
      </c>
      <c r="F455" s="17" t="s">
        <v>573</v>
      </c>
      <c r="G455" s="2"/>
      <c r="H455" s="2"/>
      <c r="I455" s="2"/>
      <c r="J455" s="2"/>
      <c r="K455" s="2"/>
    </row>
    <row r="456" spans="1:11" x14ac:dyDescent="0.25">
      <c r="A456" s="12" t="s">
        <v>5</v>
      </c>
      <c r="B456" s="12" t="str">
        <f t="shared" si="15"/>
        <v>Jose Cueva</v>
      </c>
      <c r="C456" s="13" t="s">
        <v>423</v>
      </c>
      <c r="D456" s="13" t="s">
        <v>467</v>
      </c>
      <c r="E456" s="14">
        <f t="shared" si="16"/>
        <v>0.37864583333333335</v>
      </c>
      <c r="F456" s="17" t="s">
        <v>555</v>
      </c>
      <c r="G456" s="2"/>
      <c r="H456" s="16">
        <f>G454+G452+G450+G448+G446+G444+G441+G433+G425+G418+G415</f>
        <v>3.4584027777777777</v>
      </c>
      <c r="I456" s="16">
        <v>7.666666666666667</v>
      </c>
      <c r="J456" s="16">
        <f>I456-H456</f>
        <v>4.2082638888888892</v>
      </c>
      <c r="K456" s="17" t="s">
        <v>601</v>
      </c>
    </row>
    <row r="457" spans="1:11" x14ac:dyDescent="0.25">
      <c r="A457" s="12" t="s">
        <v>5</v>
      </c>
      <c r="B457" s="12" t="str">
        <f t="shared" si="15"/>
        <v>Yolanda Carrion</v>
      </c>
      <c r="C457" s="13" t="s">
        <v>468</v>
      </c>
      <c r="D457" s="13" t="s">
        <v>469</v>
      </c>
      <c r="E457" s="14">
        <f t="shared" si="16"/>
        <v>0.38021990740740735</v>
      </c>
      <c r="F457" s="2"/>
      <c r="G457" s="2"/>
      <c r="H457" s="2"/>
      <c r="I457" s="2"/>
      <c r="J457" s="2"/>
      <c r="K457" s="2"/>
    </row>
    <row r="458" spans="1:11" x14ac:dyDescent="0.25">
      <c r="A458" s="12" t="s">
        <v>5</v>
      </c>
      <c r="B458" s="12" t="str">
        <f t="shared" si="15"/>
        <v>Yolanda Carrion</v>
      </c>
      <c r="C458" s="13" t="s">
        <v>468</v>
      </c>
      <c r="D458" s="13" t="s">
        <v>470</v>
      </c>
      <c r="E458" s="14">
        <f t="shared" si="16"/>
        <v>0.46219907407407407</v>
      </c>
      <c r="F458" s="2"/>
      <c r="G458" s="2"/>
      <c r="H458" s="2"/>
      <c r="I458" s="2"/>
      <c r="J458" s="2"/>
      <c r="K458" s="2"/>
    </row>
    <row r="459" spans="1:11" x14ac:dyDescent="0.25">
      <c r="A459" s="12" t="s">
        <v>5</v>
      </c>
      <c r="B459" s="12" t="str">
        <f t="shared" si="15"/>
        <v>Yolanda Carrion</v>
      </c>
      <c r="C459" s="13" t="s">
        <v>468</v>
      </c>
      <c r="D459" s="13" t="s">
        <v>471</v>
      </c>
      <c r="E459" s="14">
        <f t="shared" si="16"/>
        <v>0.5372569444444445</v>
      </c>
      <c r="F459" s="17" t="s">
        <v>574</v>
      </c>
      <c r="G459" s="15">
        <f>TEXT(E458-E457,"h:mm:ss") +TEXT("19:00:00"-E459,"h:mm:ss")</f>
        <v>0.33638888888888885</v>
      </c>
      <c r="H459" s="2"/>
      <c r="I459" s="2"/>
      <c r="J459" s="2"/>
      <c r="K459" s="2"/>
    </row>
    <row r="460" spans="1:11" x14ac:dyDescent="0.25">
      <c r="A460" s="12" t="s">
        <v>5</v>
      </c>
      <c r="B460" s="12" t="str">
        <f t="shared" si="15"/>
        <v>Yolanda Carrion</v>
      </c>
      <c r="C460" s="13" t="s">
        <v>468</v>
      </c>
      <c r="D460" s="13" t="s">
        <v>472</v>
      </c>
      <c r="E460" s="14">
        <f t="shared" si="16"/>
        <v>0.37679398148148152</v>
      </c>
      <c r="F460" s="2"/>
      <c r="G460" s="2"/>
      <c r="H460" s="2"/>
      <c r="I460" s="2"/>
      <c r="J460" s="2"/>
      <c r="K460" s="2"/>
    </row>
    <row r="461" spans="1:11" x14ac:dyDescent="0.25">
      <c r="A461" s="12" t="s">
        <v>5</v>
      </c>
      <c r="B461" s="12" t="str">
        <f t="shared" si="15"/>
        <v>Yolanda Carrion</v>
      </c>
      <c r="C461" s="13" t="s">
        <v>468</v>
      </c>
      <c r="D461" s="13" t="s">
        <v>473</v>
      </c>
      <c r="E461" s="14">
        <f t="shared" si="16"/>
        <v>0.4664814814814815</v>
      </c>
      <c r="F461" s="2"/>
      <c r="G461" s="2"/>
      <c r="H461" s="2"/>
      <c r="I461" s="2"/>
      <c r="J461" s="2"/>
      <c r="K461" s="2"/>
    </row>
    <row r="462" spans="1:11" x14ac:dyDescent="0.25">
      <c r="A462" s="12" t="s">
        <v>5</v>
      </c>
      <c r="B462" s="12" t="str">
        <f t="shared" si="15"/>
        <v>Yolanda Carrion</v>
      </c>
      <c r="C462" s="13" t="s">
        <v>468</v>
      </c>
      <c r="D462" s="13" t="s">
        <v>474</v>
      </c>
      <c r="E462" s="14">
        <f t="shared" si="16"/>
        <v>0.55155092592592592</v>
      </c>
      <c r="F462" s="2"/>
      <c r="G462" s="2"/>
      <c r="H462" s="2"/>
      <c r="I462" s="2"/>
      <c r="J462" s="2"/>
      <c r="K462" s="2"/>
    </row>
    <row r="463" spans="1:11" x14ac:dyDescent="0.25">
      <c r="A463" s="12" t="s">
        <v>5</v>
      </c>
      <c r="B463" s="12" t="str">
        <f t="shared" si="15"/>
        <v>Yolanda Carrion</v>
      </c>
      <c r="C463" s="13" t="s">
        <v>468</v>
      </c>
      <c r="D463" s="13" t="s">
        <v>475</v>
      </c>
      <c r="E463" s="14">
        <f t="shared" si="16"/>
        <v>0.79984953703703709</v>
      </c>
      <c r="F463" s="2"/>
      <c r="G463" s="14">
        <f>TEXT(E461-E460,"h:mm:ss") +TEXT(E463-E462,"h:mm:ss")</f>
        <v>0.3379861111111111</v>
      </c>
      <c r="H463" s="2"/>
      <c r="I463" s="2"/>
      <c r="J463" s="2"/>
      <c r="K463" s="2"/>
    </row>
    <row r="464" spans="1:11" x14ac:dyDescent="0.25">
      <c r="A464" s="12" t="s">
        <v>5</v>
      </c>
      <c r="B464" s="12" t="str">
        <f t="shared" si="15"/>
        <v>Yolanda Carrion</v>
      </c>
      <c r="C464" s="13" t="s">
        <v>468</v>
      </c>
      <c r="D464" s="13" t="s">
        <v>476</v>
      </c>
      <c r="E464" s="14">
        <f t="shared" si="16"/>
        <v>0.37732638888888892</v>
      </c>
      <c r="F464" s="2"/>
      <c r="G464" s="2"/>
      <c r="H464" s="2"/>
      <c r="I464" s="2"/>
      <c r="J464" s="2"/>
      <c r="K464" s="2"/>
    </row>
    <row r="465" spans="1:11" x14ac:dyDescent="0.25">
      <c r="A465" s="12" t="s">
        <v>5</v>
      </c>
      <c r="B465" s="12" t="str">
        <f t="shared" si="15"/>
        <v>Yolanda Carrion</v>
      </c>
      <c r="C465" s="13" t="s">
        <v>468</v>
      </c>
      <c r="D465" s="13" t="s">
        <v>477</v>
      </c>
      <c r="E465" s="14">
        <f t="shared" si="16"/>
        <v>0.46034722222222224</v>
      </c>
      <c r="F465" s="2"/>
      <c r="G465" s="2"/>
      <c r="H465" s="2"/>
      <c r="I465" s="2"/>
      <c r="J465" s="2"/>
      <c r="K465" s="2"/>
    </row>
    <row r="466" spans="1:11" x14ac:dyDescent="0.25">
      <c r="A466" s="12" t="s">
        <v>5</v>
      </c>
      <c r="B466" s="12" t="str">
        <f t="shared" si="15"/>
        <v>Yolanda Carrion</v>
      </c>
      <c r="C466" s="13" t="s">
        <v>468</v>
      </c>
      <c r="D466" s="13" t="s">
        <v>478</v>
      </c>
      <c r="E466" s="14">
        <f t="shared" si="16"/>
        <v>0.53861111111111104</v>
      </c>
      <c r="F466" s="2"/>
      <c r="G466" s="2"/>
      <c r="H466" s="2"/>
      <c r="I466" s="2"/>
      <c r="J466" s="2"/>
      <c r="K466" s="2"/>
    </row>
    <row r="467" spans="1:11" x14ac:dyDescent="0.25">
      <c r="A467" s="12" t="s">
        <v>5</v>
      </c>
      <c r="B467" s="12" t="str">
        <f t="shared" si="15"/>
        <v>Yolanda Carrion</v>
      </c>
      <c r="C467" s="13" t="s">
        <v>468</v>
      </c>
      <c r="D467" s="13" t="s">
        <v>479</v>
      </c>
      <c r="E467" s="14">
        <f t="shared" si="16"/>
        <v>0.81771990740740741</v>
      </c>
      <c r="F467" s="2"/>
      <c r="G467" s="14">
        <f>TEXT(E465-E464,"h:mm:ss") +TEXT(E467-E466,"h:mm:ss")</f>
        <v>0.36212962962962963</v>
      </c>
      <c r="H467" s="2"/>
      <c r="I467" s="2"/>
      <c r="J467" s="2"/>
      <c r="K467" s="2"/>
    </row>
    <row r="468" spans="1:11" x14ac:dyDescent="0.25">
      <c r="A468" s="12" t="s">
        <v>5</v>
      </c>
      <c r="B468" s="12" t="str">
        <f t="shared" si="15"/>
        <v>Yolanda Carrion</v>
      </c>
      <c r="C468" s="13" t="s">
        <v>468</v>
      </c>
      <c r="D468" s="13" t="s">
        <v>480</v>
      </c>
      <c r="E468" s="14">
        <f t="shared" si="16"/>
        <v>0.38075231481481481</v>
      </c>
      <c r="F468" s="2"/>
      <c r="G468" s="2"/>
      <c r="H468" s="2"/>
      <c r="I468" s="2"/>
      <c r="J468" s="2"/>
      <c r="K468" s="2"/>
    </row>
    <row r="469" spans="1:11" x14ac:dyDescent="0.25">
      <c r="A469" s="12" t="s">
        <v>5</v>
      </c>
      <c r="B469" s="12" t="str">
        <f t="shared" si="15"/>
        <v>Yolanda Carrion</v>
      </c>
      <c r="C469" s="13" t="s">
        <v>468</v>
      </c>
      <c r="D469" s="13" t="s">
        <v>481</v>
      </c>
      <c r="E469" s="14">
        <f t="shared" si="16"/>
        <v>0.46534722222222219</v>
      </c>
      <c r="F469" s="2"/>
      <c r="G469" s="2"/>
      <c r="H469" s="2"/>
      <c r="I469" s="2"/>
      <c r="J469" s="2"/>
      <c r="K469" s="2"/>
    </row>
    <row r="470" spans="1:11" x14ac:dyDescent="0.25">
      <c r="A470" s="12" t="s">
        <v>5</v>
      </c>
      <c r="B470" s="12" t="str">
        <f t="shared" si="15"/>
        <v>Yolanda Carrion</v>
      </c>
      <c r="C470" s="13" t="s">
        <v>468</v>
      </c>
      <c r="D470" s="13" t="s">
        <v>482</v>
      </c>
      <c r="E470" s="14">
        <f t="shared" si="16"/>
        <v>0.5541666666666667</v>
      </c>
      <c r="F470" s="2"/>
      <c r="G470" s="2"/>
      <c r="H470" s="2"/>
      <c r="I470" s="2"/>
      <c r="J470" s="2"/>
      <c r="K470" s="2"/>
    </row>
    <row r="471" spans="1:11" x14ac:dyDescent="0.25">
      <c r="A471" s="12" t="s">
        <v>5</v>
      </c>
      <c r="B471" s="12" t="str">
        <f t="shared" si="15"/>
        <v>Yolanda Carrion</v>
      </c>
      <c r="C471" s="13" t="s">
        <v>468</v>
      </c>
      <c r="D471" s="13" t="s">
        <v>483</v>
      </c>
      <c r="E471" s="14">
        <f t="shared" si="16"/>
        <v>0.80320601851851858</v>
      </c>
      <c r="F471" s="2"/>
      <c r="G471" s="14">
        <f>TEXT(E469-E468,"h:mm:ss") +TEXT(E471-E470,"h:mm:ss")</f>
        <v>0.33363425925925927</v>
      </c>
      <c r="H471" s="2"/>
      <c r="I471" s="2"/>
      <c r="J471" s="2"/>
      <c r="K471" s="2"/>
    </row>
    <row r="472" spans="1:11" x14ac:dyDescent="0.25">
      <c r="A472" s="12" t="s">
        <v>5</v>
      </c>
      <c r="B472" s="12" t="str">
        <f t="shared" si="15"/>
        <v>Yolanda Carrion</v>
      </c>
      <c r="C472" s="13" t="s">
        <v>468</v>
      </c>
      <c r="D472" s="13" t="s">
        <v>484</v>
      </c>
      <c r="E472" s="14">
        <f t="shared" si="16"/>
        <v>0.38163194444444448</v>
      </c>
      <c r="F472" s="2"/>
      <c r="G472" s="2"/>
      <c r="H472" s="2"/>
      <c r="I472" s="2"/>
      <c r="J472" s="2"/>
      <c r="K472" s="2"/>
    </row>
    <row r="473" spans="1:11" x14ac:dyDescent="0.25">
      <c r="A473" s="12" t="s">
        <v>5</v>
      </c>
      <c r="B473" s="12" t="str">
        <f t="shared" si="15"/>
        <v>Yolanda Carrion</v>
      </c>
      <c r="C473" s="13" t="s">
        <v>468</v>
      </c>
      <c r="D473" s="13" t="s">
        <v>485</v>
      </c>
      <c r="E473" s="14">
        <f t="shared" si="16"/>
        <v>0.4619907407407407</v>
      </c>
      <c r="F473" s="2"/>
      <c r="G473" s="2"/>
      <c r="H473" s="2"/>
      <c r="I473" s="2"/>
      <c r="J473" s="2"/>
      <c r="K473" s="2"/>
    </row>
    <row r="474" spans="1:11" x14ac:dyDescent="0.25">
      <c r="A474" s="12" t="s">
        <v>5</v>
      </c>
      <c r="B474" s="12" t="str">
        <f t="shared" si="15"/>
        <v>Yolanda Carrion</v>
      </c>
      <c r="C474" s="13" t="s">
        <v>468</v>
      </c>
      <c r="D474" s="13" t="s">
        <v>486</v>
      </c>
      <c r="E474" s="14">
        <f t="shared" si="16"/>
        <v>0.55055555555555558</v>
      </c>
      <c r="F474" s="2"/>
      <c r="G474" s="2"/>
      <c r="H474" s="2"/>
      <c r="I474" s="2"/>
      <c r="J474" s="2"/>
      <c r="K474" s="2"/>
    </row>
    <row r="475" spans="1:11" x14ac:dyDescent="0.25">
      <c r="A475" s="12" t="s">
        <v>5</v>
      </c>
      <c r="B475" s="12" t="str">
        <f t="shared" si="15"/>
        <v>Yolanda Carrion</v>
      </c>
      <c r="C475" s="13" t="s">
        <v>468</v>
      </c>
      <c r="D475" s="13" t="s">
        <v>487</v>
      </c>
      <c r="E475" s="14">
        <f t="shared" si="16"/>
        <v>0.79215277777777782</v>
      </c>
      <c r="F475" s="2"/>
      <c r="G475" s="14">
        <f>TEXT(E473-E472,"h:mm:ss") +TEXT(E475-E474,"h:mm:ss")</f>
        <v>0.32195601851851852</v>
      </c>
      <c r="H475" s="2"/>
      <c r="I475" s="2"/>
      <c r="J475" s="2"/>
      <c r="K475" s="2"/>
    </row>
    <row r="476" spans="1:11" x14ac:dyDescent="0.25">
      <c r="A476" s="12" t="s">
        <v>5</v>
      </c>
      <c r="B476" s="12" t="str">
        <f t="shared" si="15"/>
        <v>Yolanda Carrion</v>
      </c>
      <c r="C476" s="13" t="s">
        <v>468</v>
      </c>
      <c r="D476" s="13" t="s">
        <v>488</v>
      </c>
      <c r="E476" s="14">
        <f t="shared" si="16"/>
        <v>0.37824074074074071</v>
      </c>
      <c r="F476" s="2"/>
      <c r="G476" s="2"/>
      <c r="H476" s="2"/>
      <c r="I476" s="2"/>
      <c r="J476" s="2"/>
      <c r="K476" s="2"/>
    </row>
    <row r="477" spans="1:11" x14ac:dyDescent="0.25">
      <c r="A477" s="12" t="s">
        <v>5</v>
      </c>
      <c r="B477" s="12" t="str">
        <f t="shared" si="15"/>
        <v>Yolanda Carrion</v>
      </c>
      <c r="C477" s="13" t="s">
        <v>468</v>
      </c>
      <c r="D477" s="13" t="s">
        <v>489</v>
      </c>
      <c r="E477" s="14">
        <f t="shared" si="16"/>
        <v>0.4609375</v>
      </c>
      <c r="F477" s="2"/>
      <c r="G477" s="2"/>
      <c r="H477" s="2"/>
      <c r="I477" s="2"/>
      <c r="J477" s="2"/>
      <c r="K477" s="2"/>
    </row>
    <row r="478" spans="1:11" x14ac:dyDescent="0.25">
      <c r="A478" s="12" t="s">
        <v>5</v>
      </c>
      <c r="B478" s="12" t="str">
        <f t="shared" si="15"/>
        <v>Yolanda Carrion</v>
      </c>
      <c r="C478" s="13" t="s">
        <v>468</v>
      </c>
      <c r="D478" s="13" t="s">
        <v>490</v>
      </c>
      <c r="E478" s="14">
        <f t="shared" si="16"/>
        <v>0.54962962962962958</v>
      </c>
      <c r="F478" s="2"/>
      <c r="G478" s="2"/>
      <c r="H478" s="2"/>
      <c r="I478" s="2"/>
      <c r="J478" s="2"/>
      <c r="K478" s="2"/>
    </row>
    <row r="479" spans="1:11" x14ac:dyDescent="0.25">
      <c r="A479" s="12" t="s">
        <v>5</v>
      </c>
      <c r="B479" s="12" t="str">
        <f t="shared" si="15"/>
        <v>Yolanda Carrion</v>
      </c>
      <c r="C479" s="13" t="s">
        <v>468</v>
      </c>
      <c r="D479" s="13" t="s">
        <v>491</v>
      </c>
      <c r="E479" s="14">
        <f t="shared" si="16"/>
        <v>0.81003472222222228</v>
      </c>
      <c r="F479" s="2"/>
      <c r="G479" s="14">
        <f>TEXT(E477-E476,"h:mm:ss") +TEXT(E479-E478,"h:mm:ss")</f>
        <v>0.34310185185185182</v>
      </c>
      <c r="H479" s="2"/>
      <c r="I479" s="2"/>
      <c r="J479" s="2"/>
      <c r="K479" s="2"/>
    </row>
    <row r="480" spans="1:11" x14ac:dyDescent="0.25">
      <c r="A480" s="12" t="s">
        <v>5</v>
      </c>
      <c r="B480" s="12" t="str">
        <f t="shared" si="15"/>
        <v>Yolanda Carrion</v>
      </c>
      <c r="C480" s="13" t="s">
        <v>468</v>
      </c>
      <c r="D480" s="13" t="s">
        <v>492</v>
      </c>
      <c r="E480" s="14">
        <f t="shared" si="16"/>
        <v>0.37887731481481479</v>
      </c>
      <c r="F480" s="2"/>
      <c r="G480" s="2"/>
      <c r="H480" s="2"/>
      <c r="I480" s="2"/>
      <c r="J480" s="2"/>
      <c r="K480" s="2"/>
    </row>
    <row r="481" spans="1:11" x14ac:dyDescent="0.25">
      <c r="A481" s="12" t="s">
        <v>5</v>
      </c>
      <c r="B481" s="12" t="str">
        <f t="shared" si="15"/>
        <v>Yolanda Carrion</v>
      </c>
      <c r="C481" s="13" t="s">
        <v>468</v>
      </c>
      <c r="D481" s="13" t="s">
        <v>493</v>
      </c>
      <c r="E481" s="14">
        <f t="shared" si="16"/>
        <v>0.46413194444444444</v>
      </c>
      <c r="F481" s="2"/>
      <c r="G481" s="2"/>
      <c r="H481" s="2"/>
      <c r="I481" s="2"/>
      <c r="J481" s="2"/>
      <c r="K481" s="2"/>
    </row>
    <row r="482" spans="1:11" x14ac:dyDescent="0.25">
      <c r="A482" s="12" t="s">
        <v>5</v>
      </c>
      <c r="B482" s="12" t="str">
        <f t="shared" si="15"/>
        <v>Yolanda Carrion</v>
      </c>
      <c r="C482" s="13" t="s">
        <v>468</v>
      </c>
      <c r="D482" s="13" t="s">
        <v>494</v>
      </c>
      <c r="E482" s="14">
        <f t="shared" si="16"/>
        <v>0.54614583333333333</v>
      </c>
      <c r="F482" s="2"/>
      <c r="G482" s="2"/>
      <c r="H482" s="2"/>
      <c r="I482" s="2"/>
      <c r="J482" s="2"/>
      <c r="K482" s="2"/>
    </row>
    <row r="483" spans="1:11" x14ac:dyDescent="0.25">
      <c r="A483" s="12" t="s">
        <v>5</v>
      </c>
      <c r="B483" s="12" t="str">
        <f t="shared" si="15"/>
        <v>Yolanda Carrion</v>
      </c>
      <c r="C483" s="13" t="s">
        <v>468</v>
      </c>
      <c r="D483" s="13" t="s">
        <v>495</v>
      </c>
      <c r="E483" s="14">
        <f t="shared" si="16"/>
        <v>0.7990624999999999</v>
      </c>
      <c r="F483" s="2"/>
      <c r="G483" s="14">
        <f>TEXT(E481-E480,"h:mm:ss") +TEXT(E483-E482,"h:mm:ss")</f>
        <v>0.33817129629629633</v>
      </c>
      <c r="H483" s="2"/>
      <c r="I483" s="2"/>
      <c r="J483" s="2"/>
      <c r="K483" s="2"/>
    </row>
    <row r="484" spans="1:11" x14ac:dyDescent="0.25">
      <c r="A484" s="12" t="s">
        <v>5</v>
      </c>
      <c r="B484" s="12" t="str">
        <f t="shared" si="15"/>
        <v>Yolanda Carrion</v>
      </c>
      <c r="C484" s="13" t="s">
        <v>468</v>
      </c>
      <c r="D484" s="13" t="s">
        <v>496</v>
      </c>
      <c r="E484" s="14">
        <f t="shared" si="16"/>
        <v>0.37936342592592592</v>
      </c>
      <c r="F484" s="2"/>
      <c r="G484" s="2"/>
      <c r="H484" s="2"/>
      <c r="I484" s="2"/>
      <c r="J484" s="2"/>
      <c r="K484" s="2"/>
    </row>
    <row r="485" spans="1:11" x14ac:dyDescent="0.25">
      <c r="A485" s="12" t="s">
        <v>5</v>
      </c>
      <c r="B485" s="12" t="str">
        <f t="shared" si="15"/>
        <v>Yolanda Carrion</v>
      </c>
      <c r="C485" s="13" t="s">
        <v>468</v>
      </c>
      <c r="D485" s="13" t="s">
        <v>497</v>
      </c>
      <c r="E485" s="14">
        <f t="shared" si="16"/>
        <v>0.45902777777777781</v>
      </c>
      <c r="F485" s="2"/>
      <c r="G485" s="2"/>
      <c r="H485" s="2"/>
      <c r="I485" s="2"/>
      <c r="J485" s="2"/>
      <c r="K485" s="2"/>
    </row>
    <row r="486" spans="1:11" x14ac:dyDescent="0.25">
      <c r="A486" s="12" t="s">
        <v>5</v>
      </c>
      <c r="B486" s="12" t="str">
        <f t="shared" si="15"/>
        <v>Yolanda Carrion</v>
      </c>
      <c r="C486" s="13" t="s">
        <v>468</v>
      </c>
      <c r="D486" s="13" t="s">
        <v>498</v>
      </c>
      <c r="E486" s="14">
        <f t="shared" si="16"/>
        <v>0.54791666666666672</v>
      </c>
      <c r="F486" s="2"/>
      <c r="G486" s="2"/>
      <c r="H486" s="2"/>
      <c r="I486" s="2"/>
      <c r="J486" s="2"/>
      <c r="K486" s="2"/>
    </row>
    <row r="487" spans="1:11" x14ac:dyDescent="0.25">
      <c r="A487" s="12" t="s">
        <v>5</v>
      </c>
      <c r="B487" s="12" t="str">
        <f t="shared" si="15"/>
        <v>Yolanda Carrion</v>
      </c>
      <c r="C487" s="13" t="s">
        <v>468</v>
      </c>
      <c r="D487" s="13" t="s">
        <v>499</v>
      </c>
      <c r="E487" s="14">
        <f t="shared" si="16"/>
        <v>0.80486111111111114</v>
      </c>
      <c r="F487" s="2"/>
      <c r="G487" s="14">
        <f>TEXT(E485-E484,"h:mm:ss") +TEXT(E487-E486,"h:mm:ss")</f>
        <v>0.33660879629629631</v>
      </c>
      <c r="H487" s="2"/>
      <c r="I487" s="2"/>
      <c r="J487" s="2"/>
      <c r="K487" s="2"/>
    </row>
    <row r="488" spans="1:11" x14ac:dyDescent="0.25">
      <c r="A488" s="12" t="s">
        <v>5</v>
      </c>
      <c r="B488" s="12" t="str">
        <f t="shared" si="15"/>
        <v>Yolanda Carrion</v>
      </c>
      <c r="C488" s="13" t="s">
        <v>468</v>
      </c>
      <c r="D488" s="13" t="s">
        <v>500</v>
      </c>
      <c r="E488" s="14">
        <f t="shared" si="16"/>
        <v>0.37922453703703707</v>
      </c>
      <c r="F488" s="2"/>
      <c r="G488" s="2"/>
      <c r="H488" s="2"/>
      <c r="I488" s="2"/>
      <c r="J488" s="2"/>
      <c r="K488" s="2"/>
    </row>
    <row r="489" spans="1:11" x14ac:dyDescent="0.25">
      <c r="A489" s="12" t="s">
        <v>5</v>
      </c>
      <c r="B489" s="12" t="str">
        <f t="shared" si="15"/>
        <v>Yolanda Carrion</v>
      </c>
      <c r="C489" s="13" t="s">
        <v>468</v>
      </c>
      <c r="D489" s="13" t="s">
        <v>501</v>
      </c>
      <c r="E489" s="14">
        <f t="shared" si="16"/>
        <v>0.45996527777777779</v>
      </c>
      <c r="F489" s="2"/>
      <c r="G489" s="2"/>
      <c r="H489" s="2"/>
      <c r="I489" s="2"/>
      <c r="J489" s="2"/>
      <c r="K489" s="2"/>
    </row>
    <row r="490" spans="1:11" x14ac:dyDescent="0.25">
      <c r="A490" s="12" t="s">
        <v>5</v>
      </c>
      <c r="B490" s="12" t="str">
        <f t="shared" si="15"/>
        <v>Yolanda Carrion</v>
      </c>
      <c r="C490" s="13" t="s">
        <v>468</v>
      </c>
      <c r="D490" s="13" t="s">
        <v>502</v>
      </c>
      <c r="E490" s="14">
        <f t="shared" si="16"/>
        <v>0.53306712962962965</v>
      </c>
      <c r="F490" s="2"/>
      <c r="G490" s="2"/>
      <c r="H490" s="2"/>
      <c r="I490" s="2"/>
      <c r="J490" s="2"/>
      <c r="K490" s="2"/>
    </row>
    <row r="491" spans="1:11" x14ac:dyDescent="0.25">
      <c r="A491" s="12" t="s">
        <v>5</v>
      </c>
      <c r="B491" s="12" t="str">
        <f t="shared" si="15"/>
        <v>Yolanda Carrion</v>
      </c>
      <c r="C491" s="13" t="s">
        <v>468</v>
      </c>
      <c r="D491" s="13" t="s">
        <v>503</v>
      </c>
      <c r="E491" s="14">
        <f t="shared" si="16"/>
        <v>0.8055092592592592</v>
      </c>
      <c r="F491" s="2"/>
      <c r="G491" s="14">
        <f>TEXT(E489-E488,"h:mm:ss") +TEXT(E491-E490,"h:mm:ss")</f>
        <v>0.35318287037037033</v>
      </c>
      <c r="H491" s="2"/>
      <c r="I491" s="2"/>
      <c r="J491" s="2"/>
      <c r="K491" s="2"/>
    </row>
    <row r="492" spans="1:11" x14ac:dyDescent="0.25">
      <c r="A492" s="12" t="s">
        <v>5</v>
      </c>
      <c r="B492" s="12" t="str">
        <f t="shared" si="15"/>
        <v>Yolanda Carrion</v>
      </c>
      <c r="C492" s="13" t="s">
        <v>468</v>
      </c>
      <c r="D492" s="13" t="s">
        <v>504</v>
      </c>
      <c r="E492" s="14">
        <f t="shared" si="16"/>
        <v>0.37571759259259258</v>
      </c>
      <c r="F492" s="2"/>
      <c r="G492" s="2"/>
      <c r="H492" s="2"/>
      <c r="I492" s="2"/>
      <c r="J492" s="2"/>
      <c r="K492" s="2"/>
    </row>
    <row r="493" spans="1:11" x14ac:dyDescent="0.25">
      <c r="A493" s="12" t="s">
        <v>5</v>
      </c>
      <c r="B493" s="12" t="str">
        <f t="shared" si="15"/>
        <v>Yolanda Carrion</v>
      </c>
      <c r="C493" s="13" t="s">
        <v>468</v>
      </c>
      <c r="D493" s="13" t="s">
        <v>505</v>
      </c>
      <c r="E493" s="14">
        <f t="shared" si="16"/>
        <v>0.51749999999999996</v>
      </c>
      <c r="F493" s="2"/>
      <c r="G493" s="2"/>
      <c r="H493" s="2"/>
      <c r="I493" s="2"/>
      <c r="J493" s="2"/>
      <c r="K493" s="2"/>
    </row>
    <row r="494" spans="1:11" x14ac:dyDescent="0.25">
      <c r="A494" s="12" t="s">
        <v>5</v>
      </c>
      <c r="B494" s="12" t="str">
        <f t="shared" si="15"/>
        <v>Yolanda Carrion</v>
      </c>
      <c r="C494" s="13" t="s">
        <v>468</v>
      </c>
      <c r="D494" s="13" t="s">
        <v>506</v>
      </c>
      <c r="E494" s="14">
        <f t="shared" si="16"/>
        <v>0.54020833333333329</v>
      </c>
      <c r="F494" s="2"/>
      <c r="G494" s="2"/>
      <c r="H494" s="2"/>
      <c r="I494" s="2"/>
      <c r="J494" s="2"/>
      <c r="K494" s="2"/>
    </row>
    <row r="495" spans="1:11" x14ac:dyDescent="0.25">
      <c r="A495" s="12" t="s">
        <v>5</v>
      </c>
      <c r="B495" s="12" t="str">
        <f t="shared" si="15"/>
        <v>Yolanda Carrion</v>
      </c>
      <c r="C495" s="13" t="s">
        <v>468</v>
      </c>
      <c r="D495" s="13" t="s">
        <v>507</v>
      </c>
      <c r="E495" s="14">
        <f t="shared" si="16"/>
        <v>0.80078703703703702</v>
      </c>
      <c r="F495" s="2"/>
      <c r="G495" s="14">
        <f>TEXT(E493-E492,"h:mm:ss") +TEXT(E495-E494,"h:mm:ss")</f>
        <v>0.40236111111111106</v>
      </c>
      <c r="H495" s="2"/>
      <c r="I495" s="2"/>
      <c r="J495" s="2"/>
      <c r="K495" s="2"/>
    </row>
    <row r="496" spans="1:11" x14ac:dyDescent="0.25">
      <c r="A496" s="12" t="s">
        <v>5</v>
      </c>
      <c r="B496" s="12" t="str">
        <f t="shared" si="15"/>
        <v>Yolanda Carrion</v>
      </c>
      <c r="C496" s="13" t="s">
        <v>468</v>
      </c>
      <c r="D496" s="13" t="s">
        <v>508</v>
      </c>
      <c r="E496" s="14">
        <f t="shared" si="16"/>
        <v>0.38011574074074073</v>
      </c>
      <c r="F496" s="2"/>
      <c r="G496" s="2"/>
      <c r="H496" s="2"/>
      <c r="I496" s="2"/>
      <c r="J496" s="2"/>
      <c r="K496" s="2"/>
    </row>
    <row r="497" spans="1:11" x14ac:dyDescent="0.25">
      <c r="A497" s="12" t="s">
        <v>5</v>
      </c>
      <c r="B497" s="12" t="str">
        <f t="shared" si="15"/>
        <v>Yolanda Carrion</v>
      </c>
      <c r="C497" s="13" t="s">
        <v>468</v>
      </c>
      <c r="D497" s="13" t="s">
        <v>509</v>
      </c>
      <c r="E497" s="14">
        <f t="shared" si="16"/>
        <v>0.81887731481481474</v>
      </c>
      <c r="F497" s="2"/>
      <c r="G497" s="14">
        <f>TEXT(E497-E496,"h:mm:ss")-"2:00:00"</f>
        <v>0.35542824074074075</v>
      </c>
      <c r="H497" s="2"/>
      <c r="I497" s="2"/>
      <c r="J497" s="2"/>
      <c r="K497" s="2"/>
    </row>
    <row r="498" spans="1:11" x14ac:dyDescent="0.25">
      <c r="A498" s="12" t="s">
        <v>5</v>
      </c>
      <c r="B498" s="12" t="str">
        <f t="shared" si="15"/>
        <v>Yolanda Carrion</v>
      </c>
      <c r="C498" s="13" t="s">
        <v>468</v>
      </c>
      <c r="D498" s="13" t="s">
        <v>510</v>
      </c>
      <c r="E498" s="14">
        <f t="shared" si="16"/>
        <v>0.37487268518518518</v>
      </c>
      <c r="F498" s="2"/>
      <c r="G498" s="2"/>
      <c r="H498" s="2"/>
      <c r="I498" s="2"/>
      <c r="J498" s="2"/>
      <c r="K498" s="2"/>
    </row>
    <row r="499" spans="1:11" x14ac:dyDescent="0.25">
      <c r="A499" s="12" t="s">
        <v>5</v>
      </c>
      <c r="B499" s="12" t="str">
        <f t="shared" si="15"/>
        <v>Yolanda Carrion</v>
      </c>
      <c r="C499" s="13" t="s">
        <v>468</v>
      </c>
      <c r="D499" s="13" t="s">
        <v>511</v>
      </c>
      <c r="E499" s="14">
        <f t="shared" si="16"/>
        <v>0.46162037037037035</v>
      </c>
      <c r="F499" s="2"/>
      <c r="G499" s="2"/>
      <c r="H499" s="2"/>
      <c r="I499" s="2"/>
      <c r="J499" s="2"/>
      <c r="K499" s="2"/>
    </row>
    <row r="500" spans="1:11" x14ac:dyDescent="0.25">
      <c r="A500" s="12" t="s">
        <v>5</v>
      </c>
      <c r="B500" s="12" t="str">
        <f t="shared" si="15"/>
        <v>Yolanda Carrion</v>
      </c>
      <c r="C500" s="13" t="s">
        <v>468</v>
      </c>
      <c r="D500" s="13" t="s">
        <v>512</v>
      </c>
      <c r="E500" s="14">
        <f t="shared" si="16"/>
        <v>0.5511921296296296</v>
      </c>
      <c r="F500" s="2"/>
      <c r="G500" s="2"/>
      <c r="H500" s="2"/>
      <c r="I500" s="2"/>
      <c r="J500" s="2"/>
      <c r="K500" s="2"/>
    </row>
    <row r="501" spans="1:11" x14ac:dyDescent="0.25">
      <c r="A501" s="12" t="s">
        <v>5</v>
      </c>
      <c r="B501" s="12" t="str">
        <f t="shared" si="15"/>
        <v>Yolanda Carrion</v>
      </c>
      <c r="C501" s="13" t="s">
        <v>468</v>
      </c>
      <c r="D501" s="13" t="s">
        <v>513</v>
      </c>
      <c r="E501" s="14">
        <f t="shared" si="16"/>
        <v>0.82613425925925921</v>
      </c>
      <c r="F501" s="2"/>
      <c r="G501" s="14">
        <f>TEXT(E499-E498,"h:mm:ss")+TEXT(E501-E500,"h:mm:ss")</f>
        <v>0.36168981481481483</v>
      </c>
      <c r="H501" s="2"/>
      <c r="I501" s="2"/>
      <c r="J501" s="2"/>
      <c r="K501" s="2"/>
    </row>
    <row r="502" spans="1:11" x14ac:dyDescent="0.25">
      <c r="A502" s="12" t="s">
        <v>5</v>
      </c>
      <c r="B502" s="12" t="str">
        <f t="shared" si="15"/>
        <v>Yolanda Carrion</v>
      </c>
      <c r="C502" s="13" t="s">
        <v>468</v>
      </c>
      <c r="D502" s="13" t="s">
        <v>514</v>
      </c>
      <c r="E502" s="14">
        <f t="shared" si="16"/>
        <v>0.37884259259259262</v>
      </c>
      <c r="F502" s="2"/>
      <c r="G502" s="2"/>
      <c r="H502" s="2"/>
      <c r="I502" s="2"/>
      <c r="J502" s="2"/>
      <c r="K502" s="2"/>
    </row>
    <row r="503" spans="1:11" x14ac:dyDescent="0.25">
      <c r="A503" s="12" t="s">
        <v>5</v>
      </c>
      <c r="B503" s="12" t="str">
        <f t="shared" si="15"/>
        <v>Yolanda Carrion</v>
      </c>
      <c r="C503" s="13" t="s">
        <v>468</v>
      </c>
      <c r="D503" s="13" t="s">
        <v>515</v>
      </c>
      <c r="E503" s="14">
        <f t="shared" si="16"/>
        <v>0.46591435185185182</v>
      </c>
      <c r="F503" s="2"/>
      <c r="G503" s="2"/>
      <c r="H503" s="2"/>
      <c r="I503" s="2"/>
      <c r="J503" s="2"/>
      <c r="K503" s="2"/>
    </row>
    <row r="504" spans="1:11" x14ac:dyDescent="0.25">
      <c r="A504" s="12" t="s">
        <v>5</v>
      </c>
      <c r="B504" s="12" t="str">
        <f t="shared" si="15"/>
        <v>Yolanda Carrion</v>
      </c>
      <c r="C504" s="13" t="s">
        <v>468</v>
      </c>
      <c r="D504" s="13" t="s">
        <v>516</v>
      </c>
      <c r="E504" s="14">
        <f t="shared" si="16"/>
        <v>0.55399305555555556</v>
      </c>
      <c r="F504" s="2"/>
      <c r="G504" s="2"/>
      <c r="H504" s="2"/>
      <c r="I504" s="2"/>
      <c r="J504" s="2"/>
      <c r="K504" s="2"/>
    </row>
    <row r="505" spans="1:11" x14ac:dyDescent="0.25">
      <c r="A505" s="12" t="s">
        <v>5</v>
      </c>
      <c r="B505" s="12" t="str">
        <f t="shared" si="15"/>
        <v>Yolanda Carrion</v>
      </c>
      <c r="C505" s="13" t="s">
        <v>468</v>
      </c>
      <c r="D505" s="13" t="s">
        <v>517</v>
      </c>
      <c r="E505" s="14">
        <f t="shared" si="16"/>
        <v>0.80236111111111119</v>
      </c>
      <c r="F505" s="2"/>
      <c r="G505" s="14">
        <f>TEXT(E503-E502,"h:mm:ss")+TEXT(E505-E504,"h:mm:ss")</f>
        <v>0.33543981481481477</v>
      </c>
      <c r="H505" s="2"/>
      <c r="I505" s="2"/>
      <c r="J505" s="2"/>
      <c r="K505" s="2"/>
    </row>
    <row r="506" spans="1:11" x14ac:dyDescent="0.25">
      <c r="A506" s="12" t="s">
        <v>5</v>
      </c>
      <c r="B506" s="12" t="str">
        <f t="shared" si="15"/>
        <v>Yolanda Carrion</v>
      </c>
      <c r="C506" s="13" t="s">
        <v>468</v>
      </c>
      <c r="D506" s="13" t="s">
        <v>518</v>
      </c>
      <c r="E506" s="14">
        <f t="shared" si="16"/>
        <v>0.37893518518518521</v>
      </c>
      <c r="F506" s="2"/>
      <c r="G506" s="2"/>
      <c r="H506" s="2"/>
      <c r="I506" s="2"/>
      <c r="J506" s="2"/>
      <c r="K506" s="2"/>
    </row>
    <row r="507" spans="1:11" x14ac:dyDescent="0.25">
      <c r="A507" s="12" t="s">
        <v>5</v>
      </c>
      <c r="B507" s="12" t="str">
        <f t="shared" si="15"/>
        <v>Yolanda Carrion</v>
      </c>
      <c r="C507" s="13" t="s">
        <v>468</v>
      </c>
      <c r="D507" s="13" t="s">
        <v>519</v>
      </c>
      <c r="E507" s="14">
        <f t="shared" si="16"/>
        <v>0.45997685185185189</v>
      </c>
      <c r="F507" s="2"/>
      <c r="G507" s="2"/>
      <c r="H507" s="2"/>
      <c r="I507" s="2"/>
      <c r="J507" s="2"/>
      <c r="K507" s="2"/>
    </row>
    <row r="508" spans="1:11" x14ac:dyDescent="0.25">
      <c r="A508" s="12" t="s">
        <v>5</v>
      </c>
      <c r="B508" s="12" t="str">
        <f t="shared" si="15"/>
        <v>Yolanda Carrion</v>
      </c>
      <c r="C508" s="13" t="s">
        <v>468</v>
      </c>
      <c r="D508" s="13" t="s">
        <v>520</v>
      </c>
      <c r="E508" s="14">
        <f t="shared" si="16"/>
        <v>0.55027777777777775</v>
      </c>
      <c r="F508" s="2"/>
      <c r="G508" s="2"/>
      <c r="H508" s="2"/>
      <c r="I508" s="2"/>
      <c r="J508" s="2"/>
      <c r="K508" s="2"/>
    </row>
    <row r="509" spans="1:11" x14ac:dyDescent="0.25">
      <c r="A509" s="12" t="s">
        <v>5</v>
      </c>
      <c r="B509" s="12" t="str">
        <f t="shared" ref="B509:B535" si="17">IF(C509="2","Mayra Leiva",IF(C509="3","Nicol Ochoa",IF(C509="4","Maritza Flores",IF(C509="5","Gerardo Villafuerte",IF(C509="6","Carlos Villavicencio",IF(C509="7","Aracely Martinez",IF(C509="8","Jose Cueva",IF(C509="11","Yolanda Carrion",IF(C509="13","Franklin Carrillo",IF(C509="14","Pablo Nieto",""))))))))))</f>
        <v>Yolanda Carrion</v>
      </c>
      <c r="C509" s="13" t="s">
        <v>468</v>
      </c>
      <c r="D509" s="13" t="s">
        <v>521</v>
      </c>
      <c r="E509" s="14">
        <f t="shared" ref="E509:E535" si="18">TIME(HOUR(D509),MINUTE(D509),SECOND(D509))</f>
        <v>0.80278935185185185</v>
      </c>
      <c r="F509" s="2"/>
      <c r="G509" s="14">
        <f>TEXT(E507-E506,"h:mm:ss")+TEXT(E509-E508,"h:mm:ss")</f>
        <v>0.33355324074074072</v>
      </c>
      <c r="H509" s="2"/>
      <c r="I509" s="2"/>
      <c r="J509" s="2"/>
      <c r="K509" s="2"/>
    </row>
    <row r="510" spans="1:11" x14ac:dyDescent="0.25">
      <c r="A510" s="12" t="s">
        <v>5</v>
      </c>
      <c r="B510" s="12" t="str">
        <f t="shared" si="17"/>
        <v>Yolanda Carrion</v>
      </c>
      <c r="C510" s="13" t="s">
        <v>468</v>
      </c>
      <c r="D510" s="13" t="s">
        <v>522</v>
      </c>
      <c r="E510" s="14">
        <f t="shared" si="18"/>
        <v>0.38056712962962963</v>
      </c>
      <c r="F510" s="2"/>
      <c r="G510" s="2"/>
      <c r="H510" s="2"/>
      <c r="I510" s="2"/>
      <c r="J510" s="2"/>
      <c r="K510" s="2"/>
    </row>
    <row r="511" spans="1:11" x14ac:dyDescent="0.25">
      <c r="A511" s="12" t="s">
        <v>5</v>
      </c>
      <c r="B511" s="12" t="str">
        <f t="shared" si="17"/>
        <v>Yolanda Carrion</v>
      </c>
      <c r="C511" s="13" t="s">
        <v>468</v>
      </c>
      <c r="D511" s="13" t="s">
        <v>523</v>
      </c>
      <c r="E511" s="14">
        <f t="shared" si="18"/>
        <v>0.46037037037037037</v>
      </c>
      <c r="F511" s="2"/>
      <c r="G511" s="2"/>
      <c r="H511" s="2"/>
      <c r="I511" s="2"/>
      <c r="J511" s="2"/>
      <c r="K511" s="2"/>
    </row>
    <row r="512" spans="1:11" x14ac:dyDescent="0.25">
      <c r="A512" s="12" t="s">
        <v>5</v>
      </c>
      <c r="B512" s="12" t="str">
        <f t="shared" si="17"/>
        <v>Yolanda Carrion</v>
      </c>
      <c r="C512" s="13" t="s">
        <v>468</v>
      </c>
      <c r="D512" s="13" t="s">
        <v>524</v>
      </c>
      <c r="E512" s="14">
        <f t="shared" si="18"/>
        <v>0.54348379629629628</v>
      </c>
      <c r="F512" s="2"/>
      <c r="G512" s="2"/>
      <c r="H512" s="2"/>
      <c r="I512" s="2"/>
      <c r="J512" s="2"/>
      <c r="K512" s="2"/>
    </row>
    <row r="513" spans="1:11" x14ac:dyDescent="0.25">
      <c r="A513" s="12" t="s">
        <v>5</v>
      </c>
      <c r="B513" s="12" t="str">
        <f t="shared" si="17"/>
        <v>Yolanda Carrion</v>
      </c>
      <c r="C513" s="13" t="s">
        <v>468</v>
      </c>
      <c r="D513" s="13" t="s">
        <v>525</v>
      </c>
      <c r="E513" s="14">
        <f t="shared" si="18"/>
        <v>0.80321759259259251</v>
      </c>
      <c r="F513" s="2"/>
      <c r="G513" s="14">
        <f>TEXT(E511-E510,"h:mm:ss")+TEXT(E513-E512,"h:mm:ss")</f>
        <v>0.33953703703703703</v>
      </c>
      <c r="H513" s="2"/>
      <c r="I513" s="2"/>
      <c r="J513" s="2"/>
      <c r="K513" s="2"/>
    </row>
    <row r="514" spans="1:11" x14ac:dyDescent="0.25">
      <c r="A514" s="12" t="s">
        <v>5</v>
      </c>
      <c r="B514" s="12" t="str">
        <f t="shared" si="17"/>
        <v>Yolanda Carrion</v>
      </c>
      <c r="C514" s="13" t="s">
        <v>468</v>
      </c>
      <c r="D514" s="13" t="s">
        <v>526</v>
      </c>
      <c r="E514" s="14">
        <f t="shared" si="18"/>
        <v>0.38047453703703704</v>
      </c>
      <c r="F514" s="2"/>
      <c r="G514" s="2"/>
      <c r="H514" s="2"/>
      <c r="I514" s="2"/>
      <c r="J514" s="2"/>
      <c r="K514" s="2"/>
    </row>
    <row r="515" spans="1:11" x14ac:dyDescent="0.25">
      <c r="A515" s="12" t="s">
        <v>5</v>
      </c>
      <c r="B515" s="12" t="str">
        <f t="shared" si="17"/>
        <v>Yolanda Carrion</v>
      </c>
      <c r="C515" s="13" t="s">
        <v>468</v>
      </c>
      <c r="D515" s="13" t="s">
        <v>527</v>
      </c>
      <c r="E515" s="14">
        <f t="shared" si="18"/>
        <v>0.46825231481481483</v>
      </c>
      <c r="F515" s="2"/>
      <c r="G515" s="2"/>
      <c r="H515" s="2"/>
      <c r="I515" s="2"/>
      <c r="J515" s="2"/>
      <c r="K515" s="2"/>
    </row>
    <row r="516" spans="1:11" x14ac:dyDescent="0.25">
      <c r="A516" s="12" t="s">
        <v>5</v>
      </c>
      <c r="B516" s="12" t="str">
        <f t="shared" si="17"/>
        <v>Yolanda Carrion</v>
      </c>
      <c r="C516" s="13" t="s">
        <v>468</v>
      </c>
      <c r="D516" s="13" t="s">
        <v>528</v>
      </c>
      <c r="E516" s="14">
        <f t="shared" si="18"/>
        <v>0.53456018518518522</v>
      </c>
      <c r="F516" s="2"/>
      <c r="G516" s="2"/>
      <c r="H516" s="2"/>
      <c r="I516" s="2"/>
      <c r="J516" s="2"/>
      <c r="K516" s="2"/>
    </row>
    <row r="517" spans="1:11" x14ac:dyDescent="0.25">
      <c r="A517" s="12" t="s">
        <v>5</v>
      </c>
      <c r="B517" s="12" t="str">
        <f t="shared" si="17"/>
        <v>Yolanda Carrion</v>
      </c>
      <c r="C517" s="13" t="s">
        <v>468</v>
      </c>
      <c r="D517" s="13" t="s">
        <v>529</v>
      </c>
      <c r="E517" s="14">
        <f t="shared" si="18"/>
        <v>0.79454861111111119</v>
      </c>
      <c r="F517" s="2"/>
      <c r="G517" s="14">
        <f>TEXT(E515-E514,"h:mm:ss")+TEXT(E517-E516,"h:mm:ss")</f>
        <v>0.3477662037037037</v>
      </c>
      <c r="H517" s="2"/>
      <c r="I517" s="2"/>
      <c r="J517" s="2"/>
      <c r="K517" s="2"/>
    </row>
    <row r="518" spans="1:11" x14ac:dyDescent="0.25">
      <c r="A518" s="12" t="s">
        <v>5</v>
      </c>
      <c r="B518" s="12" t="str">
        <f t="shared" si="17"/>
        <v>Yolanda Carrion</v>
      </c>
      <c r="C518" s="13" t="s">
        <v>468</v>
      </c>
      <c r="D518" s="13" t="s">
        <v>530</v>
      </c>
      <c r="E518" s="14">
        <f t="shared" si="18"/>
        <v>0.37415509259259255</v>
      </c>
      <c r="F518" s="2"/>
      <c r="G518" s="2"/>
      <c r="H518" s="2"/>
      <c r="I518" s="2"/>
      <c r="J518" s="2"/>
      <c r="K518" s="2"/>
    </row>
    <row r="519" spans="1:11" x14ac:dyDescent="0.25">
      <c r="A519" s="12" t="s">
        <v>5</v>
      </c>
      <c r="B519" s="12" t="str">
        <f t="shared" si="17"/>
        <v>Yolanda Carrion</v>
      </c>
      <c r="C519" s="13" t="s">
        <v>468</v>
      </c>
      <c r="D519" s="13" t="s">
        <v>531</v>
      </c>
      <c r="E519" s="14">
        <f t="shared" si="18"/>
        <v>0.4636805555555556</v>
      </c>
      <c r="F519" s="2"/>
      <c r="G519" s="2"/>
      <c r="H519" s="2"/>
      <c r="I519" s="2"/>
      <c r="J519" s="2"/>
      <c r="K519" s="2"/>
    </row>
    <row r="520" spans="1:11" x14ac:dyDescent="0.25">
      <c r="A520" s="12" t="s">
        <v>5</v>
      </c>
      <c r="B520" s="12" t="str">
        <f t="shared" si="17"/>
        <v>Yolanda Carrion</v>
      </c>
      <c r="C520" s="13" t="s">
        <v>468</v>
      </c>
      <c r="D520" s="13" t="s">
        <v>532</v>
      </c>
      <c r="E520" s="14">
        <f t="shared" si="18"/>
        <v>0.54663194444444441</v>
      </c>
      <c r="F520" s="2"/>
      <c r="G520" s="2"/>
      <c r="H520" s="2"/>
      <c r="I520" s="2"/>
      <c r="J520" s="2"/>
      <c r="K520" s="2"/>
    </row>
    <row r="521" spans="1:11" x14ac:dyDescent="0.25">
      <c r="A521" s="12" t="s">
        <v>5</v>
      </c>
      <c r="B521" s="12" t="str">
        <f t="shared" si="17"/>
        <v>Yolanda Carrion</v>
      </c>
      <c r="C521" s="13" t="s">
        <v>468</v>
      </c>
      <c r="D521" s="13" t="s">
        <v>533</v>
      </c>
      <c r="E521" s="14">
        <f t="shared" si="18"/>
        <v>0.79460648148148139</v>
      </c>
      <c r="F521" s="2"/>
      <c r="G521" s="14">
        <f>TEXT(E519-E518,"h:mm:ss")+TEXT(E521-E520,"h:mm:ss")</f>
        <v>0.33750000000000002</v>
      </c>
      <c r="H521" s="2"/>
      <c r="I521" s="2"/>
      <c r="J521" s="2"/>
      <c r="K521" s="2"/>
    </row>
    <row r="522" spans="1:11" x14ac:dyDescent="0.25">
      <c r="A522" s="12" t="s">
        <v>5</v>
      </c>
      <c r="B522" s="12" t="str">
        <f t="shared" si="17"/>
        <v>Yolanda Carrion</v>
      </c>
      <c r="C522" s="13" t="s">
        <v>468</v>
      </c>
      <c r="D522" s="13" t="s">
        <v>534</v>
      </c>
      <c r="E522" s="14">
        <f t="shared" si="18"/>
        <v>0.37783564814814818</v>
      </c>
      <c r="F522" s="2"/>
      <c r="G522" s="2"/>
      <c r="H522" s="2"/>
      <c r="I522" s="2"/>
      <c r="J522" s="2"/>
      <c r="K522" s="2"/>
    </row>
    <row r="523" spans="1:11" x14ac:dyDescent="0.25">
      <c r="A523" s="12" t="s">
        <v>5</v>
      </c>
      <c r="B523" s="12" t="str">
        <f t="shared" si="17"/>
        <v>Yolanda Carrion</v>
      </c>
      <c r="C523" s="13" t="s">
        <v>468</v>
      </c>
      <c r="D523" s="13" t="s">
        <v>535</v>
      </c>
      <c r="E523" s="14">
        <f t="shared" si="18"/>
        <v>0.45837962962962964</v>
      </c>
      <c r="F523" s="2"/>
      <c r="G523" s="2"/>
      <c r="H523" s="2"/>
      <c r="I523" s="2"/>
      <c r="J523" s="2"/>
      <c r="K523" s="2"/>
    </row>
    <row r="524" spans="1:11" x14ac:dyDescent="0.25">
      <c r="A524" s="12" t="s">
        <v>5</v>
      </c>
      <c r="B524" s="12" t="str">
        <f t="shared" si="17"/>
        <v>Yolanda Carrion</v>
      </c>
      <c r="C524" s="13" t="s">
        <v>468</v>
      </c>
      <c r="D524" s="13" t="s">
        <v>536</v>
      </c>
      <c r="E524" s="14">
        <f t="shared" si="18"/>
        <v>0.54872685185185188</v>
      </c>
      <c r="F524" s="2"/>
      <c r="G524" s="2"/>
      <c r="H524" s="2"/>
      <c r="I524" s="2"/>
      <c r="J524" s="2"/>
      <c r="K524" s="2"/>
    </row>
    <row r="525" spans="1:11" x14ac:dyDescent="0.25">
      <c r="A525" s="12" t="s">
        <v>5</v>
      </c>
      <c r="B525" s="12" t="str">
        <f t="shared" si="17"/>
        <v>Yolanda Carrion</v>
      </c>
      <c r="C525" s="13" t="s">
        <v>468</v>
      </c>
      <c r="D525" s="13" t="s">
        <v>537</v>
      </c>
      <c r="E525" s="14">
        <f t="shared" si="18"/>
        <v>0.80064814814814822</v>
      </c>
      <c r="F525" s="2"/>
      <c r="G525" s="14">
        <f>TEXT(E523-E522,"h:mm:ss")+TEXT(E525-E524,"h:mm:ss")</f>
        <v>0.33246527777777779</v>
      </c>
      <c r="H525" s="2"/>
      <c r="I525" s="2"/>
      <c r="J525" s="2"/>
      <c r="K525" s="2"/>
    </row>
    <row r="526" spans="1:11" x14ac:dyDescent="0.25">
      <c r="A526" s="12" t="s">
        <v>5</v>
      </c>
      <c r="B526" s="12" t="str">
        <f t="shared" si="17"/>
        <v>Yolanda Carrion</v>
      </c>
      <c r="C526" s="13" t="s">
        <v>468</v>
      </c>
      <c r="D526" s="13" t="s">
        <v>538</v>
      </c>
      <c r="E526" s="14">
        <f t="shared" si="18"/>
        <v>0.38182870370370375</v>
      </c>
      <c r="F526" s="2"/>
      <c r="G526" s="2"/>
      <c r="H526" s="2"/>
      <c r="I526" s="2"/>
      <c r="J526" s="2"/>
      <c r="K526" s="2"/>
    </row>
    <row r="527" spans="1:11" x14ac:dyDescent="0.25">
      <c r="A527" s="12" t="s">
        <v>5</v>
      </c>
      <c r="B527" s="12" t="str">
        <f t="shared" si="17"/>
        <v>Yolanda Carrion</v>
      </c>
      <c r="C527" s="13" t="s">
        <v>468</v>
      </c>
      <c r="D527" s="13" t="s">
        <v>539</v>
      </c>
      <c r="E527" s="14">
        <f t="shared" si="18"/>
        <v>0.80122685185185183</v>
      </c>
      <c r="F527" s="2"/>
      <c r="G527" s="14">
        <f>TEXT(E527-E526,"h:mm:ss")-"2:00:00"</f>
        <v>0.33606481481481482</v>
      </c>
      <c r="H527" s="2"/>
      <c r="I527" s="2"/>
      <c r="J527" s="2"/>
      <c r="K527" s="2"/>
    </row>
    <row r="528" spans="1:11" x14ac:dyDescent="0.25">
      <c r="A528" s="12" t="s">
        <v>5</v>
      </c>
      <c r="B528" s="12" t="str">
        <f t="shared" si="17"/>
        <v>Yolanda Carrion</v>
      </c>
      <c r="C528" s="13" t="s">
        <v>468</v>
      </c>
      <c r="D528" s="13" t="s">
        <v>540</v>
      </c>
      <c r="E528" s="14">
        <f t="shared" si="18"/>
        <v>0.37927083333333328</v>
      </c>
      <c r="F528" s="2"/>
      <c r="G528" s="2"/>
      <c r="H528" s="2"/>
      <c r="I528" s="2"/>
      <c r="J528" s="2"/>
      <c r="K528" s="2"/>
    </row>
    <row r="529" spans="1:24" x14ac:dyDescent="0.25">
      <c r="A529" s="12" t="s">
        <v>5</v>
      </c>
      <c r="B529" s="12" t="str">
        <f t="shared" si="17"/>
        <v>Yolanda Carrion</v>
      </c>
      <c r="C529" s="13" t="s">
        <v>468</v>
      </c>
      <c r="D529" s="13" t="s">
        <v>541</v>
      </c>
      <c r="E529" s="14">
        <f t="shared" si="18"/>
        <v>0.46158564814814818</v>
      </c>
      <c r="F529" s="2"/>
      <c r="G529" s="2"/>
      <c r="H529" s="2"/>
      <c r="I529" s="2"/>
      <c r="J529" s="2"/>
      <c r="K529" s="2"/>
    </row>
    <row r="530" spans="1:24" x14ac:dyDescent="0.25">
      <c r="A530" s="12" t="s">
        <v>5</v>
      </c>
      <c r="B530" s="12" t="str">
        <f t="shared" si="17"/>
        <v>Yolanda Carrion</v>
      </c>
      <c r="C530" s="13" t="s">
        <v>468</v>
      </c>
      <c r="D530" s="13" t="s">
        <v>542</v>
      </c>
      <c r="E530" s="14">
        <f t="shared" si="18"/>
        <v>0.54971064814814818</v>
      </c>
      <c r="F530" s="2"/>
      <c r="G530" s="2"/>
      <c r="H530" s="2"/>
      <c r="I530" s="2"/>
      <c r="J530" s="2"/>
      <c r="K530" s="2"/>
    </row>
    <row r="531" spans="1:24" x14ac:dyDescent="0.25">
      <c r="A531" s="12" t="s">
        <v>5</v>
      </c>
      <c r="B531" s="12" t="str">
        <f t="shared" si="17"/>
        <v>Yolanda Carrion</v>
      </c>
      <c r="C531" s="13" t="s">
        <v>468</v>
      </c>
      <c r="D531" s="13" t="s">
        <v>543</v>
      </c>
      <c r="E531" s="14">
        <f t="shared" si="18"/>
        <v>0.79326388888888888</v>
      </c>
      <c r="F531" s="2"/>
      <c r="G531" s="14">
        <f>TEXT(E529-E528,"h:mm:ss")+TEXT(E531-E530,"h:mm:ss")</f>
        <v>0.32586805555555554</v>
      </c>
      <c r="H531" s="2"/>
      <c r="I531" s="2"/>
      <c r="J531" s="2"/>
      <c r="K531" s="2"/>
    </row>
    <row r="532" spans="1:24" x14ac:dyDescent="0.25">
      <c r="A532" s="12" t="s">
        <v>5</v>
      </c>
      <c r="B532" s="12" t="str">
        <f t="shared" si="17"/>
        <v>Yolanda Carrion</v>
      </c>
      <c r="C532" s="13" t="s">
        <v>468</v>
      </c>
      <c r="D532" s="13" t="s">
        <v>544</v>
      </c>
      <c r="E532" s="14">
        <f t="shared" si="18"/>
        <v>0.37582175925925926</v>
      </c>
      <c r="F532" s="2"/>
      <c r="G532" s="2"/>
      <c r="H532" s="2"/>
      <c r="I532" s="2"/>
      <c r="J532" s="2"/>
      <c r="K532" s="2"/>
    </row>
    <row r="533" spans="1:24" x14ac:dyDescent="0.25">
      <c r="A533" s="12" t="s">
        <v>5</v>
      </c>
      <c r="B533" s="12" t="str">
        <f t="shared" si="17"/>
        <v>Yolanda Carrion</v>
      </c>
      <c r="C533" s="13" t="s">
        <v>468</v>
      </c>
      <c r="D533" s="13" t="s">
        <v>545</v>
      </c>
      <c r="E533" s="14">
        <f t="shared" si="18"/>
        <v>0.46638888888888891</v>
      </c>
      <c r="F533" s="2"/>
      <c r="G533" s="2"/>
      <c r="H533" s="2"/>
      <c r="I533" s="2"/>
      <c r="J533" s="2"/>
      <c r="K533" s="2"/>
    </row>
    <row r="534" spans="1:24" x14ac:dyDescent="0.25">
      <c r="A534" s="12" t="s">
        <v>5</v>
      </c>
      <c r="B534" s="12" t="str">
        <f t="shared" si="17"/>
        <v>Yolanda Carrion</v>
      </c>
      <c r="C534" s="13" t="s">
        <v>468</v>
      </c>
      <c r="D534" s="13" t="s">
        <v>546</v>
      </c>
      <c r="E534" s="14">
        <f t="shared" si="18"/>
        <v>0.54031249999999997</v>
      </c>
      <c r="F534" s="2"/>
      <c r="G534" s="2"/>
      <c r="H534" s="2"/>
      <c r="I534" s="2"/>
      <c r="J534" s="2"/>
      <c r="K534" s="2"/>
    </row>
    <row r="535" spans="1:24" x14ac:dyDescent="0.25">
      <c r="A535" s="12" t="s">
        <v>5</v>
      </c>
      <c r="B535" s="12" t="str">
        <f t="shared" si="17"/>
        <v>Yolanda Carrion</v>
      </c>
      <c r="C535" s="13" t="s">
        <v>468</v>
      </c>
      <c r="D535" s="13" t="s">
        <v>547</v>
      </c>
      <c r="E535" s="14">
        <f t="shared" si="18"/>
        <v>0.81060185185185185</v>
      </c>
      <c r="F535" s="2"/>
      <c r="G535" s="14">
        <f>TEXT(E533-E532,"h:mm:ss")+TEXT(E535-E534,"h:mm:ss")</f>
        <v>0.36085648148148147</v>
      </c>
      <c r="H535" s="16">
        <f>G535+G531+G527+G525+G521+G517+G513+G509+G505+G501+G497+G495+G491+G487+G483+G479+G475+G471+G467+G463+G459</f>
        <v>7.2316898148148159</v>
      </c>
      <c r="I535" s="16">
        <v>7</v>
      </c>
      <c r="J535" s="16">
        <f>H535-I535</f>
        <v>0.23168981481481588</v>
      </c>
      <c r="K535" s="17" t="s">
        <v>595</v>
      </c>
    </row>
    <row r="536" spans="1:24" x14ac:dyDescent="0.25">
      <c r="A536" s="12" t="s">
        <v>5</v>
      </c>
      <c r="B536" s="12" t="str">
        <f t="shared" ref="B536:B537" si="19">IF(C536="2","Mayra Leiva",IF(C536="3","Nicol Ochoa",IF(C536="4","Maritza Flores",IF(C536="5","Gerardo Villafuerte",IF(C536="6","Carlos Villavicencio",IF(C536="7","Aracely Martinez",IF(C536="8","Jose Cueva",IF(C536="11","Yolanda Carrion",IF(C536="13","Franklin Carrillo",IF(C536="14","Pablo Nieto",""))))))))))</f>
        <v>Pablo Nieto</v>
      </c>
      <c r="C536" s="13" t="s">
        <v>548</v>
      </c>
      <c r="D536" s="13" t="s">
        <v>549</v>
      </c>
      <c r="E536" s="14">
        <f t="shared" ref="E536:E537" si="20">TIME(HOUR(D536),MINUTE(D536),SECOND(D536))</f>
        <v>0.56538194444444445</v>
      </c>
      <c r="F536" s="2"/>
      <c r="G536" s="2"/>
      <c r="H536" s="2"/>
      <c r="I536" s="2"/>
      <c r="J536" s="2"/>
      <c r="K536" s="2"/>
    </row>
    <row r="537" spans="1:24" x14ac:dyDescent="0.25">
      <c r="A537" s="12" t="s">
        <v>5</v>
      </c>
      <c r="B537" s="12" t="str">
        <f t="shared" si="19"/>
        <v>Pablo Nieto</v>
      </c>
      <c r="C537" s="13" t="s">
        <v>548</v>
      </c>
      <c r="D537" s="13" t="s">
        <v>550</v>
      </c>
      <c r="E537" s="14">
        <f t="shared" si="20"/>
        <v>0.70454861111111111</v>
      </c>
      <c r="F537" s="2"/>
      <c r="G537" s="2"/>
      <c r="H537" s="2"/>
      <c r="I537" s="2"/>
      <c r="J537" s="2"/>
      <c r="K537" s="2"/>
    </row>
    <row r="538" spans="1:24" x14ac:dyDescent="0.25">
      <c r="A538" s="12" t="s">
        <v>5</v>
      </c>
      <c r="B538" s="12" t="str">
        <f t="shared" ref="B538:B540" si="21">IF(C538="2","Mayra Leiva",IF(C538="3","Nicol Ochoa",IF(C538="4","Maritza Flores",IF(C538="5","Gerardo Villafuerte",IF(C538="6","Carlos Villavicencio",IF(C538="7","Aracely Martinez",IF(C538="8","Jose Cueva",IF(C538="11","Yolanda Carrion",IF(C538="13","Franklin Carrillo",IF(C538="14","Pablo Nieto",""))))))))))</f>
        <v>Pablo Nieto</v>
      </c>
      <c r="C538" s="13" t="s">
        <v>548</v>
      </c>
      <c r="D538" s="13" t="s">
        <v>551</v>
      </c>
      <c r="E538" s="14">
        <f t="shared" ref="E538:E540" si="22">TIME(HOUR(D538),MINUTE(D538),SECOND(D538))</f>
        <v>0.74915509259259261</v>
      </c>
      <c r="F538" s="2"/>
      <c r="G538" s="2"/>
      <c r="H538" s="2"/>
      <c r="I538" s="2"/>
      <c r="J538" s="2"/>
      <c r="K538" s="2"/>
    </row>
    <row r="539" spans="1:24" x14ac:dyDescent="0.25">
      <c r="A539" s="12" t="s">
        <v>5</v>
      </c>
      <c r="B539" s="12" t="str">
        <f t="shared" si="21"/>
        <v>Pablo Nieto</v>
      </c>
      <c r="C539" s="13" t="s">
        <v>548</v>
      </c>
      <c r="D539" s="13" t="s">
        <v>552</v>
      </c>
      <c r="E539" s="14">
        <f t="shared" si="22"/>
        <v>0.77865740740740741</v>
      </c>
      <c r="F539" s="2"/>
      <c r="G539" s="2"/>
      <c r="H539" s="2"/>
      <c r="I539" s="2"/>
      <c r="J539" s="2"/>
      <c r="K539" s="2"/>
    </row>
    <row r="540" spans="1:24" ht="15.75" thickBot="1" x14ac:dyDescent="0.3">
      <c r="A540" s="12" t="s">
        <v>5</v>
      </c>
      <c r="B540" s="12" t="str">
        <f t="shared" si="21"/>
        <v>Pablo Nieto</v>
      </c>
      <c r="C540" s="13" t="s">
        <v>548</v>
      </c>
      <c r="D540" s="13" t="s">
        <v>553</v>
      </c>
      <c r="E540" s="14">
        <f t="shared" si="22"/>
        <v>0.80581018518518521</v>
      </c>
      <c r="F540" s="2"/>
      <c r="G540" s="2"/>
      <c r="H540" s="2"/>
      <c r="I540" s="2"/>
      <c r="J540" s="2"/>
      <c r="K540" s="2"/>
    </row>
    <row r="541" spans="1:24" ht="18.75" x14ac:dyDescent="0.3">
      <c r="T541" s="3" t="s">
        <v>575</v>
      </c>
      <c r="U541" s="3" t="s">
        <v>586</v>
      </c>
      <c r="V541" s="3" t="s">
        <v>588</v>
      </c>
      <c r="W541" s="3" t="s">
        <v>587</v>
      </c>
      <c r="X541" s="3" t="s">
        <v>583</v>
      </c>
    </row>
    <row r="542" spans="1:24" ht="18.75" x14ac:dyDescent="0.3">
      <c r="T542" s="4" t="s">
        <v>576</v>
      </c>
      <c r="U542" s="4">
        <f>H93</f>
        <v>7.9199305555555544</v>
      </c>
      <c r="V542" s="4">
        <f t="shared" ref="V542:X542" si="23">I93</f>
        <v>8</v>
      </c>
      <c r="W542" s="4">
        <f t="shared" si="23"/>
        <v>8.0069444444445637E-2</v>
      </c>
      <c r="X542" s="4" t="str">
        <f t="shared" si="23"/>
        <v>1h55min faltan por trabajar</v>
      </c>
    </row>
    <row r="543" spans="1:24" ht="18.75" x14ac:dyDescent="0.3">
      <c r="T543" s="4" t="s">
        <v>577</v>
      </c>
      <c r="U543" s="4">
        <f>H181</f>
        <v>7.8895949074074068</v>
      </c>
      <c r="V543" s="4">
        <f t="shared" ref="V543:X543" si="24">I181</f>
        <v>7.666666666666667</v>
      </c>
      <c r="W543" s="4">
        <f t="shared" si="24"/>
        <v>0.2229282407407398</v>
      </c>
      <c r="X543" s="4" t="str">
        <f t="shared" si="24"/>
        <v>horas extras 5h21min</v>
      </c>
    </row>
    <row r="544" spans="1:24" ht="18.75" x14ac:dyDescent="0.3">
      <c r="T544" s="4" t="s">
        <v>578</v>
      </c>
      <c r="U544" s="4">
        <f>H288</f>
        <v>3.3642013888888891</v>
      </c>
      <c r="V544" s="4">
        <f t="shared" ref="V544:X544" si="25">I288</f>
        <v>7</v>
      </c>
      <c r="W544" s="4">
        <f t="shared" si="25"/>
        <v>3.6357986111111109</v>
      </c>
      <c r="X544" s="4" t="str">
        <f>K288</f>
        <v>87h15min falta trabajar, no respeta la marcacion.</v>
      </c>
    </row>
    <row r="545" spans="20:24" ht="18.75" x14ac:dyDescent="0.3">
      <c r="T545" s="4" t="s">
        <v>579</v>
      </c>
      <c r="U545" s="4">
        <f>H338</f>
        <v>3.0538888888888893</v>
      </c>
      <c r="V545" s="4">
        <f t="shared" ref="V545:X545" si="26">I338</f>
        <v>8.3333333333333339</v>
      </c>
      <c r="W545" s="4">
        <f t="shared" si="26"/>
        <v>5.2794444444444446</v>
      </c>
      <c r="X545" s="19" t="str">
        <f t="shared" si="26"/>
        <v>126h42min falta trabajar, no respeta la marcacion</v>
      </c>
    </row>
    <row r="546" spans="20:24" ht="18.75" x14ac:dyDescent="0.3">
      <c r="T546" s="4" t="s">
        <v>580</v>
      </c>
      <c r="U546" s="4">
        <f>H412</f>
        <v>6.9027430555555549</v>
      </c>
      <c r="V546" s="4">
        <f t="shared" ref="V546:X546" si="27">I412</f>
        <v>6.666666666666667</v>
      </c>
      <c r="W546" s="4">
        <f t="shared" si="27"/>
        <v>0.23607638888888793</v>
      </c>
      <c r="X546" s="4" t="str">
        <f t="shared" si="27"/>
        <v>horas extras 5h39min</v>
      </c>
    </row>
    <row r="547" spans="20:24" ht="18.75" x14ac:dyDescent="0.3">
      <c r="T547" s="4" t="s">
        <v>581</v>
      </c>
      <c r="U547" s="4">
        <f>H456</f>
        <v>3.4584027777777777</v>
      </c>
      <c r="V547" s="4">
        <f t="shared" ref="V547:X547" si="28">I456</f>
        <v>7.666666666666667</v>
      </c>
      <c r="W547" s="4">
        <f t="shared" si="28"/>
        <v>4.2082638888888892</v>
      </c>
      <c r="X547" s="4" t="str">
        <f t="shared" si="28"/>
        <v>100h59min falta trabajar, excusa por cobrador</v>
      </c>
    </row>
    <row r="548" spans="20:24" ht="18.75" x14ac:dyDescent="0.3">
      <c r="T548" s="4" t="s">
        <v>582</v>
      </c>
      <c r="U548" s="4">
        <f>H535</f>
        <v>7.2316898148148159</v>
      </c>
      <c r="V548" s="4">
        <f t="shared" ref="V548:X548" si="29">I535</f>
        <v>7</v>
      </c>
      <c r="W548" s="4">
        <f t="shared" si="29"/>
        <v>0.23168981481481588</v>
      </c>
      <c r="X548" s="4" t="str">
        <f t="shared" si="29"/>
        <v>horas extras 5h33min</v>
      </c>
    </row>
    <row r="549" spans="20:24" ht="18.75" x14ac:dyDescent="0.3">
      <c r="T549" s="4" t="s">
        <v>585</v>
      </c>
      <c r="U549" s="5" t="s">
        <v>590</v>
      </c>
      <c r="V549" s="6"/>
      <c r="W549" s="6"/>
      <c r="X549" s="7"/>
    </row>
    <row r="550" spans="20:24" ht="18.75" x14ac:dyDescent="0.3">
      <c r="T550" s="4" t="s">
        <v>589</v>
      </c>
      <c r="U550" s="4">
        <f>H248</f>
        <v>4.9692476851851852</v>
      </c>
      <c r="V550" s="4">
        <f t="shared" ref="V550:X550" si="30">I248</f>
        <v>5.25</v>
      </c>
      <c r="W550" s="4">
        <f t="shared" si="30"/>
        <v>0.28075231481481477</v>
      </c>
      <c r="X550" s="4" t="str">
        <f t="shared" si="30"/>
        <v>6h44min falta trabajar</v>
      </c>
    </row>
  </sheetData>
  <mergeCells count="1">
    <mergeCell ref="U549:X549"/>
  </mergeCells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2015-04-06T19:57:58Z</dcterms:modified>
  <dc:language>es-EC</dc:language>
</cp:coreProperties>
</file>