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ьмади\Desktop\FALL 2021\Databases\github\spreadsheet-analysis-almadish\"/>
    </mc:Choice>
  </mc:AlternateContent>
  <xr:revisionPtr revIDLastSave="0" documentId="13_ncr:1_{62DDFF52-1BDD-4851-9940-810D5A56760A}" xr6:coauthVersionLast="47" xr6:coauthVersionMax="47" xr10:uidLastSave="{00000000-0000-0000-0000-000000000000}"/>
  <bookViews>
    <workbookView xWindow="-120" yWindow="-120" windowWidth="29040" windowHeight="15990" xr2:uid="{0CD07CB1-50DE-404C-AA4C-6D9BBD05C34C}"/>
  </bookViews>
  <sheets>
    <sheet name="clean_data" sheetId="2" r:id="rId1"/>
    <sheet name="Sheet1" sheetId="1" r:id="rId2"/>
  </sheets>
  <externalReferences>
    <externalReference r:id="rId3"/>
  </externalReferences>
  <definedNames>
    <definedName name="_xlchart.v1.0" hidden="1">'clean_data'!$B$1:$B$20</definedName>
    <definedName name="_xlchart.v1.1" hidden="1">'clean_data'!$B$21</definedName>
    <definedName name="_xlchart.v1.10" hidden="1">'clean_data'!$J$196</definedName>
    <definedName name="_xlchart.v1.11" hidden="1">'clean_data'!$J$196</definedName>
    <definedName name="_xlchart.v1.2" hidden="1">'clean_data'!$B$2:$B$21</definedName>
    <definedName name="_xlchart.v1.3" hidden="1">'clean_data'!$E$1</definedName>
    <definedName name="_xlchart.v1.4" hidden="1">'clean_data'!$E$1:$E$21</definedName>
    <definedName name="_xlchart.v1.5" hidden="1">'clean_data'!$E$2:$E$21</definedName>
    <definedName name="_xlchart.v1.6" hidden="1">'clean_data'!$B$1:$B$20</definedName>
    <definedName name="_xlchart.v1.7" hidden="1">'clean_data'!$B$21</definedName>
    <definedName name="_xlchart.v1.8" hidden="1">'clean_data'!$B$1</definedName>
    <definedName name="_xlchart.v1.9" hidden="1">'clean_data'!$B$2:$B$22</definedName>
    <definedName name="ExternalData_1" localSheetId="0" hidden="1">'clean_data'!$A$1:$F$182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7" i="2" l="1"/>
  <c r="K187" i="2"/>
  <c r="J187" i="2"/>
  <c r="K5" i="2"/>
  <c r="C180" i="2"/>
  <c r="D180" i="2"/>
  <c r="E180" i="2"/>
  <c r="F180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D182" i="2"/>
  <c r="E182" i="2"/>
  <c r="F182" i="2"/>
  <c r="D181" i="2"/>
  <c r="E181" i="2"/>
  <c r="F181" i="2"/>
  <c r="C182" i="2"/>
  <c r="C181" i="2"/>
  <c r="I2" i="2" l="1"/>
  <c r="J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1EF54E-6183-44B3-B80E-07DA070730BD}" keepAlive="1" name="Query - clean_data" description="Connection to the 'clean_data' query in the workbook." type="5" refreshedVersion="7" background="1" saveData="1">
    <dbPr connection="Provider=Microsoft.Mashup.OleDb.1;Data Source=$Workbook$;Location=clean_data;Extended Properties=&quot;&quot;" command="SELECT * FROM [clean_data]"/>
  </connection>
</connections>
</file>

<file path=xl/sharedStrings.xml><?xml version="1.0" encoding="utf-8"?>
<sst xmlns="http://schemas.openxmlformats.org/spreadsheetml/2006/main" count="373" uniqueCount="372">
  <si>
    <t>DBN</t>
  </si>
  <si>
    <t>SCHOOL NAME</t>
  </si>
  <si>
    <t>Num of AP Test Takers</t>
  </si>
  <si>
    <t>Num of AP Total Exams Taken</t>
  </si>
  <si>
    <t>Num of AP Exams Passed</t>
  </si>
  <si>
    <t>Num of AP Exams Failed</t>
  </si>
  <si>
    <t>01M448</t>
  </si>
  <si>
    <t>UNIVERSITY NEIGHBORHOOD HIGH SCHOOL</t>
  </si>
  <si>
    <t>01M515</t>
  </si>
  <si>
    <t>LOWER EAST SIDE PREPARATORY HIGH SCHOOL</t>
  </si>
  <si>
    <t>01M539</t>
  </si>
  <si>
    <t>NEW EXPLORATIONS INTO SCIENCE, TECHNOLOGY AND MATH HIGH SCHOOL</t>
  </si>
  <si>
    <t>02M300</t>
  </si>
  <si>
    <t>URBAN ASSEMBLY SCHOOL OF DESIGN AND CONSTRUCTION, THE</t>
  </si>
  <si>
    <t>02M305</t>
  </si>
  <si>
    <t>URBAN ASSEMBLY ACADEMY OF GOVERNMENT AND LAW, THE</t>
  </si>
  <si>
    <t>02M316</t>
  </si>
  <si>
    <t>URBAN ASSEMBLY SCHOOL OF BUSINESS FOR YOUNG WOMEN, THE</t>
  </si>
  <si>
    <t>02M376</t>
  </si>
  <si>
    <t>NYC ISCHOOL</t>
  </si>
  <si>
    <t>02M400</t>
  </si>
  <si>
    <t>HIGH SCHOOL FOR ENVIRONMENTAL STUDIES</t>
  </si>
  <si>
    <t>02M408</t>
  </si>
  <si>
    <t>PROFESSIONAL PERFORMING ARTS HIGH SCHOOL</t>
  </si>
  <si>
    <t>02M411</t>
  </si>
  <si>
    <t>BARUCH COLLEGE CAMPUS HIGH SCHOOL</t>
  </si>
  <si>
    <t>02M412</t>
  </si>
  <si>
    <t>N.Y.C. LAB SCHOOL FOR COLLABORATIVE STUDIES</t>
  </si>
  <si>
    <t>02M416</t>
  </si>
  <si>
    <t>ELEANOR ROOSEVELT HIGH SCHOOL</t>
  </si>
  <si>
    <t>02M418</t>
  </si>
  <si>
    <t>MILLENNIUM HIGH SCHOOL</t>
  </si>
  <si>
    <t>02M420</t>
  </si>
  <si>
    <t>HIGH SCHOOL FOR HEALTH PROFESSIONS AND HUMAN SERVICES</t>
  </si>
  <si>
    <t>02M425</t>
  </si>
  <si>
    <t>LEADERSHIP AND PUBLIC SERVICE HIGH SCHOOL</t>
  </si>
  <si>
    <t>02M439</t>
  </si>
  <si>
    <t>MANHATTAN VILLAGE ACADEMY</t>
  </si>
  <si>
    <t>02M459</t>
  </si>
  <si>
    <t>MANHATTAN INTERNATIONAL HIGH SCHOOL</t>
  </si>
  <si>
    <t>02M475</t>
  </si>
  <si>
    <t>STUYVESANT HIGH SCHOOL</t>
  </si>
  <si>
    <t>02M489</t>
  </si>
  <si>
    <t>HIGH SCHOOL OF ECONOMICS AND FINANCE</t>
  </si>
  <si>
    <t>02M519</t>
  </si>
  <si>
    <t>TALENT UNLIMITED HIGH SCHOOL</t>
  </si>
  <si>
    <t>02M520</t>
  </si>
  <si>
    <t>MURRY BERGTRAUM HIGH SCHOOL FOR BUSINESS CAREERS</t>
  </si>
  <si>
    <t>02M529</t>
  </si>
  <si>
    <t>JACQUELINE KENNEDY ONASSIS HIGH SCHOOL</t>
  </si>
  <si>
    <t>02M542</t>
  </si>
  <si>
    <t>MANHATTAN BRIDGES HIGH SCHOOL</t>
  </si>
  <si>
    <t>02M545</t>
  </si>
  <si>
    <t>HIGH SCHOOL FOR DUAL LANGUAGE AND ASIAN STUDIES</t>
  </si>
  <si>
    <t>02M575</t>
  </si>
  <si>
    <t>MANHATTAN COMPREHENSIVE NIGHT AND DAY HIGH SCHOOL</t>
  </si>
  <si>
    <t>02M580</t>
  </si>
  <si>
    <t>RICHARD R. GREEN HIGH SCHOOL OF TEACHING</t>
  </si>
  <si>
    <t>02M600</t>
  </si>
  <si>
    <t>THE HIGH SCHOOL OF FASHION INDUSTRIES</t>
  </si>
  <si>
    <t>02M615</t>
  </si>
  <si>
    <t>CHELSEA CAREER AND TECHNICAL EDUCATION HIGH SCHOOL</t>
  </si>
  <si>
    <t>02M630</t>
  </si>
  <si>
    <t>ART AND DESIGN HIGH SCHOOL</t>
  </si>
  <si>
    <t>02M655</t>
  </si>
  <si>
    <t>LIFE SCIENCES SECONDARY SCHOOL</t>
  </si>
  <si>
    <t>03M403</t>
  </si>
  <si>
    <t>THE GLOBAL LEARNING COLLABORATIVE</t>
  </si>
  <si>
    <t>03M479</t>
  </si>
  <si>
    <t>BEACON HIGH SCHOOL</t>
  </si>
  <si>
    <t>03M485</t>
  </si>
  <si>
    <t>FIORELLO H. LAGUARDIA HIGH SCHOOL OF MUSIC &amp; ART AND PERFORMING ARTS</t>
  </si>
  <si>
    <t>03M492</t>
  </si>
  <si>
    <t>HIGH SCHOOL FOR LAW, ADVOCACY AND COMMUNITY JUSTICE</t>
  </si>
  <si>
    <t>04M435</t>
  </si>
  <si>
    <t>MANHATTAN CENTER FOR SCIENCE AND MATHEMATICS</t>
  </si>
  <si>
    <t>04M555</t>
  </si>
  <si>
    <t>CENTRAL PARK EAST HIGH SCHOOL</t>
  </si>
  <si>
    <t>04M610</t>
  </si>
  <si>
    <t>YOUNG WOMEN'S LEADERSHIP SCHOOL</t>
  </si>
  <si>
    <t>05M362</t>
  </si>
  <si>
    <t>COLUMBIA SECONDARY SCHOOL FOR MATH, SCIENCE, AND ENGINEERING</t>
  </si>
  <si>
    <t>05M499</t>
  </si>
  <si>
    <t>FREDERICK DOUGLASS ACADEMY</t>
  </si>
  <si>
    <t>05M670</t>
  </si>
  <si>
    <t>THURGOOD MARSHALL ACADEMY FOR LEARNING AND SOCIAL CHANGE</t>
  </si>
  <si>
    <t>05M692</t>
  </si>
  <si>
    <t>HIGH SCHOOL FOR MATHEMATICS, SCIENCE AND ENGINEERING AT CITY COLLEGE</t>
  </si>
  <si>
    <t>06M346</t>
  </si>
  <si>
    <t>COMMUNITY HEALTH ACADEMY OF THE HEIGHTS</t>
  </si>
  <si>
    <t>06M348</t>
  </si>
  <si>
    <t>WASHINGTON HEIGHTS EXPEDITIONARY LEARNING SCHOOL</t>
  </si>
  <si>
    <t>06M467</t>
  </si>
  <si>
    <t>HIGH SCHOOL FOR LAW AND PUBLIC SERVICE</t>
  </si>
  <si>
    <t>06M468</t>
  </si>
  <si>
    <t>HIGH SCHOOL FOR HEALTH CAREERS AND SCIENCES</t>
  </si>
  <si>
    <t>06M540</t>
  </si>
  <si>
    <t>A. PHILIP RANDOLPH CAMPUS HIGH SCHOOL</t>
  </si>
  <si>
    <t>06M552</t>
  </si>
  <si>
    <t>GREGORIO LUPERON HIGH SCHOOL FOR SCIENCE AND MATHEMATICS</t>
  </si>
  <si>
    <t>07X221</t>
  </si>
  <si>
    <t>SOUTH BRONX PREPARATORY: A COLLEGE BOARD SCHOOL</t>
  </si>
  <si>
    <t>07X500</t>
  </si>
  <si>
    <t>HOSTOSsLINCOLN ACADEMY OF SCIENCE</t>
  </si>
  <si>
    <t>07X551</t>
  </si>
  <si>
    <t>BRONX ACADEMY OF LETTERS</t>
  </si>
  <si>
    <t>07X670</t>
  </si>
  <si>
    <t>HEALTH OPPORTUNITIES HIGH SCHOOL</t>
  </si>
  <si>
    <t>08X293</t>
  </si>
  <si>
    <t>RENAISSANCE HIGH SCHOOL FOR MUSICAL THEATER &amp; TECHNOLOGY</t>
  </si>
  <si>
    <t>08X312</t>
  </si>
  <si>
    <t>MILLENNIUM ART ACADEMY</t>
  </si>
  <si>
    <t>08X405</t>
  </si>
  <si>
    <t>HERBERT H. LEHMAN HIGH SCHOOL</t>
  </si>
  <si>
    <t>09X231</t>
  </si>
  <si>
    <t>EAGLE ACADEMY FOR YOUNG MEN</t>
  </si>
  <si>
    <t>09X241</t>
  </si>
  <si>
    <t>URBAN ASSEMBLY SCHOOL FOR APPLIED MATH AND SCIENCE, THE</t>
  </si>
  <si>
    <t>09X250</t>
  </si>
  <si>
    <t>EXIMIUS COLLEGE PREPARATORY ACADEMY: A COLLEGE BOARD SCHOOL</t>
  </si>
  <si>
    <t>09X260</t>
  </si>
  <si>
    <t>BRONX CENTER FOR SCIENCE AND MATHEMATICS</t>
  </si>
  <si>
    <t>09X329</t>
  </si>
  <si>
    <t>DREAMYARD PREPARATORY SCHOOL</t>
  </si>
  <si>
    <t>09X412</t>
  </si>
  <si>
    <t>BRONX HIGH SCHOOL OF BUSINESS</t>
  </si>
  <si>
    <t>09X505</t>
  </si>
  <si>
    <t>BRONX SCHOOL FOR LAW, GOVERNMENT AND JUSTICE</t>
  </si>
  <si>
    <t>09X517</t>
  </si>
  <si>
    <t>FREDERICK DOUGLASS ACADEMY III SECONDARY SCHOOL</t>
  </si>
  <si>
    <t>09X525</t>
  </si>
  <si>
    <t>BRONX LEADERSHIP ACADEMY HIGH SCHOOL</t>
  </si>
  <si>
    <t>10X141</t>
  </si>
  <si>
    <t>RIVERDALE / KINGSBRIDGE ACADEMY (MIDDLE SCHOOL / HIGH SCHOOL 141)</t>
  </si>
  <si>
    <t>10X213</t>
  </si>
  <si>
    <t>BRONX ENGINEERING AND TECHNOLOGY ACADEMY</t>
  </si>
  <si>
    <t>10X243</t>
  </si>
  <si>
    <t>WEST BRONX ACADEMY FOR THE FUTURE</t>
  </si>
  <si>
    <t>10X342</t>
  </si>
  <si>
    <t>INTERNATIONAL SCHOOL FOR LIBERAL ARTS</t>
  </si>
  <si>
    <t>10X368</t>
  </si>
  <si>
    <t>INsTECH ACADEMY (M.S. / HIGH SCHOOL 368)</t>
  </si>
  <si>
    <t>10X433</t>
  </si>
  <si>
    <t>HIGH SCHOOL FOR TEACHING AND THE PROFESSIONS</t>
  </si>
  <si>
    <t>10X434</t>
  </si>
  <si>
    <t>BELMONT PREPARATORY HIGH SCHOOL</t>
  </si>
  <si>
    <t>10X439</t>
  </si>
  <si>
    <t>BRONX HIGH SCHOOL FOR LAW AND COMMUNITY SERVICE</t>
  </si>
  <si>
    <t>10X440</t>
  </si>
  <si>
    <t>DEWITT CLINTON HIGH SCHOOL</t>
  </si>
  <si>
    <t>10X442</t>
  </si>
  <si>
    <t>CELIA CRUZ BRONX HIGH SCHOOL OF MUSIC, THE</t>
  </si>
  <si>
    <t>10X445</t>
  </si>
  <si>
    <t>BRONX HIGH SCHOOL OF SCIENCE</t>
  </si>
  <si>
    <t>10X475</t>
  </si>
  <si>
    <t>JOHN F. KENNEDY HIGH SCHOOL</t>
  </si>
  <si>
    <t>10X477</t>
  </si>
  <si>
    <t>MARBLE HILL HIGH SCHOOL FOR INTERNATIONAL STUDIES</t>
  </si>
  <si>
    <t>10X546</t>
  </si>
  <si>
    <t>BRONX THEATRE HIGH SCHOOL</t>
  </si>
  <si>
    <t>10X549</t>
  </si>
  <si>
    <t>DISCOVERY HIGH SCHOOL</t>
  </si>
  <si>
    <t>10X660</t>
  </si>
  <si>
    <t>GRACE DODGE CAREER AND TECHNICAL EDUCATION HIGH SCHOOL</t>
  </si>
  <si>
    <t>10X696</t>
  </si>
  <si>
    <t>HIGH SCHOOL OF AMERICAN STUDIES AT LEHMAN COLLEGE</t>
  </si>
  <si>
    <t>11X288</t>
  </si>
  <si>
    <t>COLLEGIATE INSTITUTE FOR MATH AND SCIENCE</t>
  </si>
  <si>
    <t>11X418</t>
  </si>
  <si>
    <t>BRONX HIGH SCHOOL FOR THE VISUAL ARTS</t>
  </si>
  <si>
    <t>11X455</t>
  </si>
  <si>
    <t>HARRY S TRUMAN HIGH SCHOOL</t>
  </si>
  <si>
    <t>11X513</t>
  </si>
  <si>
    <t>NEW WORLD HIGH SCHOOL</t>
  </si>
  <si>
    <t>11X542</t>
  </si>
  <si>
    <t>PELHAM PREPARATORY ACADEMY</t>
  </si>
  <si>
    <t>12X248</t>
  </si>
  <si>
    <t>METROPOLITAN HIGH SCHOOL, THE</t>
  </si>
  <si>
    <t>12X251</t>
  </si>
  <si>
    <t>EXPLORATIONS ACADEMY</t>
  </si>
  <si>
    <t>12X388</t>
  </si>
  <si>
    <t>PAN AMERICAN INTERNATIONAL HIGH SCHOOL AT MONROE</t>
  </si>
  <si>
    <t>12X478</t>
  </si>
  <si>
    <t>THE CINEMA SCHOOL</t>
  </si>
  <si>
    <t>12X550</t>
  </si>
  <si>
    <t>HIGH SCHOOL OF WORLD CULTURES</t>
  </si>
  <si>
    <t>12X682</t>
  </si>
  <si>
    <t>FANNIE LOU HAMER FREEDOM HIGH SCHOOL</t>
  </si>
  <si>
    <t>12X684</t>
  </si>
  <si>
    <t>WINGS ACADEMY</t>
  </si>
  <si>
    <t>13K419</t>
  </si>
  <si>
    <t>SCIENCE SKILLS CENTER HIGH SCHOOL FOR SCIENCE, TECHNOLOGY AND THE CREATIVE ARTS</t>
  </si>
  <si>
    <t>13K430</t>
  </si>
  <si>
    <t>BROOKLYN TECHNICAL HIGH SCHOOL</t>
  </si>
  <si>
    <t>13K483</t>
  </si>
  <si>
    <t>THE URBAN ASSEMBLY SCHOOL FOR LAW AND JUSTICE</t>
  </si>
  <si>
    <t>13K595</t>
  </si>
  <si>
    <t>BEDFORD ACADEMY HIGH SCHOOL</t>
  </si>
  <si>
    <t>13K605</t>
  </si>
  <si>
    <t>GEORGE WESTINGHOUSE CAREER AND TECHNICAL EDUCATION HIGH SCHOOL</t>
  </si>
  <si>
    <t>13K670</t>
  </si>
  <si>
    <t>BENJAMIN BANNEKER ACADEMY</t>
  </si>
  <si>
    <t>14K071</t>
  </si>
  <si>
    <t>JUAN MOREL CAMPOS SECONDARY SCHOOL</t>
  </si>
  <si>
    <t>14K404</t>
  </si>
  <si>
    <t>ACADEMY FOR YOUNG WRITERS</t>
  </si>
  <si>
    <t>14K477</t>
  </si>
  <si>
    <t>SCHOOL FOR LEGAL STUDIES</t>
  </si>
  <si>
    <t>14K478</t>
  </si>
  <si>
    <t>THE HIGH SCHOOL FOR ENTERPRISE, BUSINESS AND TECHNOLOGY</t>
  </si>
  <si>
    <t>14K558</t>
  </si>
  <si>
    <t>WILLIAMSBURG HIGH SCHOOL FOR ARCHITECTURE AND DESIGN</t>
  </si>
  <si>
    <t>14K561</t>
  </si>
  <si>
    <t>WILLIAMSBURG PREPARATORY SCHOOL</t>
  </si>
  <si>
    <t>15K462</t>
  </si>
  <si>
    <t>SECONDARY SCHOOL FOR LAW</t>
  </si>
  <si>
    <t>15K656</t>
  </si>
  <si>
    <t>BROOKLYN HIGH SCHOOL OF THE ARTS</t>
  </si>
  <si>
    <t>17K382</t>
  </si>
  <si>
    <t>ACADEMY FOR COLLEGE PREPARATION AND CAREER EXPLORATION: A COLLEGE BOARD SCHOOL</t>
  </si>
  <si>
    <t>17K546</t>
  </si>
  <si>
    <t>HIGH SCHOOL FOR PUBLIC SERVICE: HEROES OF TOMORROW</t>
  </si>
  <si>
    <t>17K590</t>
  </si>
  <si>
    <t>MEDGAR EVERS COLLEGE PREPARATORY SCHOOL</t>
  </si>
  <si>
    <t>17K600</t>
  </si>
  <si>
    <t>CLARA BARTON HIGH SCHOOL</t>
  </si>
  <si>
    <t>18K633</t>
  </si>
  <si>
    <t>HIGH SCHOOL FOR MEDICAL PROFESSIONS</t>
  </si>
  <si>
    <t>19K615</t>
  </si>
  <si>
    <t>TRANSIT TECH CAREER AND TECHNICAL EDUCATION HIGH SCHOOL</t>
  </si>
  <si>
    <t>20K445</t>
  </si>
  <si>
    <t>NEW UTRECHT HIGH SCHOOL</t>
  </si>
  <si>
    <t>20K485</t>
  </si>
  <si>
    <t>HIGH SCHOOL OF TELECOMMUNICATION ARTS AND TECHNOLOGY</t>
  </si>
  <si>
    <t>20K490</t>
  </si>
  <si>
    <t>FORT HAMILTON HIGH SCHOOL</t>
  </si>
  <si>
    <t>20K505</t>
  </si>
  <si>
    <t>FRANKLIN DELANO ROOSEVELT HIGH SCHOOL</t>
  </si>
  <si>
    <t>21K344</t>
  </si>
  <si>
    <t>RACHEL CARSON HIGH SCHOOL FOR COASTAL STUDIES</t>
  </si>
  <si>
    <t>21K410</t>
  </si>
  <si>
    <t>ABRAHAM LINCOLN HIGH SCHOOL</t>
  </si>
  <si>
    <t>21K525</t>
  </si>
  <si>
    <t>EDWARD R. MURROW HIGH SCHOOL</t>
  </si>
  <si>
    <t>21K540</t>
  </si>
  <si>
    <t>JOHN DEWEY HIGH SCHOOL</t>
  </si>
  <si>
    <t>21K690</t>
  </si>
  <si>
    <t>BROOKLYN STUDIO SECONDARY SCHOOL</t>
  </si>
  <si>
    <t>22K405</t>
  </si>
  <si>
    <t>MIDWOOD HIGH SCHOOL</t>
  </si>
  <si>
    <t>22K425</t>
  </si>
  <si>
    <t>JAMES MADISON HIGH SCHOOL</t>
  </si>
  <si>
    <t>22K495</t>
  </si>
  <si>
    <t>SHEEPSHEAD BAY HIGH SCHOOL</t>
  </si>
  <si>
    <t>22K535</t>
  </si>
  <si>
    <t>LEON M. GOLDSTEIN HIGH SCHOOL FOR THE SCIENCES</t>
  </si>
  <si>
    <t>24Q264</t>
  </si>
  <si>
    <t>ACADEMY OF FINANCE AND ENTERPRISE</t>
  </si>
  <si>
    <t>24Q267</t>
  </si>
  <si>
    <t>HIGH SCHOOL OF APPLIED COMMUNICATION</t>
  </si>
  <si>
    <t>24Q293</t>
  </si>
  <si>
    <t>CIVIC LEADERSHIP ACADEMY</t>
  </si>
  <si>
    <t>24Q455</t>
  </si>
  <si>
    <t>NEWTOWN HIGH SCHOOL</t>
  </si>
  <si>
    <t>24Q485</t>
  </si>
  <si>
    <t>GROVER CLEVELAND HIGH SCHOOL</t>
  </si>
  <si>
    <t>24Q550</t>
  </si>
  <si>
    <t>HIGH SCHOOL FOR ARTS AND BUSINESS</t>
  </si>
  <si>
    <t>24Q610</t>
  </si>
  <si>
    <t>AVIATION CAREER &amp; TECHNICAL EDUCATION HIGH SCHOOL</t>
  </si>
  <si>
    <t>25Q252</t>
  </si>
  <si>
    <t>QUEENS SCHOOL OF INQUIRY, THE</t>
  </si>
  <si>
    <t>25Q285</t>
  </si>
  <si>
    <t>WORLD JOURNALISM PREPARATORY: A COLLEGE BOARD SCHOOL</t>
  </si>
  <si>
    <t>25Q425</t>
  </si>
  <si>
    <t>JOHN BOWNE HIGH SCHOOL</t>
  </si>
  <si>
    <t>25Q460</t>
  </si>
  <si>
    <t>FLUSHING HIGH SCHOOL</t>
  </si>
  <si>
    <t>25Q525</t>
  </si>
  <si>
    <t>TOWNSEND HARRIS HIGH SCHOOL</t>
  </si>
  <si>
    <t>25Q670</t>
  </si>
  <si>
    <t>ROBERT F. KENNEDY COMMUNITY HIGH SCHOOL</t>
  </si>
  <si>
    <t>26Q415</t>
  </si>
  <si>
    <t>BENJAMIN N. CARDOZO HIGH SCHOOL</t>
  </si>
  <si>
    <t>26Q430</t>
  </si>
  <si>
    <t>FRANCIS LEWIS HIGH SCHOOL</t>
  </si>
  <si>
    <t>26Q435</t>
  </si>
  <si>
    <t>MARTIN VAN BUREN HIGH SCHOOL</t>
  </si>
  <si>
    <t>26Q495</t>
  </si>
  <si>
    <t>BAYSIDE HIGH SCHOOL</t>
  </si>
  <si>
    <t>26Q566</t>
  </si>
  <si>
    <t>QUEENS HIGH SCHOOL OF TEACHING, LIBERAL ARTS AND THE SCIENCES</t>
  </si>
  <si>
    <t>27Q262</t>
  </si>
  <si>
    <t>CHANNEL VIEW SCHOOL FOR RESEARCH</t>
  </si>
  <si>
    <t>27Q308</t>
  </si>
  <si>
    <t>ROBERT H. GODDARD HIGH SCHOOL OF COMMUNICATION ARTS AND TECHNOLOGY</t>
  </si>
  <si>
    <t>27Q323</t>
  </si>
  <si>
    <t>SCHOLARS' ACADEMY</t>
  </si>
  <si>
    <t>27Q475</t>
  </si>
  <si>
    <t>RICHMOND HILL HIGH SCHOOL</t>
  </si>
  <si>
    <t>27Q480</t>
  </si>
  <si>
    <t>JOHN ADAMS HIGH SCHOOL</t>
  </si>
  <si>
    <t>27Q650</t>
  </si>
  <si>
    <t>HIGH SCHOOL FOR CONSTRUCTION TRADES, ENGINEERING AND ARCHITECTURE</t>
  </si>
  <si>
    <t>28Q310</t>
  </si>
  <si>
    <t>QUEENS COLLEGIATE: A COLLEGE BOARD SCHOOL</t>
  </si>
  <si>
    <t>28Q350</t>
  </si>
  <si>
    <t>JAMAICA GATEWAY TO THE SCIENCES</t>
  </si>
  <si>
    <t>28Q440</t>
  </si>
  <si>
    <t>FOREST HILLS HIGH SCHOOL</t>
  </si>
  <si>
    <t>28Q505</t>
  </si>
  <si>
    <t>HILLCREST HIGH SCHOOL</t>
  </si>
  <si>
    <t>28Q620</t>
  </si>
  <si>
    <t>THOMAS A. EDISON CAREER AND TECHNICAL EDUCATION HIGH SCHOOL</t>
  </si>
  <si>
    <t>28Q680</t>
  </si>
  <si>
    <t>QUEENS GATEWAY TO HEALTH SCIENCES SECONDARY SCHOOL</t>
  </si>
  <si>
    <t>28Q686</t>
  </si>
  <si>
    <t>QUEENS METROPOLITAN HIGH SCHOOL</t>
  </si>
  <si>
    <t>28Q687</t>
  </si>
  <si>
    <t>QUEENS HIGH SCHOOL FOR THE SCIENCES AT YORK COLLEGE</t>
  </si>
  <si>
    <t>29Q283</t>
  </si>
  <si>
    <t>PREPARATORY ACADEMY FOR WRITERS: A COLLEGE BOARD SCHOOL</t>
  </si>
  <si>
    <t>30Q301</t>
  </si>
  <si>
    <t>ACADEMY FOR CAREERS IN TELEVISION AND FILM</t>
  </si>
  <si>
    <t>30Q445</t>
  </si>
  <si>
    <t>WILLIAM CULLEN BRYANT HIGH SCHOOL</t>
  </si>
  <si>
    <t>30Q450</t>
  </si>
  <si>
    <t>LONG ISLAND CITY HIGH SCHOOL</t>
  </si>
  <si>
    <t>30Q501</t>
  </si>
  <si>
    <t>FRANK SINATRA SCHOOL OF THE ARTS HIGH SCHOOL</t>
  </si>
  <si>
    <t>30Q502</t>
  </si>
  <si>
    <t>INFORMATION TECHNOLOGY HIGH SCHOOL</t>
  </si>
  <si>
    <t>30Q555</t>
  </si>
  <si>
    <t>NEWCOMERS HIGH SCHOOL</t>
  </si>
  <si>
    <t>30Q575</t>
  </si>
  <si>
    <t>ACADEMY OF AMERICAN STUDIES</t>
  </si>
  <si>
    <t>31R047</t>
  </si>
  <si>
    <t>CSI HIGH SCHOOL FOR INTERNATIONAL STUDIES</t>
  </si>
  <si>
    <t>31R064</t>
  </si>
  <si>
    <t>GAYNOR MCCOWN EXPEDITIONARY LEARNING SCHOOL</t>
  </si>
  <si>
    <t>31R080</t>
  </si>
  <si>
    <t>THE MICHAEL J. PETRIDES SCHOOL</t>
  </si>
  <si>
    <t>31R440</t>
  </si>
  <si>
    <t>NEW DORP HIGH SCHOOL</t>
  </si>
  <si>
    <t>31R445</t>
  </si>
  <si>
    <t>PORT RICHMOND HIGH SCHOOL</t>
  </si>
  <si>
    <t>31R450</t>
  </si>
  <si>
    <t>CURTIS HIGH SCHOOL</t>
  </si>
  <si>
    <t>31R455</t>
  </si>
  <si>
    <t>TOTTENVILLE HIGH SCHOOL</t>
  </si>
  <si>
    <t>31R460</t>
  </si>
  <si>
    <t>SUSAN E. WAGNER HIGH SCHOOL</t>
  </si>
  <si>
    <t>31R605</t>
  </si>
  <si>
    <t>STATEN ISLAND TECHNICAL HIGH SCHOOL</t>
  </si>
  <si>
    <t>32K403</t>
  </si>
  <si>
    <t>ACADEMY FOR ENVIRONMENTAL LEADERSHIP</t>
  </si>
  <si>
    <t>32K552</t>
  </si>
  <si>
    <t>ACADEMY OF URBAN PLANNING</t>
  </si>
  <si>
    <t>32K554</t>
  </si>
  <si>
    <t>ALL CITY LEADERSHIP SECONDARY SCHOOL</t>
  </si>
  <si>
    <t>32K556</t>
  </si>
  <si>
    <t>BUSHWICK LEADERS HIGH SCHOOL FOR ACADEMIC EXCELLENCE</t>
  </si>
  <si>
    <t>% of AP Exams Passed</t>
  </si>
  <si>
    <t>% of AP Exams Failed</t>
  </si>
  <si>
    <t>Average % of AP Exams Passed</t>
  </si>
  <si>
    <t>Average % of AP Exams Failed</t>
  </si>
  <si>
    <t>Total</t>
  </si>
  <si>
    <t>Minimum</t>
  </si>
  <si>
    <t>Maximum</t>
  </si>
  <si>
    <t>Num of AP Exams Passed if there are more than 100 Test Takers in the school</t>
  </si>
  <si>
    <t>Num of AP Exams Passed if there are more than 500 Test Takers in the school</t>
  </si>
  <si>
    <t>Num of AP Exams Passed if there are more than 1500 Test Takers in the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</si>
</sst>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69" fontId="0" fillId="0" borderId="0" xfId="0" applyNumberFormat="1"/>
    <xf numFmtId="169" fontId="0" fillId="0" borderId="2" xfId="0" applyNumberFormat="1" applyBorder="1"/>
    <xf numFmtId="169" fontId="0" fillId="0" borderId="3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4" xfId="0" applyBorder="1"/>
    <xf numFmtId="169" fontId="0" fillId="0" borderId="4" xfId="0" applyNumberFormat="1" applyBorder="1"/>
    <xf numFmtId="0" fontId="0" fillId="0" borderId="0" xfId="0" applyBorder="1"/>
    <xf numFmtId="0" fontId="0" fillId="2" borderId="0" xfId="0" applyFill="1" applyBorder="1"/>
    <xf numFmtId="11" fontId="0" fillId="0" borderId="0" xfId="0" applyNumberFormat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3" borderId="1" xfId="0" applyFont="1" applyFill="1" applyBorder="1"/>
    <xf numFmtId="11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3" borderId="2" xfId="0" applyFont="1" applyFill="1" applyBorder="1"/>
  </cellXfs>
  <cellStyles count="1">
    <cellStyle name="Normal" xfId="0" builtinId="0"/>
  </cellStyles>
  <dxfs count="10">
    <dxf>
      <numFmt numFmtId="169" formatCode="0.0"/>
    </dxf>
    <dxf>
      <numFmt numFmtId="169" formatCode="0.0"/>
    </dxf>
    <dxf>
      <numFmt numFmtId="169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% of AP Exams Passed and Failed based on results of 179 schools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'clean_data'!$A$2:$B$2</c:f>
              <c:strCache>
                <c:ptCount val="2"/>
                <c:pt idx="0">
                  <c:v>01M448</c:v>
                </c:pt>
                <c:pt idx="1">
                  <c:v>UNIVERSITY NEIGHBORHOOD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'clean_data'!$C$2:$J$2</c15:sqref>
                  </c15:fullRef>
                </c:ext>
              </c:extLst>
              <c:f>'clean_data'!$I$2:$J$2</c:f>
              <c:numCache>
                <c:formatCode>General</c:formatCode>
                <c:ptCount val="2"/>
                <c:pt idx="0" formatCode="0.0">
                  <c:v>41.498673236158275</c:v>
                </c:pt>
                <c:pt idx="1" formatCode="0.0">
                  <c:v>58.501326763841725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EA6-4769-9441-56A7AC5D37D6}"/>
            </c:ext>
          </c:extLst>
        </c:ser>
        <c:ser>
          <c:idx val="1"/>
          <c:order val="1"/>
          <c:tx>
            <c:strRef>
              <c:f>'clean_data'!$A$3:$B$3</c:f>
              <c:strCache>
                <c:ptCount val="2"/>
                <c:pt idx="0">
                  <c:v>01M515</c:v>
                </c:pt>
                <c:pt idx="1">
                  <c:v>LOWER EAST SIDE PREPARATORY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'clean_data'!$C$3:$J$3</c15:sqref>
                  </c15:fullRef>
                </c:ext>
              </c:extLst>
              <c:f>'clean_data'!$I$3:$J$3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EA6-4769-9441-56A7AC5D37D6}"/>
            </c:ext>
          </c:extLst>
        </c:ser>
        <c:ser>
          <c:idx val="2"/>
          <c:order val="2"/>
          <c:tx>
            <c:strRef>
              <c:f>'clean_data'!$A$4:$B$4</c:f>
              <c:strCache>
                <c:ptCount val="2"/>
                <c:pt idx="0">
                  <c:v>01M539</c:v>
                </c:pt>
                <c:pt idx="1">
                  <c:v>NEW EXPLORATIONS INTO SCIENCE, TECHNOLOGY AND MATH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'clean_data'!$C$4:$J$4</c15:sqref>
                  </c15:fullRef>
                </c:ext>
              </c:extLst>
              <c:f>'clean_data'!$I$4:$J$4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3EA6-4769-9441-56A7AC5D37D6}"/>
            </c:ext>
          </c:extLst>
        </c:ser>
        <c:ser>
          <c:idx val="3"/>
          <c:order val="3"/>
          <c:tx>
            <c:strRef>
              <c:f>'clean_data'!$A$5:$B$5</c:f>
              <c:strCache>
                <c:ptCount val="2"/>
                <c:pt idx="0">
                  <c:v>02M300</c:v>
                </c:pt>
                <c:pt idx="1">
                  <c:v>URBAN ASSEMBLY SCHOOL OF DESIGN AND CONSTRUCTION, THE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'clean_data'!$C$5:$J$5</c15:sqref>
                  </c15:fullRef>
                </c:ext>
              </c:extLst>
              <c:f>'clean_data'!$I$5:$J$5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3EA6-4769-9441-56A7AC5D37D6}"/>
            </c:ext>
          </c:extLst>
        </c:ser>
        <c:ser>
          <c:idx val="4"/>
          <c:order val="4"/>
          <c:tx>
            <c:strRef>
              <c:f>'clean_data'!$A$6:$B$6</c:f>
              <c:strCache>
                <c:ptCount val="2"/>
                <c:pt idx="0">
                  <c:v>02M305</c:v>
                </c:pt>
                <c:pt idx="1">
                  <c:v>URBAN ASSEMBLY ACADEMY OF GOVERNMENT AND LAW, THE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'clean_data'!$C$6:$J$6</c15:sqref>
                  </c15:fullRef>
                </c:ext>
              </c:extLst>
              <c:f>'clean_data'!$I$6:$J$6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3EA6-4769-9441-56A7AC5D37D6}"/>
            </c:ext>
          </c:extLst>
        </c:ser>
        <c:ser>
          <c:idx val="5"/>
          <c:order val="5"/>
          <c:tx>
            <c:strRef>
              <c:f>'clean_data'!$A$7:$B$7</c:f>
              <c:strCache>
                <c:ptCount val="2"/>
                <c:pt idx="0">
                  <c:v>02M316</c:v>
                </c:pt>
                <c:pt idx="1">
                  <c:v>URBAN ASSEMBLY SCHOOL OF BUSINESS FOR YOUNG WOMEN, THE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'clean_data'!$C$7:$J$7</c15:sqref>
                  </c15:fullRef>
                </c:ext>
              </c:extLst>
              <c:f>'clean_data'!$I$7:$J$7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3EA6-4769-9441-56A7AC5D37D6}"/>
            </c:ext>
          </c:extLst>
        </c:ser>
        <c:ser>
          <c:idx val="6"/>
          <c:order val="6"/>
          <c:tx>
            <c:strRef>
              <c:f>'clean_data'!$A$8:$B$8</c:f>
              <c:strCache>
                <c:ptCount val="2"/>
                <c:pt idx="0">
                  <c:v>02M376</c:v>
                </c:pt>
                <c:pt idx="1">
                  <c:v>NYC ISCHOOL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'clean_data'!$C$8:$J$8</c15:sqref>
                  </c15:fullRef>
                </c:ext>
              </c:extLst>
              <c:f>'clean_data'!$I$8:$J$8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3EA6-4769-9441-56A7AC5D37D6}"/>
            </c:ext>
          </c:extLst>
        </c:ser>
        <c:ser>
          <c:idx val="7"/>
          <c:order val="7"/>
          <c:tx>
            <c:strRef>
              <c:f>'clean_data'!$A$9:$B$9</c:f>
              <c:strCache>
                <c:ptCount val="2"/>
                <c:pt idx="0">
                  <c:v>02M400</c:v>
                </c:pt>
                <c:pt idx="1">
                  <c:v>HIGH SCHOOL FOR ENVIRONMENTAL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'clean_data'!$C$9:$J$9</c15:sqref>
                  </c15:fullRef>
                </c:ext>
              </c:extLst>
              <c:f>'clean_data'!$I$9:$J$9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3EA6-4769-9441-56A7AC5D37D6}"/>
            </c:ext>
          </c:extLst>
        </c:ser>
        <c:ser>
          <c:idx val="8"/>
          <c:order val="8"/>
          <c:tx>
            <c:strRef>
              <c:f>'clean_data'!$A$10:$B$10</c:f>
              <c:strCache>
                <c:ptCount val="2"/>
                <c:pt idx="0">
                  <c:v>02M408</c:v>
                </c:pt>
                <c:pt idx="1">
                  <c:v>PROFESSIONAL PERFORMING ARTS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'clean_data'!$C$10:$J$10</c15:sqref>
                  </c15:fullRef>
                </c:ext>
              </c:extLst>
              <c:f>'clean_data'!$I$10:$J$10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9-3EA6-4769-9441-56A7AC5D37D6}"/>
            </c:ext>
          </c:extLst>
        </c:ser>
        <c:ser>
          <c:idx val="9"/>
          <c:order val="9"/>
          <c:tx>
            <c:strRef>
              <c:f>'clean_data'!$A$11:$B$11</c:f>
              <c:strCache>
                <c:ptCount val="2"/>
                <c:pt idx="0">
                  <c:v>02M411</c:v>
                </c:pt>
                <c:pt idx="1">
                  <c:v>BARUCH COLLEGE CAMPUS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'clean_data'!$C$11:$J$11</c15:sqref>
                  </c15:fullRef>
                </c:ext>
              </c:extLst>
              <c:f>'clean_data'!$I$11:$J$11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3EA6-4769-9441-56A7AC5D37D6}"/>
            </c:ext>
          </c:extLst>
        </c:ser>
        <c:ser>
          <c:idx val="10"/>
          <c:order val="10"/>
          <c:tx>
            <c:strRef>
              <c:f>'clean_data'!$A$12:$B$12</c:f>
              <c:strCache>
                <c:ptCount val="2"/>
                <c:pt idx="0">
                  <c:v>02M412</c:v>
                </c:pt>
                <c:pt idx="1">
                  <c:v>N.Y.C. LAB SCHOOL FOR COLLABORATIVE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'clean_data'!$C$12:$J$12</c15:sqref>
                  </c15:fullRef>
                </c:ext>
              </c:extLst>
              <c:f>'clean_data'!$I$12:$J$12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B-3EA6-4769-9441-56A7AC5D37D6}"/>
            </c:ext>
          </c:extLst>
        </c:ser>
        <c:ser>
          <c:idx val="11"/>
          <c:order val="11"/>
          <c:tx>
            <c:strRef>
              <c:f>'clean_data'!$A$13:$B$13</c:f>
              <c:strCache>
                <c:ptCount val="2"/>
                <c:pt idx="0">
                  <c:v>02M416</c:v>
                </c:pt>
                <c:pt idx="1">
                  <c:v>ELEANOR ROOSEVELT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'clean_data'!$C$13:$J$13</c15:sqref>
                  </c15:fullRef>
                </c:ext>
              </c:extLst>
              <c:f>'clean_data'!$I$13:$J$13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3EA6-4769-9441-56A7AC5D37D6}"/>
            </c:ext>
          </c:extLst>
        </c:ser>
        <c:ser>
          <c:idx val="12"/>
          <c:order val="12"/>
          <c:tx>
            <c:strRef>
              <c:f>'clean_data'!$A$14:$B$14</c:f>
              <c:strCache>
                <c:ptCount val="2"/>
                <c:pt idx="0">
                  <c:v>02M418</c:v>
                </c:pt>
                <c:pt idx="1">
                  <c:v>MILLENNIUM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'clean_data'!$C$14:$J$14</c15:sqref>
                  </c15:fullRef>
                </c:ext>
              </c:extLst>
              <c:f>'clean_data'!$I$14:$J$14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D-3EA6-4769-9441-56A7AC5D37D6}"/>
            </c:ext>
          </c:extLst>
        </c:ser>
        <c:ser>
          <c:idx val="13"/>
          <c:order val="13"/>
          <c:tx>
            <c:strRef>
              <c:f>'clean_data'!$A$15:$B$15</c:f>
              <c:strCache>
                <c:ptCount val="2"/>
                <c:pt idx="0">
                  <c:v>02M420</c:v>
                </c:pt>
                <c:pt idx="1">
                  <c:v>HIGH SCHOOL FOR HEALTH PROFESSIONS AND HUMAN SERVICES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'clean_data'!$C$15:$J$15</c15:sqref>
                  </c15:fullRef>
                </c:ext>
              </c:extLst>
              <c:f>'clean_data'!$I$15:$J$15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3EA6-4769-9441-56A7AC5D37D6}"/>
            </c:ext>
          </c:extLst>
        </c:ser>
        <c:ser>
          <c:idx val="14"/>
          <c:order val="14"/>
          <c:tx>
            <c:strRef>
              <c:f>'clean_data'!$A$16:$B$16</c:f>
              <c:strCache>
                <c:ptCount val="2"/>
                <c:pt idx="0">
                  <c:v>02M425</c:v>
                </c:pt>
                <c:pt idx="1">
                  <c:v>LEADERSHIP AND PUBLIC SERVICE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'clean_data'!$C$16:$J$16</c15:sqref>
                  </c15:fullRef>
                </c:ext>
              </c:extLst>
              <c:f>'clean_data'!$I$16:$J$16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F-3EA6-4769-9441-56A7AC5D37D6}"/>
            </c:ext>
          </c:extLst>
        </c:ser>
        <c:ser>
          <c:idx val="15"/>
          <c:order val="15"/>
          <c:tx>
            <c:strRef>
              <c:f>'clean_data'!$A$17:$B$17</c:f>
              <c:strCache>
                <c:ptCount val="2"/>
                <c:pt idx="0">
                  <c:v>02M439</c:v>
                </c:pt>
                <c:pt idx="1">
                  <c:v>MANHATTAN VILLAGE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'clean_data'!$C$17:$J$17</c15:sqref>
                  </c15:fullRef>
                </c:ext>
              </c:extLst>
              <c:f>'clean_data'!$I$17:$J$17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3EA6-4769-9441-56A7AC5D37D6}"/>
            </c:ext>
          </c:extLst>
        </c:ser>
        <c:ser>
          <c:idx val="16"/>
          <c:order val="16"/>
          <c:tx>
            <c:strRef>
              <c:f>'clean_data'!$A$18:$B$18</c:f>
              <c:strCache>
                <c:ptCount val="2"/>
                <c:pt idx="0">
                  <c:v>02M459</c:v>
                </c:pt>
                <c:pt idx="1">
                  <c:v>MANHATTAN INTERNATIONAL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'clean_data'!$C$18:$J$18</c15:sqref>
                  </c15:fullRef>
                </c:ext>
              </c:extLst>
              <c:f>'clean_data'!$I$18:$J$18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3EA6-4769-9441-56A7AC5D37D6}"/>
            </c:ext>
          </c:extLst>
        </c:ser>
        <c:ser>
          <c:idx val="17"/>
          <c:order val="17"/>
          <c:tx>
            <c:strRef>
              <c:f>'clean_data'!$A$19:$B$19</c:f>
              <c:strCache>
                <c:ptCount val="2"/>
                <c:pt idx="0">
                  <c:v>02M475</c:v>
                </c:pt>
                <c:pt idx="1">
                  <c:v>STUYVESANT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'clean_data'!$C$19:$J$19</c15:sqref>
                  </c15:fullRef>
                </c:ext>
              </c:extLst>
              <c:f>'clean_data'!$I$19:$J$19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3EA6-4769-9441-56A7AC5D37D6}"/>
            </c:ext>
          </c:extLst>
        </c:ser>
        <c:ser>
          <c:idx val="18"/>
          <c:order val="18"/>
          <c:tx>
            <c:strRef>
              <c:f>'clean_data'!$A$20:$B$20</c:f>
              <c:strCache>
                <c:ptCount val="2"/>
                <c:pt idx="0">
                  <c:v>02M489</c:v>
                </c:pt>
                <c:pt idx="1">
                  <c:v>HIGH SCHOOL OF ECONOMICS AND FINANCE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'clean_data'!$C$20:$J$20</c15:sqref>
                  </c15:fullRef>
                </c:ext>
              </c:extLst>
              <c:f>'clean_data'!$I$20:$J$20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3-3EA6-4769-9441-56A7AC5D37D6}"/>
            </c:ext>
          </c:extLst>
        </c:ser>
        <c:ser>
          <c:idx val="19"/>
          <c:order val="19"/>
          <c:tx>
            <c:strRef>
              <c:f>'clean_data'!$A$21:$B$21</c:f>
              <c:strCache>
                <c:ptCount val="2"/>
                <c:pt idx="0">
                  <c:v>02M519</c:v>
                </c:pt>
                <c:pt idx="1">
                  <c:v>TALENT UNLIMITED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'clean_data'!$C$21:$J$21</c15:sqref>
                  </c15:fullRef>
                </c:ext>
              </c:extLst>
              <c:f>'clean_data'!$I$21:$J$21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3EA6-4769-9441-56A7AC5D37D6}"/>
            </c:ext>
          </c:extLst>
        </c:ser>
        <c:ser>
          <c:idx val="20"/>
          <c:order val="20"/>
          <c:tx>
            <c:strRef>
              <c:f>'clean_data'!$A$22:$B$22</c:f>
              <c:strCache>
                <c:ptCount val="2"/>
                <c:pt idx="0">
                  <c:v>02M520</c:v>
                </c:pt>
                <c:pt idx="1">
                  <c:v>MURRY BERGTRAUM HIGH SCHOOL FOR BUSINESS CAREERS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'clean_data'!$C$22:$J$22</c15:sqref>
                  </c15:fullRef>
                </c:ext>
              </c:extLst>
              <c:f>'clean_data'!$I$22:$J$22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5-3EA6-4769-9441-56A7AC5D37D6}"/>
            </c:ext>
          </c:extLst>
        </c:ser>
        <c:ser>
          <c:idx val="21"/>
          <c:order val="21"/>
          <c:tx>
            <c:strRef>
              <c:f>'clean_data'!$A$23:$B$23</c:f>
              <c:strCache>
                <c:ptCount val="2"/>
                <c:pt idx="0">
                  <c:v>02M529</c:v>
                </c:pt>
                <c:pt idx="1">
                  <c:v>JACQUELINE KENNEDY ONASSIS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'clean_data'!$C$23:$J$23</c15:sqref>
                  </c15:fullRef>
                </c:ext>
              </c:extLst>
              <c:f>'clean_data'!$I$23:$J$23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6-3EA6-4769-9441-56A7AC5D37D6}"/>
            </c:ext>
          </c:extLst>
        </c:ser>
        <c:ser>
          <c:idx val="22"/>
          <c:order val="22"/>
          <c:tx>
            <c:strRef>
              <c:f>'clean_data'!$A$24:$B$24</c:f>
              <c:strCache>
                <c:ptCount val="2"/>
                <c:pt idx="0">
                  <c:v>02M542</c:v>
                </c:pt>
                <c:pt idx="1">
                  <c:v>MANHATTAN BRIDGES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'clean_data'!$C$24:$J$24</c15:sqref>
                  </c15:fullRef>
                </c:ext>
              </c:extLst>
              <c:f>'clean_data'!$I$24:$J$24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7-3EA6-4769-9441-56A7AC5D37D6}"/>
            </c:ext>
          </c:extLst>
        </c:ser>
        <c:ser>
          <c:idx val="23"/>
          <c:order val="23"/>
          <c:tx>
            <c:strRef>
              <c:f>'clean_data'!$A$25:$B$25</c:f>
              <c:strCache>
                <c:ptCount val="2"/>
                <c:pt idx="0">
                  <c:v>02M545</c:v>
                </c:pt>
                <c:pt idx="1">
                  <c:v>HIGH SCHOOL FOR DUAL LANGUAGE AND ASIAN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'clean_data'!$C$25:$J$25</c15:sqref>
                  </c15:fullRef>
                </c:ext>
              </c:extLst>
              <c:f>'clean_data'!$I$25:$J$25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3EA6-4769-9441-56A7AC5D37D6}"/>
            </c:ext>
          </c:extLst>
        </c:ser>
        <c:ser>
          <c:idx val="24"/>
          <c:order val="24"/>
          <c:tx>
            <c:strRef>
              <c:f>'clean_data'!$A$26:$B$26</c:f>
              <c:strCache>
                <c:ptCount val="2"/>
                <c:pt idx="0">
                  <c:v>02M575</c:v>
                </c:pt>
                <c:pt idx="1">
                  <c:v>MANHATTAN COMPREHENSIVE NIGHT AND DAY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'clean_data'!$C$26:$J$26</c15:sqref>
                  </c15:fullRef>
                </c:ext>
              </c:extLst>
              <c:f>'clean_data'!$I$26:$J$26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3EA6-4769-9441-56A7AC5D37D6}"/>
            </c:ext>
          </c:extLst>
        </c:ser>
        <c:ser>
          <c:idx val="25"/>
          <c:order val="25"/>
          <c:tx>
            <c:strRef>
              <c:f>'clean_data'!$A$27:$B$27</c:f>
              <c:strCache>
                <c:ptCount val="2"/>
                <c:pt idx="0">
                  <c:v>02M580</c:v>
                </c:pt>
                <c:pt idx="1">
                  <c:v>RICHARD R. GREEN HIGH SCHOOL OF TEACHING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'clean_data'!$C$27:$J$27</c15:sqref>
                  </c15:fullRef>
                </c:ext>
              </c:extLst>
              <c:f>'clean_data'!$I$27:$J$27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3EA6-4769-9441-56A7AC5D37D6}"/>
            </c:ext>
          </c:extLst>
        </c:ser>
        <c:ser>
          <c:idx val="26"/>
          <c:order val="26"/>
          <c:tx>
            <c:strRef>
              <c:f>'clean_data'!$A$28:$B$28</c:f>
              <c:strCache>
                <c:ptCount val="2"/>
                <c:pt idx="0">
                  <c:v>02M600</c:v>
                </c:pt>
                <c:pt idx="1">
                  <c:v>THE HIGH SCHOOL OF FASHION INDUSTRIES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'clean_data'!$C$28:$J$28</c15:sqref>
                  </c15:fullRef>
                </c:ext>
              </c:extLst>
              <c:f>'clean_data'!$I$28:$J$28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B-3EA6-4769-9441-56A7AC5D37D6}"/>
            </c:ext>
          </c:extLst>
        </c:ser>
        <c:ser>
          <c:idx val="27"/>
          <c:order val="27"/>
          <c:tx>
            <c:strRef>
              <c:f>'clean_data'!$A$29:$B$29</c:f>
              <c:strCache>
                <c:ptCount val="2"/>
                <c:pt idx="0">
                  <c:v>02M615</c:v>
                </c:pt>
                <c:pt idx="1">
                  <c:v>CHELSEA CAREER AND TECHNICAL EDUCATION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'clean_data'!$C$29:$J$29</c15:sqref>
                  </c15:fullRef>
                </c:ext>
              </c:extLst>
              <c:f>'clean_data'!$I$29:$J$29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C-3EA6-4769-9441-56A7AC5D37D6}"/>
            </c:ext>
          </c:extLst>
        </c:ser>
        <c:ser>
          <c:idx val="28"/>
          <c:order val="28"/>
          <c:tx>
            <c:strRef>
              <c:f>'clean_data'!$A$30:$B$30</c:f>
              <c:strCache>
                <c:ptCount val="2"/>
                <c:pt idx="0">
                  <c:v>02M630</c:v>
                </c:pt>
                <c:pt idx="1">
                  <c:v>ART AND DESIGN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'clean_data'!$C$30:$J$30</c15:sqref>
                  </c15:fullRef>
                </c:ext>
              </c:extLst>
              <c:f>'clean_data'!$I$30:$J$30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D-3EA6-4769-9441-56A7AC5D37D6}"/>
            </c:ext>
          </c:extLst>
        </c:ser>
        <c:ser>
          <c:idx val="29"/>
          <c:order val="29"/>
          <c:tx>
            <c:strRef>
              <c:f>'clean_data'!$A$31:$B$31</c:f>
              <c:strCache>
                <c:ptCount val="2"/>
                <c:pt idx="0">
                  <c:v>02M655</c:v>
                </c:pt>
                <c:pt idx="1">
                  <c:v>LIFE SCIENCES SECONDARY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'clean_data'!$C$31:$J$31</c15:sqref>
                  </c15:fullRef>
                </c:ext>
              </c:extLst>
              <c:f>'clean_data'!$I$31:$J$31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E-3EA6-4769-9441-56A7AC5D37D6}"/>
            </c:ext>
          </c:extLst>
        </c:ser>
        <c:ser>
          <c:idx val="30"/>
          <c:order val="30"/>
          <c:tx>
            <c:strRef>
              <c:f>'clean_data'!$A$32:$B$32</c:f>
              <c:strCache>
                <c:ptCount val="2"/>
                <c:pt idx="0">
                  <c:v>03M403</c:v>
                </c:pt>
                <c:pt idx="1">
                  <c:v>THE GLOBAL LEARNING COLLABORATIVE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'clean_data'!$C$32:$J$32</c15:sqref>
                  </c15:fullRef>
                </c:ext>
              </c:extLst>
              <c:f>'clean_data'!$I$32:$J$32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F-3EA6-4769-9441-56A7AC5D37D6}"/>
            </c:ext>
          </c:extLst>
        </c:ser>
        <c:ser>
          <c:idx val="31"/>
          <c:order val="31"/>
          <c:tx>
            <c:strRef>
              <c:f>'clean_data'!$A$33:$B$33</c:f>
              <c:strCache>
                <c:ptCount val="2"/>
                <c:pt idx="0">
                  <c:v>03M479</c:v>
                </c:pt>
                <c:pt idx="1">
                  <c:v>BEACON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'clean_data'!$C$33:$J$33</c15:sqref>
                  </c15:fullRef>
                </c:ext>
              </c:extLst>
              <c:f>'clean_data'!$I$33:$J$33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3EA6-4769-9441-56A7AC5D37D6}"/>
            </c:ext>
          </c:extLst>
        </c:ser>
        <c:ser>
          <c:idx val="32"/>
          <c:order val="32"/>
          <c:tx>
            <c:strRef>
              <c:f>'clean_data'!$A$34:$B$34</c:f>
              <c:strCache>
                <c:ptCount val="2"/>
                <c:pt idx="0">
                  <c:v>03M485</c:v>
                </c:pt>
                <c:pt idx="1">
                  <c:v>FIORELLO H. LAGUARDIA HIGH SCHOOL OF MUSIC &amp; ART AND PERFORMING ARTS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'clean_data'!$C$34:$J$34</c15:sqref>
                  </c15:fullRef>
                </c:ext>
              </c:extLst>
              <c:f>'clean_data'!$I$34:$J$34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1-3EA6-4769-9441-56A7AC5D37D6}"/>
            </c:ext>
          </c:extLst>
        </c:ser>
        <c:ser>
          <c:idx val="33"/>
          <c:order val="33"/>
          <c:tx>
            <c:strRef>
              <c:f>'clean_data'!$A$35:$B$35</c:f>
              <c:strCache>
                <c:ptCount val="2"/>
                <c:pt idx="0">
                  <c:v>03M492</c:v>
                </c:pt>
                <c:pt idx="1">
                  <c:v>HIGH SCHOOL FOR LAW, ADVOCACY AND COMMUNITY JUSTICE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'clean_data'!$C$35:$J$35</c15:sqref>
                  </c15:fullRef>
                </c:ext>
              </c:extLst>
              <c:f>'clean_data'!$I$35:$J$35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2-3EA6-4769-9441-56A7AC5D37D6}"/>
            </c:ext>
          </c:extLst>
        </c:ser>
        <c:ser>
          <c:idx val="34"/>
          <c:order val="34"/>
          <c:tx>
            <c:strRef>
              <c:f>'clean_data'!$A$36:$B$36</c:f>
              <c:strCache>
                <c:ptCount val="2"/>
                <c:pt idx="0">
                  <c:v>04M435</c:v>
                </c:pt>
                <c:pt idx="1">
                  <c:v>MANHATTAN CENTER FOR SCIENCE AND MATHEMATICS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'clean_data'!$C$36:$J$36</c15:sqref>
                  </c15:fullRef>
                </c:ext>
              </c:extLst>
              <c:f>'clean_data'!$I$36:$J$36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3-3EA6-4769-9441-56A7AC5D37D6}"/>
            </c:ext>
          </c:extLst>
        </c:ser>
        <c:ser>
          <c:idx val="35"/>
          <c:order val="35"/>
          <c:tx>
            <c:strRef>
              <c:f>'clean_data'!$A$37:$B$37</c:f>
              <c:strCache>
                <c:ptCount val="2"/>
                <c:pt idx="0">
                  <c:v>04M555</c:v>
                </c:pt>
                <c:pt idx="1">
                  <c:v>CENTRAL PARK EAST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'clean_data'!$C$37:$J$37</c15:sqref>
                  </c15:fullRef>
                </c:ext>
              </c:extLst>
              <c:f>'clean_data'!$I$37:$J$37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4-3EA6-4769-9441-56A7AC5D37D6}"/>
            </c:ext>
          </c:extLst>
        </c:ser>
        <c:ser>
          <c:idx val="36"/>
          <c:order val="36"/>
          <c:tx>
            <c:strRef>
              <c:f>'clean_data'!$A$38:$B$38</c:f>
              <c:strCache>
                <c:ptCount val="2"/>
                <c:pt idx="0">
                  <c:v>04M610</c:v>
                </c:pt>
                <c:pt idx="1">
                  <c:v>YOUNG WOMEN'S LEADERSHIP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'clean_data'!$C$38:$J$38</c15:sqref>
                  </c15:fullRef>
                </c:ext>
              </c:extLst>
              <c:f>'clean_data'!$I$38:$J$38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5-3EA6-4769-9441-56A7AC5D37D6}"/>
            </c:ext>
          </c:extLst>
        </c:ser>
        <c:ser>
          <c:idx val="37"/>
          <c:order val="37"/>
          <c:tx>
            <c:strRef>
              <c:f>'clean_data'!$A$39:$B$39</c:f>
              <c:strCache>
                <c:ptCount val="2"/>
                <c:pt idx="0">
                  <c:v>05M362</c:v>
                </c:pt>
                <c:pt idx="1">
                  <c:v>COLUMBIA SECONDARY SCHOOL FOR MATH, SCIENCE, AND ENGINEERING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'clean_data'!$C$39:$J$39</c15:sqref>
                  </c15:fullRef>
                </c:ext>
              </c:extLst>
              <c:f>'clean_data'!$I$39:$J$39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3EA6-4769-9441-56A7AC5D37D6}"/>
            </c:ext>
          </c:extLst>
        </c:ser>
        <c:ser>
          <c:idx val="38"/>
          <c:order val="38"/>
          <c:tx>
            <c:strRef>
              <c:f>'clean_data'!$A$40:$B$40</c:f>
              <c:strCache>
                <c:ptCount val="2"/>
                <c:pt idx="0">
                  <c:v>05M499</c:v>
                </c:pt>
                <c:pt idx="1">
                  <c:v>FREDERICK DOUGLASS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'clean_data'!$C$40:$J$40</c15:sqref>
                  </c15:fullRef>
                </c:ext>
              </c:extLst>
              <c:f>'clean_data'!$I$40:$J$40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7-3EA6-4769-9441-56A7AC5D37D6}"/>
            </c:ext>
          </c:extLst>
        </c:ser>
        <c:ser>
          <c:idx val="39"/>
          <c:order val="39"/>
          <c:tx>
            <c:strRef>
              <c:f>'clean_data'!$A$41:$B$41</c:f>
              <c:strCache>
                <c:ptCount val="2"/>
                <c:pt idx="0">
                  <c:v>05M670</c:v>
                </c:pt>
                <c:pt idx="1">
                  <c:v>THURGOOD MARSHALL ACADEMY FOR LEARNING AND SOCIAL CHANGE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'clean_data'!$C$41:$J$41</c15:sqref>
                  </c15:fullRef>
                </c:ext>
              </c:extLst>
              <c:f>'clean_data'!$I$41:$J$41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8-3EA6-4769-9441-56A7AC5D37D6}"/>
            </c:ext>
          </c:extLst>
        </c:ser>
        <c:ser>
          <c:idx val="40"/>
          <c:order val="40"/>
          <c:tx>
            <c:strRef>
              <c:f>'clean_data'!$A$42:$B$42</c:f>
              <c:strCache>
                <c:ptCount val="2"/>
                <c:pt idx="0">
                  <c:v>05M692</c:v>
                </c:pt>
                <c:pt idx="1">
                  <c:v>HIGH SCHOOL FOR MATHEMATICS, SCIENCE AND ENGINEERING AT CITY COLLEGE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'clean_data'!$C$42:$J$42</c15:sqref>
                  </c15:fullRef>
                </c:ext>
              </c:extLst>
              <c:f>'clean_data'!$I$42:$J$42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9-3EA6-4769-9441-56A7AC5D37D6}"/>
            </c:ext>
          </c:extLst>
        </c:ser>
        <c:ser>
          <c:idx val="41"/>
          <c:order val="41"/>
          <c:tx>
            <c:strRef>
              <c:f>'clean_data'!$A$43:$B$43</c:f>
              <c:strCache>
                <c:ptCount val="2"/>
                <c:pt idx="0">
                  <c:v>06M346</c:v>
                </c:pt>
                <c:pt idx="1">
                  <c:v>COMMUNITY HEALTH ACADEMY OF THE HEIGHTS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'clean_data'!$C$43:$J$43</c15:sqref>
                  </c15:fullRef>
                </c:ext>
              </c:extLst>
              <c:f>'clean_data'!$I$43:$J$43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A-3EA6-4769-9441-56A7AC5D37D6}"/>
            </c:ext>
          </c:extLst>
        </c:ser>
        <c:ser>
          <c:idx val="42"/>
          <c:order val="42"/>
          <c:tx>
            <c:strRef>
              <c:f>'clean_data'!$A$44:$B$44</c:f>
              <c:strCache>
                <c:ptCount val="2"/>
                <c:pt idx="0">
                  <c:v>06M348</c:v>
                </c:pt>
                <c:pt idx="1">
                  <c:v>WASHINGTON HEIGHTS EXPEDITIONARY LEARNING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'clean_data'!$C$44:$J$44</c15:sqref>
                  </c15:fullRef>
                </c:ext>
              </c:extLst>
              <c:f>'clean_data'!$I$44:$J$44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B-3EA6-4769-9441-56A7AC5D37D6}"/>
            </c:ext>
          </c:extLst>
        </c:ser>
        <c:ser>
          <c:idx val="43"/>
          <c:order val="43"/>
          <c:tx>
            <c:strRef>
              <c:f>'clean_data'!$A$45:$B$45</c:f>
              <c:strCache>
                <c:ptCount val="2"/>
                <c:pt idx="0">
                  <c:v>06M467</c:v>
                </c:pt>
                <c:pt idx="1">
                  <c:v>HIGH SCHOOL FOR LAW AND PUBLIC SERVICE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'clean_data'!$C$45:$J$45</c15:sqref>
                  </c15:fullRef>
                </c:ext>
              </c:extLst>
              <c:f>'clean_data'!$I$45:$J$45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C-3EA6-4769-9441-56A7AC5D37D6}"/>
            </c:ext>
          </c:extLst>
        </c:ser>
        <c:ser>
          <c:idx val="44"/>
          <c:order val="44"/>
          <c:tx>
            <c:strRef>
              <c:f>'clean_data'!$A$46:$B$46</c:f>
              <c:strCache>
                <c:ptCount val="2"/>
                <c:pt idx="0">
                  <c:v>06M468</c:v>
                </c:pt>
                <c:pt idx="1">
                  <c:v>HIGH SCHOOL FOR HEALTH CAREERS AND SCIENCES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'clean_data'!$C$46:$J$46</c15:sqref>
                  </c15:fullRef>
                </c:ext>
              </c:extLst>
              <c:f>'clean_data'!$I$46:$J$46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D-3EA6-4769-9441-56A7AC5D37D6}"/>
            </c:ext>
          </c:extLst>
        </c:ser>
        <c:ser>
          <c:idx val="45"/>
          <c:order val="45"/>
          <c:tx>
            <c:strRef>
              <c:f>'clean_data'!$A$47:$B$47</c:f>
              <c:strCache>
                <c:ptCount val="2"/>
                <c:pt idx="0">
                  <c:v>06M540</c:v>
                </c:pt>
                <c:pt idx="1">
                  <c:v>A. PHILIP RANDOLPH CAMPUS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'clean_data'!$C$47:$J$47</c15:sqref>
                  </c15:fullRef>
                </c:ext>
              </c:extLst>
              <c:f>'clean_data'!$I$47:$J$47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E-3EA6-4769-9441-56A7AC5D37D6}"/>
            </c:ext>
          </c:extLst>
        </c:ser>
        <c:ser>
          <c:idx val="46"/>
          <c:order val="46"/>
          <c:tx>
            <c:strRef>
              <c:f>'clean_data'!$A$48:$B$48</c:f>
              <c:strCache>
                <c:ptCount val="2"/>
                <c:pt idx="0">
                  <c:v>06M552</c:v>
                </c:pt>
                <c:pt idx="1">
                  <c:v>GREGORIO LUPERON HIGH SCHOOL FOR SCIENCE AND MATHEMATICS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'clean_data'!$C$48:$J$48</c15:sqref>
                  </c15:fullRef>
                </c:ext>
              </c:extLst>
              <c:f>'clean_data'!$I$48:$J$48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F-3EA6-4769-9441-56A7AC5D37D6}"/>
            </c:ext>
          </c:extLst>
        </c:ser>
        <c:ser>
          <c:idx val="47"/>
          <c:order val="47"/>
          <c:tx>
            <c:strRef>
              <c:f>'clean_data'!$A$49:$B$49</c:f>
              <c:strCache>
                <c:ptCount val="2"/>
                <c:pt idx="0">
                  <c:v>07X221</c:v>
                </c:pt>
                <c:pt idx="1">
                  <c:v>SOUTH BRONX PREPARATORY: A COLLEGE BOARD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'clean_data'!$C$49:$J$49</c15:sqref>
                  </c15:fullRef>
                </c:ext>
              </c:extLst>
              <c:f>'clean_data'!$I$49:$J$49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0-3EA6-4769-9441-56A7AC5D37D6}"/>
            </c:ext>
          </c:extLst>
        </c:ser>
        <c:ser>
          <c:idx val="48"/>
          <c:order val="48"/>
          <c:tx>
            <c:strRef>
              <c:f>'clean_data'!$A$50:$B$50</c:f>
              <c:strCache>
                <c:ptCount val="2"/>
                <c:pt idx="0">
                  <c:v>07X500</c:v>
                </c:pt>
                <c:pt idx="1">
                  <c:v>HOSTOSsLINCOLN ACADEMY OF 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'clean_data'!$C$50:$J$50</c15:sqref>
                  </c15:fullRef>
                </c:ext>
              </c:extLst>
              <c:f>'clean_data'!$I$50:$J$50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1-3EA6-4769-9441-56A7AC5D37D6}"/>
            </c:ext>
          </c:extLst>
        </c:ser>
        <c:ser>
          <c:idx val="49"/>
          <c:order val="49"/>
          <c:tx>
            <c:strRef>
              <c:f>'clean_data'!$A$51:$B$51</c:f>
              <c:strCache>
                <c:ptCount val="2"/>
                <c:pt idx="0">
                  <c:v>07X551</c:v>
                </c:pt>
                <c:pt idx="1">
                  <c:v>BRONX ACADEMY OF LETTERS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'clean_data'!$C$51:$J$51</c15:sqref>
                  </c15:fullRef>
                </c:ext>
              </c:extLst>
              <c:f>'clean_data'!$I$51:$J$51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2-3EA6-4769-9441-56A7AC5D37D6}"/>
            </c:ext>
          </c:extLst>
        </c:ser>
        <c:ser>
          <c:idx val="50"/>
          <c:order val="50"/>
          <c:tx>
            <c:strRef>
              <c:f>'clean_data'!$A$52:$B$52</c:f>
              <c:strCache>
                <c:ptCount val="2"/>
                <c:pt idx="0">
                  <c:v>07X670</c:v>
                </c:pt>
                <c:pt idx="1">
                  <c:v>HEALTH OPPORTUNITIES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'clean_data'!$C$52:$J$52</c15:sqref>
                  </c15:fullRef>
                </c:ext>
              </c:extLst>
              <c:f>'clean_data'!$I$52:$J$52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3-3EA6-4769-9441-56A7AC5D37D6}"/>
            </c:ext>
          </c:extLst>
        </c:ser>
        <c:ser>
          <c:idx val="51"/>
          <c:order val="51"/>
          <c:tx>
            <c:strRef>
              <c:f>'clean_data'!$A$53:$B$53</c:f>
              <c:strCache>
                <c:ptCount val="2"/>
                <c:pt idx="0">
                  <c:v>08X293</c:v>
                </c:pt>
                <c:pt idx="1">
                  <c:v>RENAISSANCE HIGH SCHOOL FOR MUSICAL THEATER &amp; 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'clean_data'!$C$53:$J$53</c15:sqref>
                  </c15:fullRef>
                </c:ext>
              </c:extLst>
              <c:f>'clean_data'!$I$53:$J$53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4-3EA6-4769-9441-56A7AC5D37D6}"/>
            </c:ext>
          </c:extLst>
        </c:ser>
        <c:ser>
          <c:idx val="52"/>
          <c:order val="52"/>
          <c:tx>
            <c:strRef>
              <c:f>'clean_data'!$A$54:$B$54</c:f>
              <c:strCache>
                <c:ptCount val="2"/>
                <c:pt idx="0">
                  <c:v>08X312</c:v>
                </c:pt>
                <c:pt idx="1">
                  <c:v>MILLENNIUM ART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'clean_data'!$C$54:$J$54</c15:sqref>
                  </c15:fullRef>
                </c:ext>
              </c:extLst>
              <c:f>'clean_data'!$I$54:$J$54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5-3EA6-4769-9441-56A7AC5D37D6}"/>
            </c:ext>
          </c:extLst>
        </c:ser>
        <c:ser>
          <c:idx val="53"/>
          <c:order val="53"/>
          <c:tx>
            <c:strRef>
              <c:f>'clean_data'!$A$55:$B$55</c:f>
              <c:strCache>
                <c:ptCount val="2"/>
                <c:pt idx="0">
                  <c:v>08X405</c:v>
                </c:pt>
                <c:pt idx="1">
                  <c:v>HERBERT H. LEHMAN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'clean_data'!$C$55:$J$55</c15:sqref>
                  </c15:fullRef>
                </c:ext>
              </c:extLst>
              <c:f>'clean_data'!$I$55:$J$55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6-3EA6-4769-9441-56A7AC5D37D6}"/>
            </c:ext>
          </c:extLst>
        </c:ser>
        <c:ser>
          <c:idx val="54"/>
          <c:order val="54"/>
          <c:tx>
            <c:strRef>
              <c:f>'clean_data'!$A$56:$B$56</c:f>
              <c:strCache>
                <c:ptCount val="2"/>
                <c:pt idx="0">
                  <c:v>09X231</c:v>
                </c:pt>
                <c:pt idx="1">
                  <c:v>EAGLE ACADEMY FOR YOUNG MEN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'clean_data'!$C$56:$J$56</c15:sqref>
                  </c15:fullRef>
                </c:ext>
              </c:extLst>
              <c:f>'clean_data'!$I$56:$J$56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7-3EA6-4769-9441-56A7AC5D37D6}"/>
            </c:ext>
          </c:extLst>
        </c:ser>
        <c:ser>
          <c:idx val="55"/>
          <c:order val="55"/>
          <c:tx>
            <c:strRef>
              <c:f>'clean_data'!$A$57:$B$57</c:f>
              <c:strCache>
                <c:ptCount val="2"/>
                <c:pt idx="0">
                  <c:v>09X241</c:v>
                </c:pt>
                <c:pt idx="1">
                  <c:v>URBAN ASSEMBLY SCHOOL FOR APPLIED MATH AND SCIENCE, THE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'clean_data'!$C$57:$J$57</c15:sqref>
                  </c15:fullRef>
                </c:ext>
              </c:extLst>
              <c:f>'clean_data'!$I$57:$J$57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8-3EA6-4769-9441-56A7AC5D37D6}"/>
            </c:ext>
          </c:extLst>
        </c:ser>
        <c:ser>
          <c:idx val="56"/>
          <c:order val="56"/>
          <c:tx>
            <c:strRef>
              <c:f>'clean_data'!$A$58:$B$58</c:f>
              <c:strCache>
                <c:ptCount val="2"/>
                <c:pt idx="0">
                  <c:v>09X250</c:v>
                </c:pt>
                <c:pt idx="1">
                  <c:v>EXIMIUS COLLEGE PREPARATORY ACADEMY: A COLLEGE BOARD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'clean_data'!$C$58:$J$58</c15:sqref>
                  </c15:fullRef>
                </c:ext>
              </c:extLst>
              <c:f>'clean_data'!$I$58:$J$58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9-3EA6-4769-9441-56A7AC5D37D6}"/>
            </c:ext>
          </c:extLst>
        </c:ser>
        <c:ser>
          <c:idx val="57"/>
          <c:order val="57"/>
          <c:tx>
            <c:strRef>
              <c:f>'clean_data'!$A$59:$B$59</c:f>
              <c:strCache>
                <c:ptCount val="2"/>
                <c:pt idx="0">
                  <c:v>09X260</c:v>
                </c:pt>
                <c:pt idx="1">
                  <c:v>BRONX CENTER FOR SCIENCE AND MATHEMATICS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'clean_data'!$C$59:$J$59</c15:sqref>
                  </c15:fullRef>
                </c:ext>
              </c:extLst>
              <c:f>'clean_data'!$I$59:$J$59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A-3EA6-4769-9441-56A7AC5D37D6}"/>
            </c:ext>
          </c:extLst>
        </c:ser>
        <c:ser>
          <c:idx val="58"/>
          <c:order val="58"/>
          <c:tx>
            <c:strRef>
              <c:f>'clean_data'!$A$60:$B$60</c:f>
              <c:strCache>
                <c:ptCount val="2"/>
                <c:pt idx="0">
                  <c:v>09X329</c:v>
                </c:pt>
                <c:pt idx="1">
                  <c:v>DREAMYARD PREPARATORY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'clean_data'!$C$60:$J$60</c15:sqref>
                  </c15:fullRef>
                </c:ext>
              </c:extLst>
              <c:f>'clean_data'!$I$60:$J$60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B-3EA6-4769-9441-56A7AC5D37D6}"/>
            </c:ext>
          </c:extLst>
        </c:ser>
        <c:ser>
          <c:idx val="59"/>
          <c:order val="59"/>
          <c:tx>
            <c:strRef>
              <c:f>'clean_data'!$A$61:$B$61</c:f>
              <c:strCache>
                <c:ptCount val="2"/>
                <c:pt idx="0">
                  <c:v>09X412</c:v>
                </c:pt>
                <c:pt idx="1">
                  <c:v>BRONX HIGH SCHOOL OF BUSINESS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'clean_data'!$C$61:$J$61</c15:sqref>
                  </c15:fullRef>
                </c:ext>
              </c:extLst>
              <c:f>'clean_data'!$I$61:$J$61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C-3EA6-4769-9441-56A7AC5D37D6}"/>
            </c:ext>
          </c:extLst>
        </c:ser>
        <c:ser>
          <c:idx val="60"/>
          <c:order val="60"/>
          <c:tx>
            <c:strRef>
              <c:f>'clean_data'!$A$62:$B$62</c:f>
              <c:strCache>
                <c:ptCount val="2"/>
                <c:pt idx="0">
                  <c:v>09X505</c:v>
                </c:pt>
                <c:pt idx="1">
                  <c:v>BRONX SCHOOL FOR LAW, GOVERNMENT AND JUSTICE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'clean_data'!$C$62:$J$62</c15:sqref>
                  </c15:fullRef>
                </c:ext>
              </c:extLst>
              <c:f>'clean_data'!$I$62:$J$62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D-3EA6-4769-9441-56A7AC5D37D6}"/>
            </c:ext>
          </c:extLst>
        </c:ser>
        <c:ser>
          <c:idx val="61"/>
          <c:order val="61"/>
          <c:tx>
            <c:strRef>
              <c:f>'clean_data'!$A$63:$B$63</c:f>
              <c:strCache>
                <c:ptCount val="2"/>
                <c:pt idx="0">
                  <c:v>09X517</c:v>
                </c:pt>
                <c:pt idx="1">
                  <c:v>FREDERICK DOUGLASS ACADEMY III SECONDARY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'clean_data'!$C$63:$J$63</c15:sqref>
                  </c15:fullRef>
                </c:ext>
              </c:extLst>
              <c:f>'clean_data'!$I$63:$J$63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E-3EA6-4769-9441-56A7AC5D37D6}"/>
            </c:ext>
          </c:extLst>
        </c:ser>
        <c:ser>
          <c:idx val="62"/>
          <c:order val="62"/>
          <c:tx>
            <c:strRef>
              <c:f>'clean_data'!$A$64:$B$64</c:f>
              <c:strCache>
                <c:ptCount val="2"/>
                <c:pt idx="0">
                  <c:v>09X525</c:v>
                </c:pt>
                <c:pt idx="1">
                  <c:v>BRONX LEADERSHIP ACADEMY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'clean_data'!$C$64:$J$64</c15:sqref>
                  </c15:fullRef>
                </c:ext>
              </c:extLst>
              <c:f>'clean_data'!$I$64:$J$64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F-3EA6-4769-9441-56A7AC5D37D6}"/>
            </c:ext>
          </c:extLst>
        </c:ser>
        <c:ser>
          <c:idx val="63"/>
          <c:order val="63"/>
          <c:tx>
            <c:strRef>
              <c:f>'clean_data'!$A$65:$B$65</c:f>
              <c:strCache>
                <c:ptCount val="2"/>
                <c:pt idx="0">
                  <c:v>10X141</c:v>
                </c:pt>
                <c:pt idx="1">
                  <c:v>RIVERDALE / KINGSBRIDGE ACADEMY (MIDDLE SCHOOL / HIGH SCHOOL 141)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'clean_data'!$C$65:$J$65</c15:sqref>
                  </c15:fullRef>
                </c:ext>
              </c:extLst>
              <c:f>'clean_data'!$I$65:$J$65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0-3EA6-4769-9441-56A7AC5D37D6}"/>
            </c:ext>
          </c:extLst>
        </c:ser>
        <c:ser>
          <c:idx val="64"/>
          <c:order val="64"/>
          <c:tx>
            <c:strRef>
              <c:f>'clean_data'!$A$66:$B$66</c:f>
              <c:strCache>
                <c:ptCount val="2"/>
                <c:pt idx="0">
                  <c:v>10X213</c:v>
                </c:pt>
                <c:pt idx="1">
                  <c:v>BRONX ENGINEERING AND TECHNOLOGY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'clean_data'!$C$66:$J$66</c15:sqref>
                  </c15:fullRef>
                </c:ext>
              </c:extLst>
              <c:f>'clean_data'!$I$66:$J$66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1-3EA6-4769-9441-56A7AC5D37D6}"/>
            </c:ext>
          </c:extLst>
        </c:ser>
        <c:ser>
          <c:idx val="65"/>
          <c:order val="65"/>
          <c:tx>
            <c:strRef>
              <c:f>'clean_data'!$A$67:$B$67</c:f>
              <c:strCache>
                <c:ptCount val="2"/>
                <c:pt idx="0">
                  <c:v>10X243</c:v>
                </c:pt>
                <c:pt idx="1">
                  <c:v>WEST BRONX ACADEMY FOR THE FUTURE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'clean_data'!$C$67:$J$67</c15:sqref>
                  </c15:fullRef>
                </c:ext>
              </c:extLst>
              <c:f>'clean_data'!$I$67:$J$67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2-3EA6-4769-9441-56A7AC5D37D6}"/>
            </c:ext>
          </c:extLst>
        </c:ser>
        <c:ser>
          <c:idx val="66"/>
          <c:order val="66"/>
          <c:tx>
            <c:strRef>
              <c:f>'clean_data'!$A$68:$B$68</c:f>
              <c:strCache>
                <c:ptCount val="2"/>
                <c:pt idx="0">
                  <c:v>10X342</c:v>
                </c:pt>
                <c:pt idx="1">
                  <c:v>INTERNATIONAL SCHOOL FOR LIBERAL ARTS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'clean_data'!$C$68:$J$68</c15:sqref>
                  </c15:fullRef>
                </c:ext>
              </c:extLst>
              <c:f>'clean_data'!$I$68:$J$68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3-3EA6-4769-9441-56A7AC5D37D6}"/>
            </c:ext>
          </c:extLst>
        </c:ser>
        <c:ser>
          <c:idx val="67"/>
          <c:order val="67"/>
          <c:tx>
            <c:strRef>
              <c:f>'clean_data'!$A$69:$B$69</c:f>
              <c:strCache>
                <c:ptCount val="2"/>
                <c:pt idx="0">
                  <c:v>10X368</c:v>
                </c:pt>
                <c:pt idx="1">
                  <c:v>INsTECH ACADEMY (M.S. / HIGH SCHOOL 368)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'clean_data'!$C$69:$J$69</c15:sqref>
                  </c15:fullRef>
                </c:ext>
              </c:extLst>
              <c:f>'clean_data'!$I$69:$J$69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4-3EA6-4769-9441-56A7AC5D37D6}"/>
            </c:ext>
          </c:extLst>
        </c:ser>
        <c:ser>
          <c:idx val="68"/>
          <c:order val="68"/>
          <c:tx>
            <c:strRef>
              <c:f>'clean_data'!$A$70:$B$70</c:f>
              <c:strCache>
                <c:ptCount val="2"/>
                <c:pt idx="0">
                  <c:v>10X433</c:v>
                </c:pt>
                <c:pt idx="1">
                  <c:v>HIGH SCHOOL FOR TEACHING AND THE PROFESSIONS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'clean_data'!$C$70:$J$70</c15:sqref>
                  </c15:fullRef>
                </c:ext>
              </c:extLst>
              <c:f>'clean_data'!$I$70:$J$70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5-3EA6-4769-9441-56A7AC5D37D6}"/>
            </c:ext>
          </c:extLst>
        </c:ser>
        <c:ser>
          <c:idx val="69"/>
          <c:order val="69"/>
          <c:tx>
            <c:strRef>
              <c:f>'clean_data'!$A$71:$B$71</c:f>
              <c:strCache>
                <c:ptCount val="2"/>
                <c:pt idx="0">
                  <c:v>10X434</c:v>
                </c:pt>
                <c:pt idx="1">
                  <c:v>BELMONT PREPARATORY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'clean_data'!$C$71:$J$71</c15:sqref>
                  </c15:fullRef>
                </c:ext>
              </c:extLst>
              <c:f>'clean_data'!$I$71:$J$71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6-3EA6-4769-9441-56A7AC5D37D6}"/>
            </c:ext>
          </c:extLst>
        </c:ser>
        <c:ser>
          <c:idx val="70"/>
          <c:order val="70"/>
          <c:tx>
            <c:strRef>
              <c:f>'clean_data'!$A$72:$B$72</c:f>
              <c:strCache>
                <c:ptCount val="2"/>
                <c:pt idx="0">
                  <c:v>10X439</c:v>
                </c:pt>
                <c:pt idx="1">
                  <c:v>BRONX HIGH SCHOOL FOR LAW AND COMMUNITY SERVICE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'clean_data'!$C$72:$J$72</c15:sqref>
                  </c15:fullRef>
                </c:ext>
              </c:extLst>
              <c:f>'clean_data'!$I$72:$J$72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7-3EA6-4769-9441-56A7AC5D37D6}"/>
            </c:ext>
          </c:extLst>
        </c:ser>
        <c:ser>
          <c:idx val="71"/>
          <c:order val="71"/>
          <c:tx>
            <c:strRef>
              <c:f>'clean_data'!$A$73:$B$73</c:f>
              <c:strCache>
                <c:ptCount val="2"/>
                <c:pt idx="0">
                  <c:v>10X440</c:v>
                </c:pt>
                <c:pt idx="1">
                  <c:v>DEWITT CLINTON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'clean_data'!$C$73:$J$73</c15:sqref>
                  </c15:fullRef>
                </c:ext>
              </c:extLst>
              <c:f>'clean_data'!$I$73:$J$73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8-3EA6-4769-9441-56A7AC5D37D6}"/>
            </c:ext>
          </c:extLst>
        </c:ser>
        <c:ser>
          <c:idx val="72"/>
          <c:order val="72"/>
          <c:tx>
            <c:strRef>
              <c:f>'clean_data'!$A$74:$B$74</c:f>
              <c:strCache>
                <c:ptCount val="2"/>
                <c:pt idx="0">
                  <c:v>10X442</c:v>
                </c:pt>
                <c:pt idx="1">
                  <c:v>CELIA CRUZ BRONX HIGH SCHOOL OF MUSIC, THE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'clean_data'!$C$74:$J$74</c15:sqref>
                  </c15:fullRef>
                </c:ext>
              </c:extLst>
              <c:f>'clean_data'!$I$74:$J$74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9-3EA6-4769-9441-56A7AC5D37D6}"/>
            </c:ext>
          </c:extLst>
        </c:ser>
        <c:ser>
          <c:idx val="73"/>
          <c:order val="73"/>
          <c:tx>
            <c:strRef>
              <c:f>'clean_data'!$A$75:$B$75</c:f>
              <c:strCache>
                <c:ptCount val="2"/>
                <c:pt idx="0">
                  <c:v>10X445</c:v>
                </c:pt>
                <c:pt idx="1">
                  <c:v>BRONX HIGH SCHOOL OF 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'clean_data'!$C$75:$J$75</c15:sqref>
                  </c15:fullRef>
                </c:ext>
              </c:extLst>
              <c:f>'clean_data'!$I$75:$J$75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A-3EA6-4769-9441-56A7AC5D37D6}"/>
            </c:ext>
          </c:extLst>
        </c:ser>
        <c:ser>
          <c:idx val="74"/>
          <c:order val="74"/>
          <c:tx>
            <c:strRef>
              <c:f>'clean_data'!$A$76:$B$76</c:f>
              <c:strCache>
                <c:ptCount val="2"/>
                <c:pt idx="0">
                  <c:v>10X475</c:v>
                </c:pt>
                <c:pt idx="1">
                  <c:v>JOHN F. KENNEDY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'clean_data'!$C$76:$J$76</c15:sqref>
                  </c15:fullRef>
                </c:ext>
              </c:extLst>
              <c:f>'clean_data'!$I$76:$J$76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B-3EA6-4769-9441-56A7AC5D37D6}"/>
            </c:ext>
          </c:extLst>
        </c:ser>
        <c:ser>
          <c:idx val="75"/>
          <c:order val="75"/>
          <c:tx>
            <c:strRef>
              <c:f>'clean_data'!$A$77:$B$77</c:f>
              <c:strCache>
                <c:ptCount val="2"/>
                <c:pt idx="0">
                  <c:v>10X477</c:v>
                </c:pt>
                <c:pt idx="1">
                  <c:v>MARBLE HILL HIGH SCHOOL FOR INTERNATIONAL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'clean_data'!$C$77:$J$77</c15:sqref>
                  </c15:fullRef>
                </c:ext>
              </c:extLst>
              <c:f>'clean_data'!$I$77:$J$77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C-3EA6-4769-9441-56A7AC5D37D6}"/>
            </c:ext>
          </c:extLst>
        </c:ser>
        <c:ser>
          <c:idx val="76"/>
          <c:order val="76"/>
          <c:tx>
            <c:strRef>
              <c:f>'clean_data'!$A$78:$B$78</c:f>
              <c:strCache>
                <c:ptCount val="2"/>
                <c:pt idx="0">
                  <c:v>10X546</c:v>
                </c:pt>
                <c:pt idx="1">
                  <c:v>BRONX THEATRE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'clean_data'!$C$78:$J$78</c15:sqref>
                  </c15:fullRef>
                </c:ext>
              </c:extLst>
              <c:f>'clean_data'!$I$78:$J$78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D-3EA6-4769-9441-56A7AC5D37D6}"/>
            </c:ext>
          </c:extLst>
        </c:ser>
        <c:ser>
          <c:idx val="77"/>
          <c:order val="77"/>
          <c:tx>
            <c:strRef>
              <c:f>'clean_data'!$A$79:$B$79</c:f>
              <c:strCache>
                <c:ptCount val="2"/>
                <c:pt idx="0">
                  <c:v>10X549</c:v>
                </c:pt>
                <c:pt idx="1">
                  <c:v>DISCOVERY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'clean_data'!$C$79:$J$79</c15:sqref>
                  </c15:fullRef>
                </c:ext>
              </c:extLst>
              <c:f>'clean_data'!$I$79:$J$79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E-3EA6-4769-9441-56A7AC5D37D6}"/>
            </c:ext>
          </c:extLst>
        </c:ser>
        <c:ser>
          <c:idx val="78"/>
          <c:order val="78"/>
          <c:tx>
            <c:strRef>
              <c:f>'clean_data'!$A$80:$B$80</c:f>
              <c:strCache>
                <c:ptCount val="2"/>
                <c:pt idx="0">
                  <c:v>10X660</c:v>
                </c:pt>
                <c:pt idx="1">
                  <c:v>GRACE DODGE CAREER AND TECHNICAL EDUCATION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'clean_data'!$C$80:$J$80</c15:sqref>
                  </c15:fullRef>
                </c:ext>
              </c:extLst>
              <c:f>'clean_data'!$I$80:$J$80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F-3EA6-4769-9441-56A7AC5D37D6}"/>
            </c:ext>
          </c:extLst>
        </c:ser>
        <c:ser>
          <c:idx val="79"/>
          <c:order val="79"/>
          <c:tx>
            <c:strRef>
              <c:f>'clean_data'!$A$81:$B$81</c:f>
              <c:strCache>
                <c:ptCount val="2"/>
                <c:pt idx="0">
                  <c:v>10X696</c:v>
                </c:pt>
                <c:pt idx="1">
                  <c:v>HIGH SCHOOL OF AMERICAN STUDIES AT LEHMAN COLLEGE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'clean_data'!$C$81:$J$81</c15:sqref>
                  </c15:fullRef>
                </c:ext>
              </c:extLst>
              <c:f>'clean_data'!$I$81:$J$81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0-3EA6-4769-9441-56A7AC5D37D6}"/>
            </c:ext>
          </c:extLst>
        </c:ser>
        <c:ser>
          <c:idx val="80"/>
          <c:order val="80"/>
          <c:tx>
            <c:strRef>
              <c:f>'clean_data'!$A$82:$B$82</c:f>
              <c:strCache>
                <c:ptCount val="2"/>
                <c:pt idx="0">
                  <c:v>11X288</c:v>
                </c:pt>
                <c:pt idx="1">
                  <c:v>COLLEGIATE INSTITUTE FOR MATH AND 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'clean_data'!$C$82:$J$82</c15:sqref>
                  </c15:fullRef>
                </c:ext>
              </c:extLst>
              <c:f>'clean_data'!$I$82:$J$82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1-3EA6-4769-9441-56A7AC5D37D6}"/>
            </c:ext>
          </c:extLst>
        </c:ser>
        <c:ser>
          <c:idx val="81"/>
          <c:order val="81"/>
          <c:tx>
            <c:strRef>
              <c:f>'clean_data'!$A$83:$B$83</c:f>
              <c:strCache>
                <c:ptCount val="2"/>
                <c:pt idx="0">
                  <c:v>11X418</c:v>
                </c:pt>
                <c:pt idx="1">
                  <c:v>BRONX HIGH SCHOOL FOR THE VISUAL ARTS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'clean_data'!$C$83:$J$83</c15:sqref>
                  </c15:fullRef>
                </c:ext>
              </c:extLst>
              <c:f>'clean_data'!$I$83:$J$83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2-3EA6-4769-9441-56A7AC5D37D6}"/>
            </c:ext>
          </c:extLst>
        </c:ser>
        <c:ser>
          <c:idx val="82"/>
          <c:order val="82"/>
          <c:tx>
            <c:strRef>
              <c:f>'clean_data'!$A$84:$B$84</c:f>
              <c:strCache>
                <c:ptCount val="2"/>
                <c:pt idx="0">
                  <c:v>11X455</c:v>
                </c:pt>
                <c:pt idx="1">
                  <c:v>HARRY S TRUMAN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'clean_data'!$C$84:$J$84</c15:sqref>
                  </c15:fullRef>
                </c:ext>
              </c:extLst>
              <c:f>'clean_data'!$I$84:$J$84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3-3EA6-4769-9441-56A7AC5D37D6}"/>
            </c:ext>
          </c:extLst>
        </c:ser>
        <c:ser>
          <c:idx val="83"/>
          <c:order val="83"/>
          <c:tx>
            <c:strRef>
              <c:f>'clean_data'!$A$85:$B$85</c:f>
              <c:strCache>
                <c:ptCount val="2"/>
                <c:pt idx="0">
                  <c:v>11X513</c:v>
                </c:pt>
                <c:pt idx="1">
                  <c:v>NEW WORLD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'clean_data'!$C$85:$J$85</c15:sqref>
                  </c15:fullRef>
                </c:ext>
              </c:extLst>
              <c:f>'clean_data'!$I$85:$J$85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4-3EA6-4769-9441-56A7AC5D37D6}"/>
            </c:ext>
          </c:extLst>
        </c:ser>
        <c:ser>
          <c:idx val="84"/>
          <c:order val="84"/>
          <c:tx>
            <c:strRef>
              <c:f>'clean_data'!$A$86:$B$86</c:f>
              <c:strCache>
                <c:ptCount val="2"/>
                <c:pt idx="0">
                  <c:v>11X542</c:v>
                </c:pt>
                <c:pt idx="1">
                  <c:v>PELHAM PREPARATORY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'clean_data'!$C$86:$J$86</c15:sqref>
                  </c15:fullRef>
                </c:ext>
              </c:extLst>
              <c:f>'clean_data'!$I$86:$J$86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5-3EA6-4769-9441-56A7AC5D37D6}"/>
            </c:ext>
          </c:extLst>
        </c:ser>
        <c:ser>
          <c:idx val="85"/>
          <c:order val="85"/>
          <c:tx>
            <c:strRef>
              <c:f>'clean_data'!$A$87:$B$87</c:f>
              <c:strCache>
                <c:ptCount val="2"/>
                <c:pt idx="0">
                  <c:v>12X248</c:v>
                </c:pt>
                <c:pt idx="1">
                  <c:v>METROPOLITAN HIGH SCHOOL, THE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'clean_data'!$C$87:$J$87</c15:sqref>
                  </c15:fullRef>
                </c:ext>
              </c:extLst>
              <c:f>'clean_data'!$I$87:$J$87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6-3EA6-4769-9441-56A7AC5D37D6}"/>
            </c:ext>
          </c:extLst>
        </c:ser>
        <c:ser>
          <c:idx val="86"/>
          <c:order val="86"/>
          <c:tx>
            <c:strRef>
              <c:f>'clean_data'!$A$88:$B$88</c:f>
              <c:strCache>
                <c:ptCount val="2"/>
                <c:pt idx="0">
                  <c:v>12X251</c:v>
                </c:pt>
                <c:pt idx="1">
                  <c:v>EXPLORATIONS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'clean_data'!$C$88:$J$88</c15:sqref>
                  </c15:fullRef>
                </c:ext>
              </c:extLst>
              <c:f>'clean_data'!$I$88:$J$88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7-3EA6-4769-9441-56A7AC5D37D6}"/>
            </c:ext>
          </c:extLst>
        </c:ser>
        <c:ser>
          <c:idx val="87"/>
          <c:order val="87"/>
          <c:tx>
            <c:strRef>
              <c:f>'clean_data'!$A$89:$B$89</c:f>
              <c:strCache>
                <c:ptCount val="2"/>
                <c:pt idx="0">
                  <c:v>12X388</c:v>
                </c:pt>
                <c:pt idx="1">
                  <c:v>PAN AMERICAN INTERNATIONAL HIGH SCHOOL AT MONROE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'clean_data'!$C$89:$J$89</c15:sqref>
                  </c15:fullRef>
                </c:ext>
              </c:extLst>
              <c:f>'clean_data'!$I$89:$J$89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8-3EA6-4769-9441-56A7AC5D37D6}"/>
            </c:ext>
          </c:extLst>
        </c:ser>
        <c:ser>
          <c:idx val="88"/>
          <c:order val="88"/>
          <c:tx>
            <c:strRef>
              <c:f>'clean_data'!$A$90:$B$90</c:f>
              <c:strCache>
                <c:ptCount val="2"/>
                <c:pt idx="0">
                  <c:v>12X478</c:v>
                </c:pt>
                <c:pt idx="1">
                  <c:v>THE CINEMA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'clean_data'!$C$90:$J$90</c15:sqref>
                  </c15:fullRef>
                </c:ext>
              </c:extLst>
              <c:f>'clean_data'!$I$90:$J$90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9-3EA6-4769-9441-56A7AC5D37D6}"/>
            </c:ext>
          </c:extLst>
        </c:ser>
        <c:ser>
          <c:idx val="89"/>
          <c:order val="89"/>
          <c:tx>
            <c:strRef>
              <c:f>'clean_data'!$A$91:$B$91</c:f>
              <c:strCache>
                <c:ptCount val="2"/>
                <c:pt idx="0">
                  <c:v>12X550</c:v>
                </c:pt>
                <c:pt idx="1">
                  <c:v>HIGH SCHOOL OF WORLD CULTURES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'clean_data'!$C$91:$J$91</c15:sqref>
                  </c15:fullRef>
                </c:ext>
              </c:extLst>
              <c:f>'clean_data'!$I$91:$J$91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A-3EA6-4769-9441-56A7AC5D37D6}"/>
            </c:ext>
          </c:extLst>
        </c:ser>
        <c:ser>
          <c:idx val="90"/>
          <c:order val="90"/>
          <c:tx>
            <c:strRef>
              <c:f>'clean_data'!$A$92:$B$92</c:f>
              <c:strCache>
                <c:ptCount val="2"/>
                <c:pt idx="0">
                  <c:v>12X682</c:v>
                </c:pt>
                <c:pt idx="1">
                  <c:v>FANNIE LOU HAMER FREEDOM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'clean_data'!$C$92:$J$92</c15:sqref>
                  </c15:fullRef>
                </c:ext>
              </c:extLst>
              <c:f>'clean_data'!$I$92:$J$92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B-3EA6-4769-9441-56A7AC5D37D6}"/>
            </c:ext>
          </c:extLst>
        </c:ser>
        <c:ser>
          <c:idx val="91"/>
          <c:order val="91"/>
          <c:tx>
            <c:strRef>
              <c:f>'clean_data'!$A$93:$B$93</c:f>
              <c:strCache>
                <c:ptCount val="2"/>
                <c:pt idx="0">
                  <c:v>12X684</c:v>
                </c:pt>
                <c:pt idx="1">
                  <c:v>WINGS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'clean_data'!$C$93:$J$93</c15:sqref>
                  </c15:fullRef>
                </c:ext>
              </c:extLst>
              <c:f>'clean_data'!$I$93:$J$93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C-3EA6-4769-9441-56A7AC5D37D6}"/>
            </c:ext>
          </c:extLst>
        </c:ser>
        <c:ser>
          <c:idx val="92"/>
          <c:order val="92"/>
          <c:tx>
            <c:strRef>
              <c:f>'clean_data'!$A$94:$B$94</c:f>
              <c:strCache>
                <c:ptCount val="2"/>
                <c:pt idx="0">
                  <c:v>13K419</c:v>
                </c:pt>
                <c:pt idx="1">
                  <c:v>SCIENCE SKILLS CENTER HIGH SCHOOL FOR SCIENCE, TECHNOLOGY AND THE CREATIVE ARTS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'clean_data'!$C$94:$J$94</c15:sqref>
                  </c15:fullRef>
                </c:ext>
              </c:extLst>
              <c:f>'clean_data'!$I$94:$J$94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D-3EA6-4769-9441-56A7AC5D37D6}"/>
            </c:ext>
          </c:extLst>
        </c:ser>
        <c:ser>
          <c:idx val="93"/>
          <c:order val="93"/>
          <c:tx>
            <c:strRef>
              <c:f>'clean_data'!$A$95:$B$95</c:f>
              <c:strCache>
                <c:ptCount val="2"/>
                <c:pt idx="0">
                  <c:v>13K430</c:v>
                </c:pt>
                <c:pt idx="1">
                  <c:v>BROOKLYN TECHNICAL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'clean_data'!$C$95:$J$95</c15:sqref>
                  </c15:fullRef>
                </c:ext>
              </c:extLst>
              <c:f>'clean_data'!$I$95:$J$95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E-3EA6-4769-9441-56A7AC5D37D6}"/>
            </c:ext>
          </c:extLst>
        </c:ser>
        <c:ser>
          <c:idx val="94"/>
          <c:order val="94"/>
          <c:tx>
            <c:strRef>
              <c:f>'clean_data'!$A$96:$B$96</c:f>
              <c:strCache>
                <c:ptCount val="2"/>
                <c:pt idx="0">
                  <c:v>13K483</c:v>
                </c:pt>
                <c:pt idx="1">
                  <c:v>THE URBAN ASSEMBLY SCHOOL FOR LAW AND JUSTICE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'clean_data'!$C$96:$J$96</c15:sqref>
                  </c15:fullRef>
                </c:ext>
              </c:extLst>
              <c:f>'clean_data'!$I$96:$J$96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F-3EA6-4769-9441-56A7AC5D37D6}"/>
            </c:ext>
          </c:extLst>
        </c:ser>
        <c:ser>
          <c:idx val="95"/>
          <c:order val="95"/>
          <c:tx>
            <c:strRef>
              <c:f>'clean_data'!$A$97:$B$97</c:f>
              <c:strCache>
                <c:ptCount val="2"/>
                <c:pt idx="0">
                  <c:v>13K595</c:v>
                </c:pt>
                <c:pt idx="1">
                  <c:v>BEDFORD ACADEMY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'clean_data'!$C$97:$J$97</c15:sqref>
                  </c15:fullRef>
                </c:ext>
              </c:extLst>
              <c:f>'clean_data'!$I$97:$J$97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0-3EA6-4769-9441-56A7AC5D37D6}"/>
            </c:ext>
          </c:extLst>
        </c:ser>
        <c:ser>
          <c:idx val="96"/>
          <c:order val="96"/>
          <c:tx>
            <c:strRef>
              <c:f>'clean_data'!$A$98:$B$98</c:f>
              <c:strCache>
                <c:ptCount val="2"/>
                <c:pt idx="0">
                  <c:v>13K605</c:v>
                </c:pt>
                <c:pt idx="1">
                  <c:v>GEORGE WESTINGHOUSE CAREER AND TECHNICAL EDUCATION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'clean_data'!$C$98:$J$98</c15:sqref>
                  </c15:fullRef>
                </c:ext>
              </c:extLst>
              <c:f>'clean_data'!$I$98:$J$98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1-3EA6-4769-9441-56A7AC5D37D6}"/>
            </c:ext>
          </c:extLst>
        </c:ser>
        <c:ser>
          <c:idx val="97"/>
          <c:order val="97"/>
          <c:tx>
            <c:strRef>
              <c:f>'clean_data'!$A$99:$B$99</c:f>
              <c:strCache>
                <c:ptCount val="2"/>
                <c:pt idx="0">
                  <c:v>13K670</c:v>
                </c:pt>
                <c:pt idx="1">
                  <c:v>BENJAMIN BANNEKER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'clean_data'!$C$99:$J$99</c15:sqref>
                  </c15:fullRef>
                </c:ext>
              </c:extLst>
              <c:f>'clean_data'!$I$99:$J$99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2-3EA6-4769-9441-56A7AC5D37D6}"/>
            </c:ext>
          </c:extLst>
        </c:ser>
        <c:ser>
          <c:idx val="98"/>
          <c:order val="98"/>
          <c:tx>
            <c:strRef>
              <c:f>'clean_data'!$A$100:$B$100</c:f>
              <c:strCache>
                <c:ptCount val="2"/>
                <c:pt idx="0">
                  <c:v>14K071</c:v>
                </c:pt>
                <c:pt idx="1">
                  <c:v>JUAN MOREL CAMPOS SECONDARY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'clean_data'!$C$100:$J$100</c15:sqref>
                  </c15:fullRef>
                </c:ext>
              </c:extLst>
              <c:f>'clean_data'!$I$100:$J$100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3-3EA6-4769-9441-56A7AC5D37D6}"/>
            </c:ext>
          </c:extLst>
        </c:ser>
        <c:ser>
          <c:idx val="99"/>
          <c:order val="99"/>
          <c:tx>
            <c:strRef>
              <c:f>'clean_data'!$A$101:$B$101</c:f>
              <c:strCache>
                <c:ptCount val="2"/>
                <c:pt idx="0">
                  <c:v>14K404</c:v>
                </c:pt>
                <c:pt idx="1">
                  <c:v>ACADEMY FOR YOUNG WRITERS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'clean_data'!$C$101:$J$101</c15:sqref>
                  </c15:fullRef>
                </c:ext>
              </c:extLst>
              <c:f>'clean_data'!$I$101:$J$101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4-3EA6-4769-9441-56A7AC5D37D6}"/>
            </c:ext>
          </c:extLst>
        </c:ser>
        <c:ser>
          <c:idx val="100"/>
          <c:order val="100"/>
          <c:tx>
            <c:strRef>
              <c:f>'clean_data'!$A$102:$B$102</c:f>
              <c:strCache>
                <c:ptCount val="2"/>
                <c:pt idx="0">
                  <c:v>14K477</c:v>
                </c:pt>
                <c:pt idx="1">
                  <c:v>SCHOOL FOR LEGAL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'clean_data'!$C$102:$J$102</c15:sqref>
                  </c15:fullRef>
                </c:ext>
              </c:extLst>
              <c:f>'clean_data'!$I$102:$J$102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5-3EA6-4769-9441-56A7AC5D37D6}"/>
            </c:ext>
          </c:extLst>
        </c:ser>
        <c:ser>
          <c:idx val="101"/>
          <c:order val="101"/>
          <c:tx>
            <c:strRef>
              <c:f>'clean_data'!$A$103:$B$103</c:f>
              <c:strCache>
                <c:ptCount val="2"/>
                <c:pt idx="0">
                  <c:v>14K478</c:v>
                </c:pt>
                <c:pt idx="1">
                  <c:v>THE HIGH SCHOOL FOR ENTERPRISE, BUSINESS AND 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'clean_data'!$C$103:$J$103</c15:sqref>
                  </c15:fullRef>
                </c:ext>
              </c:extLst>
              <c:f>'clean_data'!$I$103:$J$103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6-3EA6-4769-9441-56A7AC5D37D6}"/>
            </c:ext>
          </c:extLst>
        </c:ser>
        <c:ser>
          <c:idx val="102"/>
          <c:order val="102"/>
          <c:tx>
            <c:strRef>
              <c:f>'clean_data'!$A$104:$B$104</c:f>
              <c:strCache>
                <c:ptCount val="2"/>
                <c:pt idx="0">
                  <c:v>14K558</c:v>
                </c:pt>
                <c:pt idx="1">
                  <c:v>WILLIAMSBURG HIGH SCHOOL FOR ARCHITECTURE AND DESIGN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'clean_data'!$C$104:$J$104</c15:sqref>
                  </c15:fullRef>
                </c:ext>
              </c:extLst>
              <c:f>'clean_data'!$I$104:$J$104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7-3EA6-4769-9441-56A7AC5D37D6}"/>
            </c:ext>
          </c:extLst>
        </c:ser>
        <c:ser>
          <c:idx val="103"/>
          <c:order val="103"/>
          <c:tx>
            <c:strRef>
              <c:f>'clean_data'!$A$105:$B$105</c:f>
              <c:strCache>
                <c:ptCount val="2"/>
                <c:pt idx="0">
                  <c:v>14K561</c:v>
                </c:pt>
                <c:pt idx="1">
                  <c:v>WILLIAMSBURG PREPARATORY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'clean_data'!$C$105:$J$105</c15:sqref>
                  </c15:fullRef>
                </c:ext>
              </c:extLst>
              <c:f>'clean_data'!$I$105:$J$105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8-3EA6-4769-9441-56A7AC5D37D6}"/>
            </c:ext>
          </c:extLst>
        </c:ser>
        <c:ser>
          <c:idx val="104"/>
          <c:order val="104"/>
          <c:tx>
            <c:strRef>
              <c:f>'clean_data'!$A$106:$B$106</c:f>
              <c:strCache>
                <c:ptCount val="2"/>
                <c:pt idx="0">
                  <c:v>15K462</c:v>
                </c:pt>
                <c:pt idx="1">
                  <c:v>SECONDARY SCHOOL FOR LAW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'clean_data'!$C$106:$J$106</c15:sqref>
                  </c15:fullRef>
                </c:ext>
              </c:extLst>
              <c:f>'clean_data'!$I$106:$J$106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9-3EA6-4769-9441-56A7AC5D37D6}"/>
            </c:ext>
          </c:extLst>
        </c:ser>
        <c:ser>
          <c:idx val="105"/>
          <c:order val="105"/>
          <c:tx>
            <c:strRef>
              <c:f>'clean_data'!$A$107:$B$107</c:f>
              <c:strCache>
                <c:ptCount val="2"/>
                <c:pt idx="0">
                  <c:v>15K656</c:v>
                </c:pt>
                <c:pt idx="1">
                  <c:v>BROOKLYN HIGH SCHOOL OF THE ARTS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'clean_data'!$C$107:$J$107</c15:sqref>
                  </c15:fullRef>
                </c:ext>
              </c:extLst>
              <c:f>'clean_data'!$I$107:$J$107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A-3EA6-4769-9441-56A7AC5D37D6}"/>
            </c:ext>
          </c:extLst>
        </c:ser>
        <c:ser>
          <c:idx val="106"/>
          <c:order val="106"/>
          <c:tx>
            <c:strRef>
              <c:f>'clean_data'!$A$108:$B$108</c:f>
              <c:strCache>
                <c:ptCount val="2"/>
                <c:pt idx="0">
                  <c:v>17K382</c:v>
                </c:pt>
                <c:pt idx="1">
                  <c:v>ACADEMY FOR COLLEGE PREPARATION AND CAREER EXPLORATION: A COLLEGE BOARD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'clean_data'!$C$108:$J$108</c15:sqref>
                  </c15:fullRef>
                </c:ext>
              </c:extLst>
              <c:f>'clean_data'!$I$108:$J$108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B-3EA6-4769-9441-56A7AC5D37D6}"/>
            </c:ext>
          </c:extLst>
        </c:ser>
        <c:ser>
          <c:idx val="107"/>
          <c:order val="107"/>
          <c:tx>
            <c:strRef>
              <c:f>'clean_data'!$A$109:$B$109</c:f>
              <c:strCache>
                <c:ptCount val="2"/>
                <c:pt idx="0">
                  <c:v>17K546</c:v>
                </c:pt>
                <c:pt idx="1">
                  <c:v>HIGH SCHOOL FOR PUBLIC SERVICE: HEROES OF TOMORROW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'clean_data'!$C$109:$J$109</c15:sqref>
                  </c15:fullRef>
                </c:ext>
              </c:extLst>
              <c:f>'clean_data'!$I$109:$J$109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C-3EA6-4769-9441-56A7AC5D37D6}"/>
            </c:ext>
          </c:extLst>
        </c:ser>
        <c:ser>
          <c:idx val="108"/>
          <c:order val="108"/>
          <c:tx>
            <c:strRef>
              <c:f>'clean_data'!$A$110:$B$110</c:f>
              <c:strCache>
                <c:ptCount val="2"/>
                <c:pt idx="0">
                  <c:v>17K590</c:v>
                </c:pt>
                <c:pt idx="1">
                  <c:v>MEDGAR EVERS COLLEGE PREPARATORY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'clean_data'!$C$110:$J$110</c15:sqref>
                  </c15:fullRef>
                </c:ext>
              </c:extLst>
              <c:f>'clean_data'!$I$110:$J$110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D-3EA6-4769-9441-56A7AC5D37D6}"/>
            </c:ext>
          </c:extLst>
        </c:ser>
        <c:ser>
          <c:idx val="109"/>
          <c:order val="109"/>
          <c:tx>
            <c:strRef>
              <c:f>'clean_data'!$A$111:$B$111</c:f>
              <c:strCache>
                <c:ptCount val="2"/>
                <c:pt idx="0">
                  <c:v>17K600</c:v>
                </c:pt>
                <c:pt idx="1">
                  <c:v>CLARA BARTON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'clean_data'!$C$111:$J$111</c15:sqref>
                  </c15:fullRef>
                </c:ext>
              </c:extLst>
              <c:f>'clean_data'!$I$111:$J$111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E-3EA6-4769-9441-56A7AC5D37D6}"/>
            </c:ext>
          </c:extLst>
        </c:ser>
        <c:ser>
          <c:idx val="110"/>
          <c:order val="110"/>
          <c:tx>
            <c:strRef>
              <c:f>'clean_data'!$A$112:$B$112</c:f>
              <c:strCache>
                <c:ptCount val="2"/>
                <c:pt idx="0">
                  <c:v>18K633</c:v>
                </c:pt>
                <c:pt idx="1">
                  <c:v>HIGH SCHOOL FOR MEDICAL PROFESSIONS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'clean_data'!$C$112:$J$112</c15:sqref>
                  </c15:fullRef>
                </c:ext>
              </c:extLst>
              <c:f>'clean_data'!$I$112:$J$112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F-3EA6-4769-9441-56A7AC5D37D6}"/>
            </c:ext>
          </c:extLst>
        </c:ser>
        <c:ser>
          <c:idx val="111"/>
          <c:order val="111"/>
          <c:tx>
            <c:strRef>
              <c:f>'clean_data'!$A$113:$B$113</c:f>
              <c:strCache>
                <c:ptCount val="2"/>
                <c:pt idx="0">
                  <c:v>19K615</c:v>
                </c:pt>
                <c:pt idx="1">
                  <c:v>TRANSIT TECH CAREER AND TECHNICAL EDUCATION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'clean_data'!$C$113:$J$113</c15:sqref>
                  </c15:fullRef>
                </c:ext>
              </c:extLst>
              <c:f>'clean_data'!$I$113:$J$113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0-3EA6-4769-9441-56A7AC5D37D6}"/>
            </c:ext>
          </c:extLst>
        </c:ser>
        <c:ser>
          <c:idx val="112"/>
          <c:order val="112"/>
          <c:tx>
            <c:strRef>
              <c:f>'clean_data'!$A$114:$B$114</c:f>
              <c:strCache>
                <c:ptCount val="2"/>
                <c:pt idx="0">
                  <c:v>20K445</c:v>
                </c:pt>
                <c:pt idx="1">
                  <c:v>NEW UTRECHT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'clean_data'!$C$114:$J$114</c15:sqref>
                  </c15:fullRef>
                </c:ext>
              </c:extLst>
              <c:f>'clean_data'!$I$114:$J$114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1-3EA6-4769-9441-56A7AC5D37D6}"/>
            </c:ext>
          </c:extLst>
        </c:ser>
        <c:ser>
          <c:idx val="113"/>
          <c:order val="113"/>
          <c:tx>
            <c:strRef>
              <c:f>'clean_data'!$A$115:$B$115</c:f>
              <c:strCache>
                <c:ptCount val="2"/>
                <c:pt idx="0">
                  <c:v>20K485</c:v>
                </c:pt>
                <c:pt idx="1">
                  <c:v>HIGH SCHOOL OF TELECOMMUNICATION ARTS AND 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'clean_data'!$C$115:$J$115</c15:sqref>
                  </c15:fullRef>
                </c:ext>
              </c:extLst>
              <c:f>'clean_data'!$I$115:$J$115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2-3EA6-4769-9441-56A7AC5D37D6}"/>
            </c:ext>
          </c:extLst>
        </c:ser>
        <c:ser>
          <c:idx val="114"/>
          <c:order val="114"/>
          <c:tx>
            <c:strRef>
              <c:f>'clean_data'!$A$116:$B$116</c:f>
              <c:strCache>
                <c:ptCount val="2"/>
                <c:pt idx="0">
                  <c:v>20K490</c:v>
                </c:pt>
                <c:pt idx="1">
                  <c:v>FORT HAMILTON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'clean_data'!$C$116:$J$116</c15:sqref>
                  </c15:fullRef>
                </c:ext>
              </c:extLst>
              <c:f>'clean_data'!$I$116:$J$116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3-3EA6-4769-9441-56A7AC5D37D6}"/>
            </c:ext>
          </c:extLst>
        </c:ser>
        <c:ser>
          <c:idx val="115"/>
          <c:order val="115"/>
          <c:tx>
            <c:strRef>
              <c:f>'clean_data'!$A$117:$B$117</c:f>
              <c:strCache>
                <c:ptCount val="2"/>
                <c:pt idx="0">
                  <c:v>20K505</c:v>
                </c:pt>
                <c:pt idx="1">
                  <c:v>FRANKLIN DELANO ROOSEVELT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'clean_data'!$C$117:$J$117</c15:sqref>
                  </c15:fullRef>
                </c:ext>
              </c:extLst>
              <c:f>'clean_data'!$I$117:$J$117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4-3EA6-4769-9441-56A7AC5D37D6}"/>
            </c:ext>
          </c:extLst>
        </c:ser>
        <c:ser>
          <c:idx val="116"/>
          <c:order val="116"/>
          <c:tx>
            <c:strRef>
              <c:f>'clean_data'!$A$118:$B$118</c:f>
              <c:strCache>
                <c:ptCount val="2"/>
                <c:pt idx="0">
                  <c:v>21K344</c:v>
                </c:pt>
                <c:pt idx="1">
                  <c:v>RACHEL CARSON HIGH SCHOOL FOR COASTAL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'clean_data'!$C$118:$J$118</c15:sqref>
                  </c15:fullRef>
                </c:ext>
              </c:extLst>
              <c:f>'clean_data'!$I$118:$J$118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5-3EA6-4769-9441-56A7AC5D37D6}"/>
            </c:ext>
          </c:extLst>
        </c:ser>
        <c:ser>
          <c:idx val="117"/>
          <c:order val="117"/>
          <c:tx>
            <c:strRef>
              <c:f>'clean_data'!$A$119:$B$119</c:f>
              <c:strCache>
                <c:ptCount val="2"/>
                <c:pt idx="0">
                  <c:v>21K410</c:v>
                </c:pt>
                <c:pt idx="1">
                  <c:v>ABRAHAM LINCOLN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'clean_data'!$C$119:$J$119</c15:sqref>
                  </c15:fullRef>
                </c:ext>
              </c:extLst>
              <c:f>'clean_data'!$I$119:$J$119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6-3EA6-4769-9441-56A7AC5D37D6}"/>
            </c:ext>
          </c:extLst>
        </c:ser>
        <c:ser>
          <c:idx val="118"/>
          <c:order val="118"/>
          <c:tx>
            <c:strRef>
              <c:f>'clean_data'!$A$120:$B$120</c:f>
              <c:strCache>
                <c:ptCount val="2"/>
                <c:pt idx="0">
                  <c:v>21K525</c:v>
                </c:pt>
                <c:pt idx="1">
                  <c:v>EDWARD R. MURROW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'clean_data'!$C$120:$J$120</c15:sqref>
                  </c15:fullRef>
                </c:ext>
              </c:extLst>
              <c:f>'clean_data'!$I$120:$J$120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7-3EA6-4769-9441-56A7AC5D37D6}"/>
            </c:ext>
          </c:extLst>
        </c:ser>
        <c:ser>
          <c:idx val="119"/>
          <c:order val="119"/>
          <c:tx>
            <c:strRef>
              <c:f>'clean_data'!$A$121:$B$121</c:f>
              <c:strCache>
                <c:ptCount val="2"/>
                <c:pt idx="0">
                  <c:v>21K540</c:v>
                </c:pt>
                <c:pt idx="1">
                  <c:v>JOHN DEWEY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'clean_data'!$C$121:$J$121</c15:sqref>
                  </c15:fullRef>
                </c:ext>
              </c:extLst>
              <c:f>'clean_data'!$I$121:$J$121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8-3EA6-4769-9441-56A7AC5D37D6}"/>
            </c:ext>
          </c:extLst>
        </c:ser>
        <c:ser>
          <c:idx val="120"/>
          <c:order val="120"/>
          <c:tx>
            <c:strRef>
              <c:f>'clean_data'!$A$122:$B$122</c:f>
              <c:strCache>
                <c:ptCount val="2"/>
                <c:pt idx="0">
                  <c:v>21K690</c:v>
                </c:pt>
                <c:pt idx="1">
                  <c:v>BROOKLYN STUDIO SECONDARY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'clean_data'!$C$122:$J$122</c15:sqref>
                  </c15:fullRef>
                </c:ext>
              </c:extLst>
              <c:f>'clean_data'!$I$122:$J$122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9-3EA6-4769-9441-56A7AC5D37D6}"/>
            </c:ext>
          </c:extLst>
        </c:ser>
        <c:ser>
          <c:idx val="121"/>
          <c:order val="121"/>
          <c:tx>
            <c:strRef>
              <c:f>'clean_data'!$A$123:$B$123</c:f>
              <c:strCache>
                <c:ptCount val="2"/>
                <c:pt idx="0">
                  <c:v>22K405</c:v>
                </c:pt>
                <c:pt idx="1">
                  <c:v>MIDWOOD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'clean_data'!$C$123:$J$123</c15:sqref>
                  </c15:fullRef>
                </c:ext>
              </c:extLst>
              <c:f>'clean_data'!$I$123:$J$123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A-3EA6-4769-9441-56A7AC5D37D6}"/>
            </c:ext>
          </c:extLst>
        </c:ser>
        <c:ser>
          <c:idx val="122"/>
          <c:order val="122"/>
          <c:tx>
            <c:strRef>
              <c:f>'clean_data'!$A$124:$B$124</c:f>
              <c:strCache>
                <c:ptCount val="2"/>
                <c:pt idx="0">
                  <c:v>22K425</c:v>
                </c:pt>
                <c:pt idx="1">
                  <c:v>JAMES MADISON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'clean_data'!$C$124:$J$124</c15:sqref>
                  </c15:fullRef>
                </c:ext>
              </c:extLst>
              <c:f>'clean_data'!$I$124:$J$124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B-3EA6-4769-9441-56A7AC5D37D6}"/>
            </c:ext>
          </c:extLst>
        </c:ser>
        <c:ser>
          <c:idx val="123"/>
          <c:order val="123"/>
          <c:tx>
            <c:strRef>
              <c:f>'clean_data'!$A$125:$B$125</c:f>
              <c:strCache>
                <c:ptCount val="2"/>
                <c:pt idx="0">
                  <c:v>22K495</c:v>
                </c:pt>
                <c:pt idx="1">
                  <c:v>SHEEPSHEAD BAY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'clean_data'!$C$125:$J$125</c15:sqref>
                  </c15:fullRef>
                </c:ext>
              </c:extLst>
              <c:f>'clean_data'!$I$125:$J$125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C-3EA6-4769-9441-56A7AC5D37D6}"/>
            </c:ext>
          </c:extLst>
        </c:ser>
        <c:ser>
          <c:idx val="124"/>
          <c:order val="124"/>
          <c:tx>
            <c:strRef>
              <c:f>'clean_data'!$A$126:$B$126</c:f>
              <c:strCache>
                <c:ptCount val="2"/>
                <c:pt idx="0">
                  <c:v>22K535</c:v>
                </c:pt>
                <c:pt idx="1">
                  <c:v>LEON M. GOLDSTEIN HIGH SCHOOL FOR THE SCIENCES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'clean_data'!$C$126:$J$126</c15:sqref>
                  </c15:fullRef>
                </c:ext>
              </c:extLst>
              <c:f>'clean_data'!$I$126:$J$126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D-3EA6-4769-9441-56A7AC5D37D6}"/>
            </c:ext>
          </c:extLst>
        </c:ser>
        <c:ser>
          <c:idx val="125"/>
          <c:order val="125"/>
          <c:tx>
            <c:strRef>
              <c:f>'clean_data'!$A$127:$B$127</c:f>
              <c:strCache>
                <c:ptCount val="2"/>
                <c:pt idx="0">
                  <c:v>24Q264</c:v>
                </c:pt>
                <c:pt idx="1">
                  <c:v>ACADEMY OF FINANCE AND ENTERPRISE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'clean_data'!$C$127:$J$127</c15:sqref>
                  </c15:fullRef>
                </c:ext>
              </c:extLst>
              <c:f>'clean_data'!$I$127:$J$127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E-3EA6-4769-9441-56A7AC5D37D6}"/>
            </c:ext>
          </c:extLst>
        </c:ser>
        <c:ser>
          <c:idx val="126"/>
          <c:order val="126"/>
          <c:tx>
            <c:strRef>
              <c:f>'clean_data'!$A$128:$B$128</c:f>
              <c:strCache>
                <c:ptCount val="2"/>
                <c:pt idx="0">
                  <c:v>24Q267</c:v>
                </c:pt>
                <c:pt idx="1">
                  <c:v>HIGH SCHOOL OF APPLIED COMMUNICATION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'clean_data'!$C$128:$J$128</c15:sqref>
                  </c15:fullRef>
                </c:ext>
              </c:extLst>
              <c:f>'clean_data'!$I$128:$J$128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F-3EA6-4769-9441-56A7AC5D37D6}"/>
            </c:ext>
          </c:extLst>
        </c:ser>
        <c:ser>
          <c:idx val="127"/>
          <c:order val="127"/>
          <c:tx>
            <c:strRef>
              <c:f>'clean_data'!$A$129:$B$129</c:f>
              <c:strCache>
                <c:ptCount val="2"/>
                <c:pt idx="0">
                  <c:v>24Q293</c:v>
                </c:pt>
                <c:pt idx="1">
                  <c:v>CIVIC LEADERSHIP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'clean_data'!$C$129:$J$129</c15:sqref>
                  </c15:fullRef>
                </c:ext>
              </c:extLst>
              <c:f>'clean_data'!$I$129:$J$129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0-3EA6-4769-9441-56A7AC5D37D6}"/>
            </c:ext>
          </c:extLst>
        </c:ser>
        <c:ser>
          <c:idx val="128"/>
          <c:order val="128"/>
          <c:tx>
            <c:strRef>
              <c:f>'clean_data'!$A$130:$B$130</c:f>
              <c:strCache>
                <c:ptCount val="2"/>
                <c:pt idx="0">
                  <c:v>24Q455</c:v>
                </c:pt>
                <c:pt idx="1">
                  <c:v>NEWTOWN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'clean_data'!$C$130:$J$130</c15:sqref>
                  </c15:fullRef>
                </c:ext>
              </c:extLst>
              <c:f>'clean_data'!$I$130:$J$130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1-3EA6-4769-9441-56A7AC5D37D6}"/>
            </c:ext>
          </c:extLst>
        </c:ser>
        <c:ser>
          <c:idx val="129"/>
          <c:order val="129"/>
          <c:tx>
            <c:strRef>
              <c:f>'clean_data'!$A$131:$B$131</c:f>
              <c:strCache>
                <c:ptCount val="2"/>
                <c:pt idx="0">
                  <c:v>24Q485</c:v>
                </c:pt>
                <c:pt idx="1">
                  <c:v>GROVER CLEVELAND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'clean_data'!$C$131:$J$131</c15:sqref>
                  </c15:fullRef>
                </c:ext>
              </c:extLst>
              <c:f>'clean_data'!$I$131:$J$131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2-3EA6-4769-9441-56A7AC5D37D6}"/>
            </c:ext>
          </c:extLst>
        </c:ser>
        <c:ser>
          <c:idx val="130"/>
          <c:order val="130"/>
          <c:tx>
            <c:strRef>
              <c:f>'clean_data'!$A$132:$B$132</c:f>
              <c:strCache>
                <c:ptCount val="2"/>
                <c:pt idx="0">
                  <c:v>24Q550</c:v>
                </c:pt>
                <c:pt idx="1">
                  <c:v>HIGH SCHOOL FOR ARTS AND BUSINESS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'clean_data'!$C$132:$J$132</c15:sqref>
                  </c15:fullRef>
                </c:ext>
              </c:extLst>
              <c:f>'clean_data'!$I$132:$J$132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3-3EA6-4769-9441-56A7AC5D37D6}"/>
            </c:ext>
          </c:extLst>
        </c:ser>
        <c:ser>
          <c:idx val="131"/>
          <c:order val="131"/>
          <c:tx>
            <c:strRef>
              <c:f>'clean_data'!$A$133:$B$133</c:f>
              <c:strCache>
                <c:ptCount val="2"/>
                <c:pt idx="0">
                  <c:v>24Q610</c:v>
                </c:pt>
                <c:pt idx="1">
                  <c:v>AVIATION CAREER &amp; TECHNICAL EDUCATION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'clean_data'!$C$133:$J$133</c15:sqref>
                  </c15:fullRef>
                </c:ext>
              </c:extLst>
              <c:f>'clean_data'!$I$133:$J$133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4-3EA6-4769-9441-56A7AC5D37D6}"/>
            </c:ext>
          </c:extLst>
        </c:ser>
        <c:ser>
          <c:idx val="132"/>
          <c:order val="132"/>
          <c:tx>
            <c:strRef>
              <c:f>'clean_data'!$A$134:$B$134</c:f>
              <c:strCache>
                <c:ptCount val="2"/>
                <c:pt idx="0">
                  <c:v>25Q252</c:v>
                </c:pt>
                <c:pt idx="1">
                  <c:v>QUEENS SCHOOL OF INQUIRY, THE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'clean_data'!$C$134:$J$134</c15:sqref>
                  </c15:fullRef>
                </c:ext>
              </c:extLst>
              <c:f>'clean_data'!$I$134:$J$134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5-3EA6-4769-9441-56A7AC5D37D6}"/>
            </c:ext>
          </c:extLst>
        </c:ser>
        <c:ser>
          <c:idx val="133"/>
          <c:order val="133"/>
          <c:tx>
            <c:strRef>
              <c:f>'clean_data'!$A$135:$B$135</c:f>
              <c:strCache>
                <c:ptCount val="2"/>
                <c:pt idx="0">
                  <c:v>25Q285</c:v>
                </c:pt>
                <c:pt idx="1">
                  <c:v>WORLD JOURNALISM PREPARATORY: A COLLEGE BOARD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'clean_data'!$C$135:$J$135</c15:sqref>
                  </c15:fullRef>
                </c:ext>
              </c:extLst>
              <c:f>'clean_data'!$I$135:$J$135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6-3EA6-4769-9441-56A7AC5D37D6}"/>
            </c:ext>
          </c:extLst>
        </c:ser>
        <c:ser>
          <c:idx val="134"/>
          <c:order val="134"/>
          <c:tx>
            <c:strRef>
              <c:f>'clean_data'!$A$136:$B$136</c:f>
              <c:strCache>
                <c:ptCount val="2"/>
                <c:pt idx="0">
                  <c:v>25Q425</c:v>
                </c:pt>
                <c:pt idx="1">
                  <c:v>JOHN BOWNE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'clean_data'!$C$136:$J$136</c15:sqref>
                  </c15:fullRef>
                </c:ext>
              </c:extLst>
              <c:f>'clean_data'!$I$136:$J$136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7-3EA6-4769-9441-56A7AC5D37D6}"/>
            </c:ext>
          </c:extLst>
        </c:ser>
        <c:ser>
          <c:idx val="135"/>
          <c:order val="135"/>
          <c:tx>
            <c:strRef>
              <c:f>'clean_data'!$A$137:$B$137</c:f>
              <c:strCache>
                <c:ptCount val="2"/>
                <c:pt idx="0">
                  <c:v>25Q460</c:v>
                </c:pt>
                <c:pt idx="1">
                  <c:v>FLUSHING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'clean_data'!$C$137:$J$137</c15:sqref>
                  </c15:fullRef>
                </c:ext>
              </c:extLst>
              <c:f>'clean_data'!$I$137:$J$137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8-3EA6-4769-9441-56A7AC5D37D6}"/>
            </c:ext>
          </c:extLst>
        </c:ser>
        <c:ser>
          <c:idx val="136"/>
          <c:order val="136"/>
          <c:tx>
            <c:strRef>
              <c:f>'clean_data'!$A$138:$B$138</c:f>
              <c:strCache>
                <c:ptCount val="2"/>
                <c:pt idx="0">
                  <c:v>25Q525</c:v>
                </c:pt>
                <c:pt idx="1">
                  <c:v>TOWNSEND HARRIS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'clean_data'!$C$138:$J$138</c15:sqref>
                  </c15:fullRef>
                </c:ext>
              </c:extLst>
              <c:f>'clean_data'!$I$138:$J$138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9-3EA6-4769-9441-56A7AC5D37D6}"/>
            </c:ext>
          </c:extLst>
        </c:ser>
        <c:ser>
          <c:idx val="137"/>
          <c:order val="137"/>
          <c:tx>
            <c:strRef>
              <c:f>'clean_data'!$A$139:$B$139</c:f>
              <c:strCache>
                <c:ptCount val="2"/>
                <c:pt idx="0">
                  <c:v>25Q670</c:v>
                </c:pt>
                <c:pt idx="1">
                  <c:v>ROBERT F. KENNEDY COMMUNITY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'clean_data'!$C$139:$J$139</c15:sqref>
                  </c15:fullRef>
                </c:ext>
              </c:extLst>
              <c:f>'clean_data'!$I$139:$J$139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A-3EA6-4769-9441-56A7AC5D37D6}"/>
            </c:ext>
          </c:extLst>
        </c:ser>
        <c:ser>
          <c:idx val="138"/>
          <c:order val="138"/>
          <c:tx>
            <c:strRef>
              <c:f>'clean_data'!$A$140:$B$140</c:f>
              <c:strCache>
                <c:ptCount val="2"/>
                <c:pt idx="0">
                  <c:v>26Q415</c:v>
                </c:pt>
                <c:pt idx="1">
                  <c:v>BENJAMIN N. CARDOZO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'clean_data'!$C$140:$J$140</c15:sqref>
                  </c15:fullRef>
                </c:ext>
              </c:extLst>
              <c:f>'clean_data'!$I$140:$J$140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B-3EA6-4769-9441-56A7AC5D37D6}"/>
            </c:ext>
          </c:extLst>
        </c:ser>
        <c:ser>
          <c:idx val="139"/>
          <c:order val="139"/>
          <c:tx>
            <c:strRef>
              <c:f>'clean_data'!$A$141:$B$141</c:f>
              <c:strCache>
                <c:ptCount val="2"/>
                <c:pt idx="0">
                  <c:v>26Q430</c:v>
                </c:pt>
                <c:pt idx="1">
                  <c:v>FRANCIS LEWIS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'clean_data'!$C$141:$J$141</c15:sqref>
                  </c15:fullRef>
                </c:ext>
              </c:extLst>
              <c:f>'clean_data'!$I$141:$J$141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C-3EA6-4769-9441-56A7AC5D37D6}"/>
            </c:ext>
          </c:extLst>
        </c:ser>
        <c:ser>
          <c:idx val="140"/>
          <c:order val="140"/>
          <c:tx>
            <c:strRef>
              <c:f>'clean_data'!$A$142:$B$142</c:f>
              <c:strCache>
                <c:ptCount val="2"/>
                <c:pt idx="0">
                  <c:v>26Q435</c:v>
                </c:pt>
                <c:pt idx="1">
                  <c:v>MARTIN VAN BUREN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'clean_data'!$C$142:$J$142</c15:sqref>
                  </c15:fullRef>
                </c:ext>
              </c:extLst>
              <c:f>'clean_data'!$I$142:$J$142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D-3EA6-4769-9441-56A7AC5D37D6}"/>
            </c:ext>
          </c:extLst>
        </c:ser>
        <c:ser>
          <c:idx val="141"/>
          <c:order val="141"/>
          <c:tx>
            <c:strRef>
              <c:f>'clean_data'!$A$143:$B$143</c:f>
              <c:strCache>
                <c:ptCount val="2"/>
                <c:pt idx="0">
                  <c:v>26Q495</c:v>
                </c:pt>
                <c:pt idx="1">
                  <c:v>BAYSIDE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'clean_data'!$C$143:$J$143</c15:sqref>
                  </c15:fullRef>
                </c:ext>
              </c:extLst>
              <c:f>'clean_data'!$I$143:$J$143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E-3EA6-4769-9441-56A7AC5D37D6}"/>
            </c:ext>
          </c:extLst>
        </c:ser>
        <c:ser>
          <c:idx val="142"/>
          <c:order val="142"/>
          <c:tx>
            <c:strRef>
              <c:f>'clean_data'!$A$144:$B$144</c:f>
              <c:strCache>
                <c:ptCount val="2"/>
                <c:pt idx="0">
                  <c:v>26Q566</c:v>
                </c:pt>
                <c:pt idx="1">
                  <c:v>QUEENS HIGH SCHOOL OF TEACHING, LIBERAL ARTS AND THE SCIENCES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'clean_data'!$C$144:$J$144</c15:sqref>
                  </c15:fullRef>
                </c:ext>
              </c:extLst>
              <c:f>'clean_data'!$I$144:$J$144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F-3EA6-4769-9441-56A7AC5D37D6}"/>
            </c:ext>
          </c:extLst>
        </c:ser>
        <c:ser>
          <c:idx val="143"/>
          <c:order val="143"/>
          <c:tx>
            <c:strRef>
              <c:f>'clean_data'!$A$145:$B$145</c:f>
              <c:strCache>
                <c:ptCount val="2"/>
                <c:pt idx="0">
                  <c:v>27Q262</c:v>
                </c:pt>
                <c:pt idx="1">
                  <c:v>CHANNEL VIEW SCHOOL FOR RESEARCH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'clean_data'!$C$145:$J$145</c15:sqref>
                  </c15:fullRef>
                </c:ext>
              </c:extLst>
              <c:f>'clean_data'!$I$145:$J$145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0-3EA6-4769-9441-56A7AC5D37D6}"/>
            </c:ext>
          </c:extLst>
        </c:ser>
        <c:ser>
          <c:idx val="144"/>
          <c:order val="144"/>
          <c:tx>
            <c:strRef>
              <c:f>'clean_data'!$A$146:$B$146</c:f>
              <c:strCache>
                <c:ptCount val="2"/>
                <c:pt idx="0">
                  <c:v>27Q308</c:v>
                </c:pt>
                <c:pt idx="1">
                  <c:v>ROBERT H. GODDARD HIGH SCHOOL OF COMMUNICATION ARTS AND 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'clean_data'!$C$146:$J$146</c15:sqref>
                  </c15:fullRef>
                </c:ext>
              </c:extLst>
              <c:f>'clean_data'!$I$146:$J$146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1-3EA6-4769-9441-56A7AC5D37D6}"/>
            </c:ext>
          </c:extLst>
        </c:ser>
        <c:ser>
          <c:idx val="145"/>
          <c:order val="145"/>
          <c:tx>
            <c:strRef>
              <c:f>'clean_data'!$A$147:$B$147</c:f>
              <c:strCache>
                <c:ptCount val="2"/>
                <c:pt idx="0">
                  <c:v>27Q323</c:v>
                </c:pt>
                <c:pt idx="1">
                  <c:v>SCHOLARS' ACADEMY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'clean_data'!$C$147:$J$147</c15:sqref>
                  </c15:fullRef>
                </c:ext>
              </c:extLst>
              <c:f>'clean_data'!$I$147:$J$147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2-3EA6-4769-9441-56A7AC5D37D6}"/>
            </c:ext>
          </c:extLst>
        </c:ser>
        <c:ser>
          <c:idx val="146"/>
          <c:order val="146"/>
          <c:tx>
            <c:strRef>
              <c:f>'clean_data'!$A$148:$B$148</c:f>
              <c:strCache>
                <c:ptCount val="2"/>
                <c:pt idx="0">
                  <c:v>27Q475</c:v>
                </c:pt>
                <c:pt idx="1">
                  <c:v>RICHMOND HILL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'clean_data'!$C$148:$J$148</c15:sqref>
                  </c15:fullRef>
                </c:ext>
              </c:extLst>
              <c:f>'clean_data'!$I$148:$J$148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3-3EA6-4769-9441-56A7AC5D37D6}"/>
            </c:ext>
          </c:extLst>
        </c:ser>
        <c:ser>
          <c:idx val="147"/>
          <c:order val="147"/>
          <c:tx>
            <c:strRef>
              <c:f>'clean_data'!$A$149:$B$149</c:f>
              <c:strCache>
                <c:ptCount val="2"/>
                <c:pt idx="0">
                  <c:v>27Q480</c:v>
                </c:pt>
                <c:pt idx="1">
                  <c:v>JOHN ADAMS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'clean_data'!$C$149:$J$149</c15:sqref>
                  </c15:fullRef>
                </c:ext>
              </c:extLst>
              <c:f>'clean_data'!$I$149:$J$149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4-3EA6-4769-9441-56A7AC5D37D6}"/>
            </c:ext>
          </c:extLst>
        </c:ser>
        <c:ser>
          <c:idx val="148"/>
          <c:order val="148"/>
          <c:tx>
            <c:strRef>
              <c:f>'clean_data'!$A$150:$B$150</c:f>
              <c:strCache>
                <c:ptCount val="2"/>
                <c:pt idx="0">
                  <c:v>27Q650</c:v>
                </c:pt>
                <c:pt idx="1">
                  <c:v>HIGH SCHOOL FOR CONSTRUCTION TRADES, ENGINEERING AND ARCHITECTURE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'clean_data'!$C$150:$J$150</c15:sqref>
                  </c15:fullRef>
                </c:ext>
              </c:extLst>
              <c:f>'clean_data'!$I$150:$J$150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5-3EA6-4769-9441-56A7AC5D37D6}"/>
            </c:ext>
          </c:extLst>
        </c:ser>
        <c:ser>
          <c:idx val="149"/>
          <c:order val="149"/>
          <c:tx>
            <c:strRef>
              <c:f>'clean_data'!$A$151:$B$151</c:f>
              <c:strCache>
                <c:ptCount val="2"/>
                <c:pt idx="0">
                  <c:v>28Q310</c:v>
                </c:pt>
                <c:pt idx="1">
                  <c:v>QUEENS COLLEGIATE: A COLLEGE BOARD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'clean_data'!$C$151:$J$151</c15:sqref>
                  </c15:fullRef>
                </c:ext>
              </c:extLst>
              <c:f>'clean_data'!$I$151:$J$151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6-3EA6-4769-9441-56A7AC5D37D6}"/>
            </c:ext>
          </c:extLst>
        </c:ser>
        <c:ser>
          <c:idx val="150"/>
          <c:order val="150"/>
          <c:tx>
            <c:strRef>
              <c:f>'clean_data'!$A$152:$B$152</c:f>
              <c:strCache>
                <c:ptCount val="2"/>
                <c:pt idx="0">
                  <c:v>28Q350</c:v>
                </c:pt>
                <c:pt idx="1">
                  <c:v>JAMAICA GATEWAY TO THE SCIENCES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'clean_data'!$C$152:$J$152</c15:sqref>
                  </c15:fullRef>
                </c:ext>
              </c:extLst>
              <c:f>'clean_data'!$I$152:$J$152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7-3EA6-4769-9441-56A7AC5D37D6}"/>
            </c:ext>
          </c:extLst>
        </c:ser>
        <c:ser>
          <c:idx val="151"/>
          <c:order val="151"/>
          <c:tx>
            <c:strRef>
              <c:f>'clean_data'!$A$153:$B$153</c:f>
              <c:strCache>
                <c:ptCount val="2"/>
                <c:pt idx="0">
                  <c:v>28Q440</c:v>
                </c:pt>
                <c:pt idx="1">
                  <c:v>FOREST HILLS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'clean_data'!$C$153:$J$153</c15:sqref>
                  </c15:fullRef>
                </c:ext>
              </c:extLst>
              <c:f>'clean_data'!$I$153:$J$153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8-3EA6-4769-9441-56A7AC5D37D6}"/>
            </c:ext>
          </c:extLst>
        </c:ser>
        <c:ser>
          <c:idx val="152"/>
          <c:order val="152"/>
          <c:tx>
            <c:strRef>
              <c:f>'clean_data'!$A$154:$B$154</c:f>
              <c:strCache>
                <c:ptCount val="2"/>
                <c:pt idx="0">
                  <c:v>28Q505</c:v>
                </c:pt>
                <c:pt idx="1">
                  <c:v>HILLCREST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'clean_data'!$C$154:$J$154</c15:sqref>
                  </c15:fullRef>
                </c:ext>
              </c:extLst>
              <c:f>'clean_data'!$I$154:$J$154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9-3EA6-4769-9441-56A7AC5D37D6}"/>
            </c:ext>
          </c:extLst>
        </c:ser>
        <c:ser>
          <c:idx val="153"/>
          <c:order val="153"/>
          <c:tx>
            <c:strRef>
              <c:f>'clean_data'!$A$155:$B$155</c:f>
              <c:strCache>
                <c:ptCount val="2"/>
                <c:pt idx="0">
                  <c:v>28Q620</c:v>
                </c:pt>
                <c:pt idx="1">
                  <c:v>THOMAS A. EDISON CAREER AND TECHNICAL EDUCATION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'clean_data'!$C$155:$J$155</c15:sqref>
                  </c15:fullRef>
                </c:ext>
              </c:extLst>
              <c:f>'clean_data'!$I$155:$J$155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A-3EA6-4769-9441-56A7AC5D37D6}"/>
            </c:ext>
          </c:extLst>
        </c:ser>
        <c:ser>
          <c:idx val="154"/>
          <c:order val="154"/>
          <c:tx>
            <c:strRef>
              <c:f>'clean_data'!$A$156:$B$156</c:f>
              <c:strCache>
                <c:ptCount val="2"/>
                <c:pt idx="0">
                  <c:v>28Q680</c:v>
                </c:pt>
                <c:pt idx="1">
                  <c:v>QUEENS GATEWAY TO HEALTH SCIENCES SECONDARY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'clean_data'!$C$156:$J$156</c15:sqref>
                  </c15:fullRef>
                </c:ext>
              </c:extLst>
              <c:f>'clean_data'!$I$156:$J$156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B-3EA6-4769-9441-56A7AC5D37D6}"/>
            </c:ext>
          </c:extLst>
        </c:ser>
        <c:ser>
          <c:idx val="155"/>
          <c:order val="155"/>
          <c:tx>
            <c:strRef>
              <c:f>'clean_data'!$A$157:$B$157</c:f>
              <c:strCache>
                <c:ptCount val="2"/>
                <c:pt idx="0">
                  <c:v>28Q686</c:v>
                </c:pt>
                <c:pt idx="1">
                  <c:v>QUEENS METROPOLITAN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'clean_data'!$C$157:$J$157</c15:sqref>
                  </c15:fullRef>
                </c:ext>
              </c:extLst>
              <c:f>'clean_data'!$I$157:$J$157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C-3EA6-4769-9441-56A7AC5D37D6}"/>
            </c:ext>
          </c:extLst>
        </c:ser>
        <c:ser>
          <c:idx val="156"/>
          <c:order val="156"/>
          <c:tx>
            <c:strRef>
              <c:f>'clean_data'!$A$158:$B$158</c:f>
              <c:strCache>
                <c:ptCount val="2"/>
                <c:pt idx="0">
                  <c:v>28Q687</c:v>
                </c:pt>
                <c:pt idx="1">
                  <c:v>QUEENS HIGH SCHOOL FOR THE SCIENCES AT YORK COLLEGE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'clean_data'!$C$158:$J$158</c15:sqref>
                  </c15:fullRef>
                </c:ext>
              </c:extLst>
              <c:f>'clean_data'!$I$158:$J$158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D-3EA6-4769-9441-56A7AC5D37D6}"/>
            </c:ext>
          </c:extLst>
        </c:ser>
        <c:ser>
          <c:idx val="157"/>
          <c:order val="157"/>
          <c:tx>
            <c:strRef>
              <c:f>'clean_data'!$A$159:$B$159</c:f>
              <c:strCache>
                <c:ptCount val="2"/>
                <c:pt idx="0">
                  <c:v>29Q283</c:v>
                </c:pt>
                <c:pt idx="1">
                  <c:v>PREPARATORY ACADEMY FOR WRITERS: A COLLEGE BOARD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'clean_data'!$C$159:$J$159</c15:sqref>
                  </c15:fullRef>
                </c:ext>
              </c:extLst>
              <c:f>'clean_data'!$I$159:$J$159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E-3EA6-4769-9441-56A7AC5D37D6}"/>
            </c:ext>
          </c:extLst>
        </c:ser>
        <c:ser>
          <c:idx val="158"/>
          <c:order val="158"/>
          <c:tx>
            <c:strRef>
              <c:f>'clean_data'!$A$160:$B$160</c:f>
              <c:strCache>
                <c:ptCount val="2"/>
                <c:pt idx="0">
                  <c:v>30Q301</c:v>
                </c:pt>
                <c:pt idx="1">
                  <c:v>ACADEMY FOR CAREERS IN TELEVISION AND FILM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'clean_data'!$C$160:$J$160</c15:sqref>
                  </c15:fullRef>
                </c:ext>
              </c:extLst>
              <c:f>'clean_data'!$I$160:$J$160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F-3EA6-4769-9441-56A7AC5D37D6}"/>
            </c:ext>
          </c:extLst>
        </c:ser>
        <c:ser>
          <c:idx val="159"/>
          <c:order val="159"/>
          <c:tx>
            <c:strRef>
              <c:f>'clean_data'!$A$161:$B$161</c:f>
              <c:strCache>
                <c:ptCount val="2"/>
                <c:pt idx="0">
                  <c:v>30Q445</c:v>
                </c:pt>
                <c:pt idx="1">
                  <c:v>WILLIAM CULLEN BRYANT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'clean_data'!$C$161:$J$161</c15:sqref>
                  </c15:fullRef>
                </c:ext>
              </c:extLst>
              <c:f>'clean_data'!$I$161:$J$161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0-3EA6-4769-9441-56A7AC5D37D6}"/>
            </c:ext>
          </c:extLst>
        </c:ser>
        <c:ser>
          <c:idx val="160"/>
          <c:order val="160"/>
          <c:tx>
            <c:strRef>
              <c:f>'clean_data'!$A$162:$B$162</c:f>
              <c:strCache>
                <c:ptCount val="2"/>
                <c:pt idx="0">
                  <c:v>30Q450</c:v>
                </c:pt>
                <c:pt idx="1">
                  <c:v>LONG ISLAND CITY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'clean_data'!$C$162:$J$162</c15:sqref>
                  </c15:fullRef>
                </c:ext>
              </c:extLst>
              <c:f>'clean_data'!$I$162:$J$162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1-3EA6-4769-9441-56A7AC5D37D6}"/>
            </c:ext>
          </c:extLst>
        </c:ser>
        <c:ser>
          <c:idx val="161"/>
          <c:order val="161"/>
          <c:tx>
            <c:strRef>
              <c:f>'clean_data'!$A$163:$B$163</c:f>
              <c:strCache>
                <c:ptCount val="2"/>
                <c:pt idx="0">
                  <c:v>30Q501</c:v>
                </c:pt>
                <c:pt idx="1">
                  <c:v>FRANK SINATRA SCHOOL OF THE ARTS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'clean_data'!$C$163:$J$163</c15:sqref>
                  </c15:fullRef>
                </c:ext>
              </c:extLst>
              <c:f>'clean_data'!$I$163:$J$163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2-3EA6-4769-9441-56A7AC5D37D6}"/>
            </c:ext>
          </c:extLst>
        </c:ser>
        <c:ser>
          <c:idx val="162"/>
          <c:order val="162"/>
          <c:tx>
            <c:strRef>
              <c:f>'clean_data'!$A$164:$B$164</c:f>
              <c:strCache>
                <c:ptCount val="2"/>
                <c:pt idx="0">
                  <c:v>30Q502</c:v>
                </c:pt>
                <c:pt idx="1">
                  <c:v>INFORMATION TECHNOLOGY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'clean_data'!$C$164:$J$164</c15:sqref>
                  </c15:fullRef>
                </c:ext>
              </c:extLst>
              <c:f>'clean_data'!$I$164:$J$164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3-3EA6-4769-9441-56A7AC5D37D6}"/>
            </c:ext>
          </c:extLst>
        </c:ser>
        <c:ser>
          <c:idx val="163"/>
          <c:order val="163"/>
          <c:tx>
            <c:strRef>
              <c:f>'clean_data'!$A$165:$B$165</c:f>
              <c:strCache>
                <c:ptCount val="2"/>
                <c:pt idx="0">
                  <c:v>30Q555</c:v>
                </c:pt>
                <c:pt idx="1">
                  <c:v>NEWCOMERS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'clean_data'!$C$165:$J$165</c15:sqref>
                  </c15:fullRef>
                </c:ext>
              </c:extLst>
              <c:f>'clean_data'!$I$165:$J$165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4-3EA6-4769-9441-56A7AC5D37D6}"/>
            </c:ext>
          </c:extLst>
        </c:ser>
        <c:ser>
          <c:idx val="164"/>
          <c:order val="164"/>
          <c:tx>
            <c:strRef>
              <c:f>'clean_data'!$A$166:$B$166</c:f>
              <c:strCache>
                <c:ptCount val="2"/>
                <c:pt idx="0">
                  <c:v>30Q575</c:v>
                </c:pt>
                <c:pt idx="1">
                  <c:v>ACADEMY OF AMERICAN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'clean_data'!$C$166:$J$166</c15:sqref>
                  </c15:fullRef>
                </c:ext>
              </c:extLst>
              <c:f>'clean_data'!$I$166:$J$166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5-3EA6-4769-9441-56A7AC5D37D6}"/>
            </c:ext>
          </c:extLst>
        </c:ser>
        <c:ser>
          <c:idx val="165"/>
          <c:order val="165"/>
          <c:tx>
            <c:strRef>
              <c:f>'clean_data'!$A$167:$B$167</c:f>
              <c:strCache>
                <c:ptCount val="2"/>
                <c:pt idx="0">
                  <c:v>31R047</c:v>
                </c:pt>
                <c:pt idx="1">
                  <c:v>CSI HIGH SCHOOL FOR INTERNATIONAL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'clean_data'!$C$167:$J$167</c15:sqref>
                  </c15:fullRef>
                </c:ext>
              </c:extLst>
              <c:f>'clean_data'!$I$167:$J$167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6-3EA6-4769-9441-56A7AC5D37D6}"/>
            </c:ext>
          </c:extLst>
        </c:ser>
        <c:ser>
          <c:idx val="166"/>
          <c:order val="166"/>
          <c:tx>
            <c:strRef>
              <c:f>'clean_data'!$A$168:$B$168</c:f>
              <c:strCache>
                <c:ptCount val="2"/>
                <c:pt idx="0">
                  <c:v>31R064</c:v>
                </c:pt>
                <c:pt idx="1">
                  <c:v>GAYNOR MCCOWN EXPEDITIONARY LEARNING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'clean_data'!$C$168:$J$168</c15:sqref>
                  </c15:fullRef>
                </c:ext>
              </c:extLst>
              <c:f>'clean_data'!$I$168:$J$168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7-3EA6-4769-9441-56A7AC5D37D6}"/>
            </c:ext>
          </c:extLst>
        </c:ser>
        <c:ser>
          <c:idx val="167"/>
          <c:order val="167"/>
          <c:tx>
            <c:strRef>
              <c:f>'clean_data'!$A$169:$B$169</c:f>
              <c:strCache>
                <c:ptCount val="2"/>
                <c:pt idx="0">
                  <c:v>31R080</c:v>
                </c:pt>
                <c:pt idx="1">
                  <c:v>THE MICHAEL J. PETRIDES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'clean_data'!$C$169:$J$169</c15:sqref>
                  </c15:fullRef>
                </c:ext>
              </c:extLst>
              <c:f>'clean_data'!$I$169:$J$169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8-3EA6-4769-9441-56A7AC5D37D6}"/>
            </c:ext>
          </c:extLst>
        </c:ser>
        <c:ser>
          <c:idx val="168"/>
          <c:order val="168"/>
          <c:tx>
            <c:strRef>
              <c:f>'clean_data'!$A$170:$B$170</c:f>
              <c:strCache>
                <c:ptCount val="2"/>
                <c:pt idx="0">
                  <c:v>31R440</c:v>
                </c:pt>
                <c:pt idx="1">
                  <c:v>NEW DORP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'clean_data'!$C$170:$J$170</c15:sqref>
                  </c15:fullRef>
                </c:ext>
              </c:extLst>
              <c:f>'clean_data'!$I$170:$J$170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9-3EA6-4769-9441-56A7AC5D37D6}"/>
            </c:ext>
          </c:extLst>
        </c:ser>
        <c:ser>
          <c:idx val="169"/>
          <c:order val="169"/>
          <c:tx>
            <c:strRef>
              <c:f>'clean_data'!$A$171:$B$171</c:f>
              <c:strCache>
                <c:ptCount val="2"/>
                <c:pt idx="0">
                  <c:v>31R445</c:v>
                </c:pt>
                <c:pt idx="1">
                  <c:v>PORT RICHMOND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'clean_data'!$C$171:$J$171</c15:sqref>
                  </c15:fullRef>
                </c:ext>
              </c:extLst>
              <c:f>'clean_data'!$I$171:$J$171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A-3EA6-4769-9441-56A7AC5D37D6}"/>
            </c:ext>
          </c:extLst>
        </c:ser>
        <c:ser>
          <c:idx val="170"/>
          <c:order val="170"/>
          <c:tx>
            <c:strRef>
              <c:f>'clean_data'!$A$172:$B$172</c:f>
              <c:strCache>
                <c:ptCount val="2"/>
                <c:pt idx="0">
                  <c:v>31R450</c:v>
                </c:pt>
                <c:pt idx="1">
                  <c:v>CURTIS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'clean_data'!$C$172:$J$172</c15:sqref>
                  </c15:fullRef>
                </c:ext>
              </c:extLst>
              <c:f>'clean_data'!$I$172:$J$172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B-3EA6-4769-9441-56A7AC5D37D6}"/>
            </c:ext>
          </c:extLst>
        </c:ser>
        <c:ser>
          <c:idx val="171"/>
          <c:order val="171"/>
          <c:tx>
            <c:strRef>
              <c:f>'clean_data'!$A$173:$B$173</c:f>
              <c:strCache>
                <c:ptCount val="2"/>
                <c:pt idx="0">
                  <c:v>31R455</c:v>
                </c:pt>
                <c:pt idx="1">
                  <c:v>TOTTENVILLE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'clean_data'!$C$173:$J$173</c15:sqref>
                  </c15:fullRef>
                </c:ext>
              </c:extLst>
              <c:f>'clean_data'!$I$173:$J$173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C-3EA6-4769-9441-56A7AC5D37D6}"/>
            </c:ext>
          </c:extLst>
        </c:ser>
        <c:ser>
          <c:idx val="172"/>
          <c:order val="172"/>
          <c:tx>
            <c:strRef>
              <c:f>'clean_data'!$A$174:$B$174</c:f>
              <c:strCache>
                <c:ptCount val="2"/>
                <c:pt idx="0">
                  <c:v>31R460</c:v>
                </c:pt>
                <c:pt idx="1">
                  <c:v>SUSAN E. WAGNER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'clean_data'!$C$174:$J$174</c15:sqref>
                  </c15:fullRef>
                </c:ext>
              </c:extLst>
              <c:f>'clean_data'!$I$174:$J$174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D-3EA6-4769-9441-56A7AC5D37D6}"/>
            </c:ext>
          </c:extLst>
        </c:ser>
        <c:ser>
          <c:idx val="173"/>
          <c:order val="173"/>
          <c:tx>
            <c:strRef>
              <c:f>'clean_data'!$A$175:$B$175</c:f>
              <c:strCache>
                <c:ptCount val="2"/>
                <c:pt idx="0">
                  <c:v>31R605</c:v>
                </c:pt>
                <c:pt idx="1">
                  <c:v>STATEN ISLAND TECHNICAL HIGH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'clean_data'!$C$175:$J$175</c15:sqref>
                  </c15:fullRef>
                </c:ext>
              </c:extLst>
              <c:f>'clean_data'!$I$175:$J$175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E-3EA6-4769-9441-56A7AC5D37D6}"/>
            </c:ext>
          </c:extLst>
        </c:ser>
        <c:ser>
          <c:idx val="174"/>
          <c:order val="174"/>
          <c:tx>
            <c:strRef>
              <c:f>'clean_data'!$A$176:$B$176</c:f>
              <c:strCache>
                <c:ptCount val="2"/>
                <c:pt idx="0">
                  <c:v>32K403</c:v>
                </c:pt>
                <c:pt idx="1">
                  <c:v>ACADEMY FOR ENVIRONMENTAL LEADERSHIP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'clean_data'!$C$176:$J$176</c15:sqref>
                  </c15:fullRef>
                </c:ext>
              </c:extLst>
              <c:f>'clean_data'!$I$176:$J$176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F-3EA6-4769-9441-56A7AC5D37D6}"/>
            </c:ext>
          </c:extLst>
        </c:ser>
        <c:ser>
          <c:idx val="175"/>
          <c:order val="175"/>
          <c:tx>
            <c:strRef>
              <c:f>'clean_data'!$A$177:$B$177</c:f>
              <c:strCache>
                <c:ptCount val="2"/>
                <c:pt idx="0">
                  <c:v>32K552</c:v>
                </c:pt>
                <c:pt idx="1">
                  <c:v>ACADEMY OF URBAN PLANNING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'clean_data'!$C$177:$J$177</c15:sqref>
                  </c15:fullRef>
                </c:ext>
              </c:extLst>
              <c:f>'clean_data'!$I$177:$J$177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B0-3EA6-4769-9441-56A7AC5D37D6}"/>
            </c:ext>
          </c:extLst>
        </c:ser>
        <c:ser>
          <c:idx val="176"/>
          <c:order val="176"/>
          <c:tx>
            <c:strRef>
              <c:f>'clean_data'!$A$178:$B$178</c:f>
              <c:strCache>
                <c:ptCount val="2"/>
                <c:pt idx="0">
                  <c:v>32K554</c:v>
                </c:pt>
                <c:pt idx="1">
                  <c:v>ALL CITY LEADERSHIP SECONDARY SCHOOL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'clean_data'!$C$178:$J$178</c15:sqref>
                  </c15:fullRef>
                </c:ext>
              </c:extLst>
              <c:f>'clean_data'!$I$178:$J$178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B1-3EA6-4769-9441-56A7AC5D37D6}"/>
            </c:ext>
          </c:extLst>
        </c:ser>
        <c:ser>
          <c:idx val="177"/>
          <c:order val="177"/>
          <c:tx>
            <c:strRef>
              <c:f>'clean_data'!$A$179:$B$179</c:f>
              <c:strCache>
                <c:ptCount val="2"/>
                <c:pt idx="0">
                  <c:v>32K556</c:v>
                </c:pt>
                <c:pt idx="1">
                  <c:v>BUSHWICK LEADERS HIGH SCHOOL FOR ACADEMIC EXCELLENCE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'clean_data'!$C$179:$J$179</c15:sqref>
                  </c15:fullRef>
                </c:ext>
              </c:extLst>
              <c:f>'clean_data'!$I$179:$J$179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B2-3EA6-4769-9441-56A7AC5D37D6}"/>
            </c:ext>
          </c:extLst>
        </c:ser>
        <c:ser>
          <c:idx val="178"/>
          <c:order val="178"/>
          <c:tx>
            <c:strRef>
              <c:f>'clean_data'!$A$180:$B$180</c:f>
              <c:strCache>
                <c:ptCount val="2"/>
                <c:pt idx="0">
                  <c:v>32K556</c:v>
                </c:pt>
                <c:pt idx="1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'clean_data'!$C$180:$J$180</c15:sqref>
                  </c15:fullRef>
                </c:ext>
              </c:extLst>
              <c:f>'clean_data'!$I$180:$J$180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B3-3EA6-4769-9441-56A7AC5D37D6}"/>
            </c:ext>
          </c:extLst>
        </c:ser>
        <c:ser>
          <c:idx val="179"/>
          <c:order val="179"/>
          <c:tx>
            <c:strRef>
              <c:f>'clean_data'!$A$181:$B$181</c:f>
              <c:strCache>
                <c:ptCount val="2"/>
                <c:pt idx="0">
                  <c:v>32K556</c:v>
                </c:pt>
                <c:pt idx="1">
                  <c:v>Maximum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'clean_data'!$C$181:$J$181</c15:sqref>
                  </c15:fullRef>
                </c:ext>
              </c:extLst>
              <c:f>'clean_data'!$I$181:$J$181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B4-3EA6-4769-9441-56A7AC5D37D6}"/>
            </c:ext>
          </c:extLst>
        </c:ser>
        <c:ser>
          <c:idx val="180"/>
          <c:order val="180"/>
          <c:tx>
            <c:strRef>
              <c:f>'clean_data'!$A$182:$B$182</c:f>
              <c:strCache>
                <c:ptCount val="2"/>
                <c:pt idx="0">
                  <c:v>32K556</c:v>
                </c:pt>
                <c:pt idx="1">
                  <c:v>Minimum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'clean_data'!$C$1:$J$1</c15:sqref>
                  </c15:fullRef>
                </c:ext>
              </c:extLst>
              <c:f>'clean_data'!$I$1:$J$1</c:f>
              <c:strCache>
                <c:ptCount val="2"/>
                <c:pt idx="0">
                  <c:v>Average % of AP Exams Passed</c:v>
                </c:pt>
                <c:pt idx="1">
                  <c:v>Average % of AP Exams 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'clean_data'!$C$182:$J$182</c15:sqref>
                  </c15:fullRef>
                </c:ext>
              </c:extLst>
              <c:f>'clean_data'!$I$182:$J$182</c:f>
              <c:numCache>
                <c:formatCode>General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B7-3EA6-4769-9441-56A7AC5D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623588</xdr:colOff>
      <xdr:row>182</xdr:row>
      <xdr:rowOff>29765</xdr:rowOff>
    </xdr:from>
    <xdr:to>
      <xdr:col>7</xdr:col>
      <xdr:colOff>1279921</xdr:colOff>
      <xdr:row>215</xdr:row>
      <xdr:rowOff>188415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62BFF-0859-4E1B-AC8E-72B4C7FE6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100;&#1084;&#1072;&#1076;&#1080;/Desktop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82">
          <cell r="D482">
            <v>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4AA7C7-6A2A-416A-942E-DDEAFD9DB01D}" autoFormatId="16" applyNumberFormats="0" applyBorderFormats="0" applyFontFormats="0" applyPatternFormats="0" applyAlignmentFormats="0" applyWidthHeightFormats="0">
  <queryTableRefresh nextId="12" unboundColumnsRight="4">
    <queryTableFields count="10">
      <queryTableField id="1" name="DBN" tableColumnId="1"/>
      <queryTableField id="2" name="SCHOOL NAME" tableColumnId="2"/>
      <queryTableField id="3" name="Num of AP Test Takers" tableColumnId="3"/>
      <queryTableField id="4" name="Num of AP Total Exams Taken" tableColumnId="4"/>
      <queryTableField id="5" name="Num of AP Exams Passed" tableColumnId="5"/>
      <queryTableField id="6" name="Num of AP Exams Failed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86561-F47D-4BC4-A1D0-1F889E64EE06}" name="clean_data" displayName="clean_data" ref="A1:J182" tableType="queryTable" totalsRowShown="0">
  <autoFilter ref="A1:J182" xr:uid="{0DA86561-F47D-4BC4-A1D0-1F889E64EE06}"/>
  <tableColumns count="10">
    <tableColumn id="1" xr3:uid="{B1B18B3F-58CB-465E-A8C7-BC282416DFAE}" uniqueName="1" name="DBN" queryTableFieldId="1" dataDxfId="9"/>
    <tableColumn id="2" xr3:uid="{151C11FE-0D8D-41F5-9AF4-FEB2A87875C9}" uniqueName="2" name="SCHOOL NAME" queryTableFieldId="2" dataDxfId="8"/>
    <tableColumn id="3" xr3:uid="{F83DB874-F896-4C5B-86F9-96C1E8A89D16}" uniqueName="3" name="Num of AP Test Takers" queryTableFieldId="3" dataDxfId="7"/>
    <tableColumn id="4" xr3:uid="{CEBE4DF2-EE40-422B-99AF-E3A86C66DBCE}" uniqueName="4" name="Num of AP Total Exams Taken" queryTableFieldId="4" dataDxfId="6"/>
    <tableColumn id="5" xr3:uid="{186B160B-EBDF-4379-8B5B-45CA58513CED}" uniqueName="5" name="Num of AP Exams Passed" queryTableFieldId="5" dataDxfId="5"/>
    <tableColumn id="6" xr3:uid="{6BB41C13-1A9C-4675-96A4-2984940B969B}" uniqueName="6" name="Num of AP Exams Failed" queryTableFieldId="6" dataDxfId="4"/>
    <tableColumn id="7" xr3:uid="{CC0C2B52-B81F-4FB6-8247-08CD3402EA41}" uniqueName="7" name="% of AP Exams Passed" queryTableFieldId="7" dataDxfId="3">
      <calculatedColumnFormula>(E2/D2)*100</calculatedColumnFormula>
    </tableColumn>
    <tableColumn id="8" xr3:uid="{495EC7FF-1F7F-4BAD-87EB-E977BC228413}" uniqueName="8" name="% of AP Exams Failed" queryTableFieldId="8" dataDxfId="2">
      <calculatedColumnFormula>(F2/D2)*100</calculatedColumnFormula>
    </tableColumn>
    <tableColumn id="9" xr3:uid="{831C6445-D130-46FA-A207-C2461C4BFCCB}" uniqueName="9" name="Average % of AP Exams Passed" queryTableFieldId="9" dataDxfId="1">
      <calculatedColumnFormula>AVERAGE(G2:G182)</calculatedColumnFormula>
    </tableColumn>
    <tableColumn id="10" xr3:uid="{FB5A3B95-1C73-408B-BEDF-BF93E0D83309}" uniqueName="10" name="Average % of AP Exams Failed" queryTableFieldId="10" dataDxfId="0">
      <calculatedColumnFormula>(100-I2)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3227-9A55-48EB-9E57-30739E7BCAF3}">
  <dimension ref="A1:K222"/>
  <sheetViews>
    <sheetView tabSelected="1" topLeftCell="C169" zoomScale="82" workbookViewId="0">
      <selection activeCell="I187" sqref="I187"/>
    </sheetView>
  </sheetViews>
  <sheetFormatPr defaultRowHeight="15" x14ac:dyDescent="0.25"/>
  <cols>
    <col min="1" max="1" width="7.7109375" bestFit="1" customWidth="1"/>
    <col min="2" max="2" width="81.140625" bestFit="1" customWidth="1"/>
    <col min="3" max="3" width="23.28515625" bestFit="1" customWidth="1"/>
    <col min="4" max="4" width="29.85546875" bestFit="1" customWidth="1"/>
    <col min="5" max="5" width="25.7109375" bestFit="1" customWidth="1"/>
    <col min="6" max="6" width="25" bestFit="1" customWidth="1"/>
    <col min="7" max="7" width="29.140625" customWidth="1"/>
    <col min="8" max="8" width="23.7109375" customWidth="1"/>
    <col min="9" max="9" width="34.5703125" customWidth="1"/>
    <col min="10" max="10" width="34.42578125" customWidth="1"/>
    <col min="11" max="11" width="30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362</v>
      </c>
      <c r="H1" t="s">
        <v>363</v>
      </c>
      <c r="I1" t="s">
        <v>364</v>
      </c>
      <c r="J1" t="s">
        <v>365</v>
      </c>
    </row>
    <row r="2" spans="1:11" x14ac:dyDescent="0.25">
      <c r="A2" s="1" t="s">
        <v>6</v>
      </c>
      <c r="B2" s="5" t="s">
        <v>7</v>
      </c>
      <c r="C2" s="6">
        <v>37</v>
      </c>
      <c r="D2" s="6">
        <v>53</v>
      </c>
      <c r="E2" s="6">
        <v>21</v>
      </c>
      <c r="F2" s="6">
        <v>32</v>
      </c>
      <c r="G2" s="3">
        <f t="shared" ref="G2:G33" si="0">(E2/D2)*100</f>
        <v>39.622641509433961</v>
      </c>
      <c r="H2" s="3">
        <f t="shared" ref="H2:H33" si="1">(F2/D2)*100</f>
        <v>60.377358490566039</v>
      </c>
      <c r="I2" s="4">
        <f>AVERAGE(G2:G179)</f>
        <v>41.498673236158275</v>
      </c>
      <c r="J2" s="3">
        <f t="shared" ref="J2" si="2">(100-I2)</f>
        <v>58.501326763841725</v>
      </c>
    </row>
    <row r="3" spans="1:11" x14ac:dyDescent="0.25">
      <c r="A3" s="1" t="s">
        <v>8</v>
      </c>
      <c r="B3" s="5" t="s">
        <v>9</v>
      </c>
      <c r="C3" s="6">
        <v>50</v>
      </c>
      <c r="D3" s="6">
        <v>60</v>
      </c>
      <c r="E3" s="6">
        <v>54</v>
      </c>
      <c r="F3" s="6">
        <v>6</v>
      </c>
      <c r="G3" s="3">
        <f t="shared" si="0"/>
        <v>90</v>
      </c>
      <c r="H3" s="3">
        <f t="shared" si="1"/>
        <v>10</v>
      </c>
      <c r="I3" s="2"/>
      <c r="J3" s="2"/>
    </row>
    <row r="4" spans="1:11" ht="45" x14ac:dyDescent="0.25">
      <c r="A4" s="1" t="s">
        <v>10</v>
      </c>
      <c r="B4" s="5" t="s">
        <v>11</v>
      </c>
      <c r="C4" s="6">
        <v>306</v>
      </c>
      <c r="D4" s="6">
        <v>587</v>
      </c>
      <c r="E4" s="6">
        <v>323</v>
      </c>
      <c r="F4" s="6">
        <v>264</v>
      </c>
      <c r="G4" s="3">
        <f t="shared" si="0"/>
        <v>55.025553662691649</v>
      </c>
      <c r="H4" s="3">
        <f t="shared" si="1"/>
        <v>44.974446337308351</v>
      </c>
      <c r="I4" s="2"/>
      <c r="J4" s="2"/>
      <c r="K4" s="11" t="s">
        <v>369</v>
      </c>
    </row>
    <row r="5" spans="1:11" x14ac:dyDescent="0.25">
      <c r="A5" s="1" t="s">
        <v>12</v>
      </c>
      <c r="B5" s="5" t="s">
        <v>13</v>
      </c>
      <c r="C5" s="6">
        <v>135</v>
      </c>
      <c r="D5" s="6">
        <v>135</v>
      </c>
      <c r="E5" s="6">
        <v>8</v>
      </c>
      <c r="F5" s="6">
        <v>127</v>
      </c>
      <c r="G5" s="3">
        <f t="shared" si="0"/>
        <v>5.9259259259259265</v>
      </c>
      <c r="H5" s="3">
        <f t="shared" si="1"/>
        <v>94.074074074074076</v>
      </c>
      <c r="I5" s="2"/>
      <c r="J5" s="2"/>
      <c r="K5" s="14">
        <f>SUMIF(D1:D178, "&gt;100", E1:E178)</f>
        <v>25241</v>
      </c>
    </row>
    <row r="6" spans="1:11" x14ac:dyDescent="0.25">
      <c r="A6" s="1" t="s">
        <v>14</v>
      </c>
      <c r="B6" s="5" t="s">
        <v>15</v>
      </c>
      <c r="C6" s="6">
        <v>31</v>
      </c>
      <c r="D6" s="6">
        <v>40</v>
      </c>
      <c r="E6" s="6">
        <v>20</v>
      </c>
      <c r="F6" s="6">
        <v>20</v>
      </c>
      <c r="G6" s="3">
        <f t="shared" si="0"/>
        <v>50</v>
      </c>
      <c r="H6" s="3">
        <f t="shared" si="1"/>
        <v>50</v>
      </c>
      <c r="I6" s="2"/>
      <c r="J6" s="2"/>
      <c r="K6" s="14"/>
    </row>
    <row r="7" spans="1:11" x14ac:dyDescent="0.25">
      <c r="A7" s="1" t="s">
        <v>16</v>
      </c>
      <c r="B7" s="5" t="s">
        <v>17</v>
      </c>
      <c r="C7" s="6">
        <v>28</v>
      </c>
      <c r="D7" s="6">
        <v>28</v>
      </c>
      <c r="E7" s="6">
        <v>11</v>
      </c>
      <c r="F7" s="6">
        <v>17</v>
      </c>
      <c r="G7" s="3">
        <f t="shared" si="0"/>
        <v>39.285714285714285</v>
      </c>
      <c r="H7" s="3">
        <f t="shared" si="1"/>
        <v>60.714285714285708</v>
      </c>
      <c r="I7" s="2"/>
      <c r="J7" s="2"/>
      <c r="K7" s="12"/>
    </row>
    <row r="8" spans="1:11" x14ac:dyDescent="0.25">
      <c r="A8" s="1" t="s">
        <v>18</v>
      </c>
      <c r="B8" s="5" t="s">
        <v>19</v>
      </c>
      <c r="C8" s="6">
        <v>80</v>
      </c>
      <c r="D8" s="6">
        <v>105</v>
      </c>
      <c r="E8" s="6">
        <v>20</v>
      </c>
      <c r="F8" s="6">
        <v>85</v>
      </c>
      <c r="G8" s="3">
        <f t="shared" si="0"/>
        <v>19.047619047619047</v>
      </c>
      <c r="H8" s="3">
        <f t="shared" si="1"/>
        <v>80.952380952380949</v>
      </c>
      <c r="I8" s="2"/>
      <c r="J8" s="2"/>
      <c r="K8" s="13"/>
    </row>
    <row r="9" spans="1:11" x14ac:dyDescent="0.25">
      <c r="A9" s="1" t="s">
        <v>20</v>
      </c>
      <c r="B9" s="5" t="s">
        <v>21</v>
      </c>
      <c r="C9" s="6">
        <v>224</v>
      </c>
      <c r="D9" s="6">
        <v>334</v>
      </c>
      <c r="E9" s="6">
        <v>215</v>
      </c>
      <c r="F9" s="6">
        <v>119</v>
      </c>
      <c r="G9" s="3">
        <f t="shared" si="0"/>
        <v>64.371257485029943</v>
      </c>
      <c r="H9" s="3">
        <f t="shared" si="1"/>
        <v>35.628742514970057</v>
      </c>
      <c r="I9" s="2"/>
      <c r="J9" s="2"/>
    </row>
    <row r="10" spans="1:11" x14ac:dyDescent="0.25">
      <c r="A10" s="1" t="s">
        <v>22</v>
      </c>
      <c r="B10" s="5" t="s">
        <v>23</v>
      </c>
      <c r="C10" s="6">
        <v>50</v>
      </c>
      <c r="D10" s="6">
        <v>56</v>
      </c>
      <c r="E10" s="6">
        <v>28</v>
      </c>
      <c r="F10" s="6">
        <v>28</v>
      </c>
      <c r="G10" s="3">
        <f t="shared" si="0"/>
        <v>50</v>
      </c>
      <c r="H10" s="3">
        <f t="shared" si="1"/>
        <v>50</v>
      </c>
      <c r="I10" s="2"/>
      <c r="J10" s="2"/>
    </row>
    <row r="11" spans="1:11" x14ac:dyDescent="0.25">
      <c r="A11" s="1" t="s">
        <v>24</v>
      </c>
      <c r="B11" s="5" t="s">
        <v>25</v>
      </c>
      <c r="C11" s="6">
        <v>108</v>
      </c>
      <c r="D11" s="6">
        <v>161</v>
      </c>
      <c r="E11" s="6">
        <v>92</v>
      </c>
      <c r="F11" s="6">
        <v>69</v>
      </c>
      <c r="G11" s="3">
        <f t="shared" si="0"/>
        <v>57.142857142857139</v>
      </c>
      <c r="H11" s="3">
        <f t="shared" si="1"/>
        <v>42.857142857142854</v>
      </c>
      <c r="I11" s="2"/>
      <c r="J11" s="2"/>
    </row>
    <row r="12" spans="1:11" x14ac:dyDescent="0.25">
      <c r="A12" s="1" t="s">
        <v>26</v>
      </c>
      <c r="B12" s="5" t="s">
        <v>27</v>
      </c>
      <c r="C12" s="6">
        <v>101</v>
      </c>
      <c r="D12" s="6">
        <v>122</v>
      </c>
      <c r="E12" s="6">
        <v>93</v>
      </c>
      <c r="F12" s="6">
        <v>29</v>
      </c>
      <c r="G12" s="3">
        <f t="shared" si="0"/>
        <v>76.229508196721312</v>
      </c>
      <c r="H12" s="3">
        <f t="shared" si="1"/>
        <v>23.770491803278688</v>
      </c>
      <c r="I12" s="2"/>
      <c r="J12" s="2"/>
    </row>
    <row r="13" spans="1:11" x14ac:dyDescent="0.25">
      <c r="A13" s="1" t="s">
        <v>28</v>
      </c>
      <c r="B13" s="5" t="s">
        <v>29</v>
      </c>
      <c r="C13" s="6">
        <v>183</v>
      </c>
      <c r="D13" s="6">
        <v>264</v>
      </c>
      <c r="E13" s="6">
        <v>223</v>
      </c>
      <c r="F13" s="6">
        <v>41</v>
      </c>
      <c r="G13" s="3">
        <f t="shared" si="0"/>
        <v>84.469696969696969</v>
      </c>
      <c r="H13" s="3">
        <f t="shared" si="1"/>
        <v>15.530303030303031</v>
      </c>
      <c r="I13" s="2"/>
      <c r="J13" s="2"/>
    </row>
    <row r="14" spans="1:11" x14ac:dyDescent="0.25">
      <c r="A14" s="1" t="s">
        <v>30</v>
      </c>
      <c r="B14" s="5" t="s">
        <v>31</v>
      </c>
      <c r="C14" s="6">
        <v>121</v>
      </c>
      <c r="D14" s="6">
        <v>135</v>
      </c>
      <c r="E14" s="6">
        <v>103</v>
      </c>
      <c r="F14" s="6">
        <v>32</v>
      </c>
      <c r="G14" s="3">
        <f t="shared" si="0"/>
        <v>76.296296296296291</v>
      </c>
      <c r="H14" s="3">
        <f t="shared" si="1"/>
        <v>23.703703703703706</v>
      </c>
      <c r="I14" s="2"/>
      <c r="J14" s="2"/>
    </row>
    <row r="15" spans="1:11" x14ac:dyDescent="0.25">
      <c r="A15" s="1" t="s">
        <v>32</v>
      </c>
      <c r="B15" s="5" t="s">
        <v>33</v>
      </c>
      <c r="C15" s="6">
        <v>234</v>
      </c>
      <c r="D15" s="6">
        <v>314</v>
      </c>
      <c r="E15" s="6">
        <v>79</v>
      </c>
      <c r="F15" s="6">
        <v>235</v>
      </c>
      <c r="G15" s="3">
        <f t="shared" si="0"/>
        <v>25.159235668789808</v>
      </c>
      <c r="H15" s="3">
        <f t="shared" si="1"/>
        <v>74.840764331210181</v>
      </c>
      <c r="I15" s="2"/>
      <c r="J15" s="2"/>
    </row>
    <row r="16" spans="1:11" x14ac:dyDescent="0.25">
      <c r="A16" s="1" t="s">
        <v>34</v>
      </c>
      <c r="B16" s="5" t="s">
        <v>35</v>
      </c>
      <c r="C16" s="6">
        <v>116</v>
      </c>
      <c r="D16" s="6">
        <v>148</v>
      </c>
      <c r="E16" s="6">
        <v>40</v>
      </c>
      <c r="F16" s="6">
        <v>108</v>
      </c>
      <c r="G16" s="3">
        <f t="shared" si="0"/>
        <v>27.027027027027028</v>
      </c>
      <c r="H16" s="3">
        <f t="shared" si="1"/>
        <v>72.972972972972968</v>
      </c>
      <c r="I16" s="2"/>
      <c r="J16" s="2"/>
    </row>
    <row r="17" spans="1:10" x14ac:dyDescent="0.25">
      <c r="A17" s="1" t="s">
        <v>36</v>
      </c>
      <c r="B17" s="5" t="s">
        <v>37</v>
      </c>
      <c r="C17" s="6">
        <v>31</v>
      </c>
      <c r="D17" s="6">
        <v>45</v>
      </c>
      <c r="E17" s="6">
        <v>37</v>
      </c>
      <c r="F17" s="6">
        <v>8</v>
      </c>
      <c r="G17" s="3">
        <f t="shared" si="0"/>
        <v>82.222222222222214</v>
      </c>
      <c r="H17" s="3">
        <f t="shared" si="1"/>
        <v>17.777777777777779</v>
      </c>
      <c r="I17" s="2"/>
      <c r="J17" s="2"/>
    </row>
    <row r="18" spans="1:10" x14ac:dyDescent="0.25">
      <c r="A18" s="1" t="s">
        <v>38</v>
      </c>
      <c r="B18" s="5" t="s">
        <v>39</v>
      </c>
      <c r="C18" s="6">
        <v>13</v>
      </c>
      <c r="D18" s="6">
        <v>13</v>
      </c>
      <c r="E18" s="6">
        <v>6</v>
      </c>
      <c r="F18" s="6">
        <v>7</v>
      </c>
      <c r="G18" s="3">
        <f t="shared" si="0"/>
        <v>46.153846153846153</v>
      </c>
      <c r="H18" s="3">
        <f t="shared" si="1"/>
        <v>53.846153846153847</v>
      </c>
      <c r="I18" s="2"/>
      <c r="J18" s="2"/>
    </row>
    <row r="19" spans="1:10" x14ac:dyDescent="0.25">
      <c r="A19" s="1" t="s">
        <v>40</v>
      </c>
      <c r="B19" s="5" t="s">
        <v>41</v>
      </c>
      <c r="C19" s="6">
        <v>1444</v>
      </c>
      <c r="D19" s="6">
        <v>2684</v>
      </c>
      <c r="E19" s="6">
        <v>2608</v>
      </c>
      <c r="F19" s="6">
        <v>76</v>
      </c>
      <c r="G19" s="3">
        <f t="shared" si="0"/>
        <v>97.168405365126674</v>
      </c>
      <c r="H19" s="3">
        <f t="shared" si="1"/>
        <v>2.8315946348733236</v>
      </c>
      <c r="I19" s="2"/>
      <c r="J19" s="2"/>
    </row>
    <row r="20" spans="1:10" x14ac:dyDescent="0.25">
      <c r="A20" s="1" t="s">
        <v>42</v>
      </c>
      <c r="B20" s="5" t="s">
        <v>43</v>
      </c>
      <c r="C20" s="6">
        <v>91</v>
      </c>
      <c r="D20" s="6">
        <v>161</v>
      </c>
      <c r="E20" s="6">
        <v>73</v>
      </c>
      <c r="F20" s="6">
        <v>88</v>
      </c>
      <c r="G20" s="3">
        <f t="shared" si="0"/>
        <v>45.341614906832298</v>
      </c>
      <c r="H20" s="3">
        <f t="shared" si="1"/>
        <v>54.658385093167702</v>
      </c>
      <c r="I20" s="2"/>
      <c r="J20" s="2"/>
    </row>
    <row r="21" spans="1:10" x14ac:dyDescent="0.25">
      <c r="A21" s="1" t="s">
        <v>44</v>
      </c>
      <c r="B21" s="5" t="s">
        <v>45</v>
      </c>
      <c r="C21" s="6">
        <v>59</v>
      </c>
      <c r="D21" s="6">
        <v>59</v>
      </c>
      <c r="E21" s="6">
        <v>19</v>
      </c>
      <c r="F21" s="6">
        <v>40</v>
      </c>
      <c r="G21" s="3">
        <f t="shared" si="0"/>
        <v>32.20338983050847</v>
      </c>
      <c r="H21" s="3">
        <f t="shared" si="1"/>
        <v>67.796610169491515</v>
      </c>
      <c r="I21" s="2"/>
      <c r="J21" s="2"/>
    </row>
    <row r="22" spans="1:10" x14ac:dyDescent="0.25">
      <c r="A22" s="1" t="s">
        <v>46</v>
      </c>
      <c r="B22" s="5" t="s">
        <v>47</v>
      </c>
      <c r="C22" s="6">
        <v>106</v>
      </c>
      <c r="D22" s="6">
        <v>110</v>
      </c>
      <c r="E22" s="6">
        <v>64</v>
      </c>
      <c r="F22" s="6">
        <v>46</v>
      </c>
      <c r="G22" s="3">
        <f t="shared" si="0"/>
        <v>58.18181818181818</v>
      </c>
      <c r="H22" s="3">
        <f t="shared" si="1"/>
        <v>41.818181818181813</v>
      </c>
      <c r="I22" s="2"/>
      <c r="J22" s="2"/>
    </row>
    <row r="23" spans="1:10" x14ac:dyDescent="0.25">
      <c r="A23" s="1" t="s">
        <v>48</v>
      </c>
      <c r="B23" s="5" t="s">
        <v>49</v>
      </c>
      <c r="C23" s="6">
        <v>87</v>
      </c>
      <c r="D23" s="6">
        <v>124</v>
      </c>
      <c r="E23" s="6">
        <v>54</v>
      </c>
      <c r="F23" s="6">
        <v>70</v>
      </c>
      <c r="G23" s="3">
        <f t="shared" si="0"/>
        <v>43.548387096774192</v>
      </c>
      <c r="H23" s="3">
        <f t="shared" si="1"/>
        <v>56.451612903225815</v>
      </c>
      <c r="I23" s="2"/>
      <c r="J23" s="2"/>
    </row>
    <row r="24" spans="1:10" x14ac:dyDescent="0.25">
      <c r="A24" s="1" t="s">
        <v>50</v>
      </c>
      <c r="B24" s="5" t="s">
        <v>51</v>
      </c>
      <c r="C24" s="6">
        <v>117</v>
      </c>
      <c r="D24" s="6">
        <v>174</v>
      </c>
      <c r="E24" s="6">
        <v>130</v>
      </c>
      <c r="F24" s="6">
        <v>44</v>
      </c>
      <c r="G24" s="3">
        <f t="shared" si="0"/>
        <v>74.712643678160916</v>
      </c>
      <c r="H24" s="3">
        <f t="shared" si="1"/>
        <v>25.287356321839084</v>
      </c>
      <c r="I24" s="2"/>
      <c r="J24" s="2"/>
    </row>
    <row r="25" spans="1:10" x14ac:dyDescent="0.25">
      <c r="A25" s="1" t="s">
        <v>52</v>
      </c>
      <c r="B25" s="5" t="s">
        <v>53</v>
      </c>
      <c r="C25" s="6">
        <v>105</v>
      </c>
      <c r="D25" s="6">
        <v>182</v>
      </c>
      <c r="E25" s="6">
        <v>141</v>
      </c>
      <c r="F25" s="6">
        <v>41</v>
      </c>
      <c r="G25" s="3">
        <f t="shared" si="0"/>
        <v>77.472527472527474</v>
      </c>
      <c r="H25" s="3">
        <f t="shared" si="1"/>
        <v>22.527472527472529</v>
      </c>
      <c r="I25" s="2"/>
      <c r="J25" s="2"/>
    </row>
    <row r="26" spans="1:10" x14ac:dyDescent="0.25">
      <c r="A26" s="1" t="s">
        <v>54</v>
      </c>
      <c r="B26" s="5" t="s">
        <v>55</v>
      </c>
      <c r="C26" s="6">
        <v>48</v>
      </c>
      <c r="D26" s="6">
        <v>74</v>
      </c>
      <c r="E26" s="6">
        <v>43</v>
      </c>
      <c r="F26" s="6">
        <v>31</v>
      </c>
      <c r="G26" s="3">
        <f t="shared" si="0"/>
        <v>58.108108108108105</v>
      </c>
      <c r="H26" s="3">
        <f t="shared" si="1"/>
        <v>41.891891891891895</v>
      </c>
      <c r="I26" s="2"/>
      <c r="J26" s="2"/>
    </row>
    <row r="27" spans="1:10" x14ac:dyDescent="0.25">
      <c r="A27" s="1" t="s">
        <v>56</v>
      </c>
      <c r="B27" s="5" t="s">
        <v>57</v>
      </c>
      <c r="C27" s="6">
        <v>57</v>
      </c>
      <c r="D27" s="6">
        <v>91</v>
      </c>
      <c r="E27" s="6">
        <v>15</v>
      </c>
      <c r="F27" s="6">
        <v>76</v>
      </c>
      <c r="G27" s="3">
        <f t="shared" si="0"/>
        <v>16.483516483516482</v>
      </c>
      <c r="H27" s="3">
        <f t="shared" si="1"/>
        <v>83.516483516483518</v>
      </c>
      <c r="I27" s="2"/>
      <c r="J27" s="2"/>
    </row>
    <row r="28" spans="1:10" x14ac:dyDescent="0.25">
      <c r="A28" s="1" t="s">
        <v>58</v>
      </c>
      <c r="B28" s="5" t="s">
        <v>59</v>
      </c>
      <c r="C28" s="6">
        <v>92</v>
      </c>
      <c r="D28" s="6">
        <v>108</v>
      </c>
      <c r="E28" s="6">
        <v>43</v>
      </c>
      <c r="F28" s="6">
        <v>65</v>
      </c>
      <c r="G28" s="3">
        <f t="shared" si="0"/>
        <v>39.814814814814817</v>
      </c>
      <c r="H28" s="3">
        <f t="shared" si="1"/>
        <v>60.185185185185183</v>
      </c>
      <c r="I28" s="2"/>
      <c r="J28" s="2"/>
    </row>
    <row r="29" spans="1:10" x14ac:dyDescent="0.25">
      <c r="A29" s="1" t="s">
        <v>60</v>
      </c>
      <c r="B29" s="5" t="s">
        <v>61</v>
      </c>
      <c r="C29" s="6">
        <v>68</v>
      </c>
      <c r="D29" s="6">
        <v>134</v>
      </c>
      <c r="E29" s="6">
        <v>27</v>
      </c>
      <c r="F29" s="6">
        <v>107</v>
      </c>
      <c r="G29" s="3">
        <f t="shared" si="0"/>
        <v>20.149253731343283</v>
      </c>
      <c r="H29" s="3">
        <f t="shared" si="1"/>
        <v>79.850746268656707</v>
      </c>
      <c r="I29" s="2"/>
      <c r="J29" s="2"/>
    </row>
    <row r="30" spans="1:10" x14ac:dyDescent="0.25">
      <c r="A30" s="1" t="s">
        <v>62</v>
      </c>
      <c r="B30" s="5" t="s">
        <v>63</v>
      </c>
      <c r="C30" s="6">
        <v>166</v>
      </c>
      <c r="D30" s="6">
        <v>201</v>
      </c>
      <c r="E30" s="6">
        <v>74</v>
      </c>
      <c r="F30" s="6">
        <v>127</v>
      </c>
      <c r="G30" s="3">
        <f t="shared" si="0"/>
        <v>36.815920398009951</v>
      </c>
      <c r="H30" s="3">
        <f t="shared" si="1"/>
        <v>63.184079601990049</v>
      </c>
      <c r="I30" s="2"/>
      <c r="J30" s="2"/>
    </row>
    <row r="31" spans="1:10" x14ac:dyDescent="0.25">
      <c r="A31" s="1" t="s">
        <v>64</v>
      </c>
      <c r="B31" s="5" t="s">
        <v>65</v>
      </c>
      <c r="C31" s="6">
        <v>47</v>
      </c>
      <c r="D31" s="6">
        <v>77</v>
      </c>
      <c r="E31" s="6">
        <v>13</v>
      </c>
      <c r="F31" s="6">
        <v>64</v>
      </c>
      <c r="G31" s="3">
        <f t="shared" si="0"/>
        <v>16.883116883116884</v>
      </c>
      <c r="H31" s="3">
        <f t="shared" si="1"/>
        <v>83.116883116883116</v>
      </c>
      <c r="I31" s="2"/>
      <c r="J31" s="2"/>
    </row>
    <row r="32" spans="1:10" x14ac:dyDescent="0.25">
      <c r="A32" s="1" t="s">
        <v>66</v>
      </c>
      <c r="B32" s="5" t="s">
        <v>67</v>
      </c>
      <c r="C32" s="6">
        <v>30</v>
      </c>
      <c r="D32" s="6">
        <v>30</v>
      </c>
      <c r="E32" s="6">
        <v>21</v>
      </c>
      <c r="F32" s="6">
        <v>9</v>
      </c>
      <c r="G32" s="3">
        <f t="shared" si="0"/>
        <v>70</v>
      </c>
      <c r="H32" s="3">
        <f t="shared" si="1"/>
        <v>30</v>
      </c>
      <c r="I32" s="2"/>
      <c r="J32" s="2"/>
    </row>
    <row r="33" spans="1:10" x14ac:dyDescent="0.25">
      <c r="A33" s="1" t="s">
        <v>68</v>
      </c>
      <c r="B33" s="5" t="s">
        <v>69</v>
      </c>
      <c r="C33" s="6">
        <v>151</v>
      </c>
      <c r="D33" s="6">
        <v>187</v>
      </c>
      <c r="E33" s="6">
        <v>134</v>
      </c>
      <c r="F33" s="6">
        <v>53</v>
      </c>
      <c r="G33" s="3">
        <f t="shared" si="0"/>
        <v>71.657754010695186</v>
      </c>
      <c r="H33" s="3">
        <f t="shared" si="1"/>
        <v>28.342245989304814</v>
      </c>
      <c r="I33" s="2"/>
      <c r="J33" s="2"/>
    </row>
    <row r="34" spans="1:10" x14ac:dyDescent="0.25">
      <c r="A34" s="1" t="s">
        <v>70</v>
      </c>
      <c r="B34" s="5" t="s">
        <v>71</v>
      </c>
      <c r="C34" s="6">
        <v>923</v>
      </c>
      <c r="D34" s="6">
        <v>1576</v>
      </c>
      <c r="E34" s="6">
        <v>1177</v>
      </c>
      <c r="F34" s="6">
        <v>399</v>
      </c>
      <c r="G34" s="3">
        <f t="shared" ref="G34:G65" si="3">(E34/D34)*100</f>
        <v>74.682741116751274</v>
      </c>
      <c r="H34" s="3">
        <f t="shared" ref="H34:H65" si="4">(F34/D34)*100</f>
        <v>25.317258883248734</v>
      </c>
      <c r="I34" s="2"/>
      <c r="J34" s="2"/>
    </row>
    <row r="35" spans="1:10" x14ac:dyDescent="0.25">
      <c r="A35" s="1" t="s">
        <v>72</v>
      </c>
      <c r="B35" s="5" t="s">
        <v>73</v>
      </c>
      <c r="C35" s="6">
        <v>67</v>
      </c>
      <c r="D35" s="6">
        <v>78</v>
      </c>
      <c r="E35" s="6">
        <v>27</v>
      </c>
      <c r="F35" s="6">
        <v>51</v>
      </c>
      <c r="G35" s="3">
        <f t="shared" si="3"/>
        <v>34.615384615384613</v>
      </c>
      <c r="H35" s="3">
        <f t="shared" si="4"/>
        <v>65.384615384615387</v>
      </c>
      <c r="I35" s="2"/>
      <c r="J35" s="2"/>
    </row>
    <row r="36" spans="1:10" x14ac:dyDescent="0.25">
      <c r="A36" s="1" t="s">
        <v>74</v>
      </c>
      <c r="B36" s="5" t="s">
        <v>75</v>
      </c>
      <c r="C36" s="6">
        <v>311</v>
      </c>
      <c r="D36" s="6">
        <v>423</v>
      </c>
      <c r="E36" s="6">
        <v>263</v>
      </c>
      <c r="F36" s="6">
        <v>160</v>
      </c>
      <c r="G36" s="3">
        <f t="shared" si="3"/>
        <v>62.174940898345156</v>
      </c>
      <c r="H36" s="3">
        <f t="shared" si="4"/>
        <v>37.825059101654844</v>
      </c>
      <c r="I36" s="2"/>
      <c r="J36" s="2"/>
    </row>
    <row r="37" spans="1:10" x14ac:dyDescent="0.25">
      <c r="A37" s="1" t="s">
        <v>76</v>
      </c>
      <c r="B37" s="5" t="s">
        <v>77</v>
      </c>
      <c r="C37" s="6">
        <v>51</v>
      </c>
      <c r="D37" s="6">
        <v>82</v>
      </c>
      <c r="E37" s="6">
        <v>30</v>
      </c>
      <c r="F37" s="6">
        <v>52</v>
      </c>
      <c r="G37" s="3">
        <f t="shared" si="3"/>
        <v>36.585365853658537</v>
      </c>
      <c r="H37" s="3">
        <f t="shared" si="4"/>
        <v>63.414634146341463</v>
      </c>
      <c r="I37" s="2"/>
      <c r="J37" s="2"/>
    </row>
    <row r="38" spans="1:10" x14ac:dyDescent="0.25">
      <c r="A38" s="1" t="s">
        <v>78</v>
      </c>
      <c r="B38" s="5" t="s">
        <v>79</v>
      </c>
      <c r="C38" s="6">
        <v>47</v>
      </c>
      <c r="D38" s="6">
        <v>60</v>
      </c>
      <c r="E38" s="6">
        <v>32</v>
      </c>
      <c r="F38" s="6">
        <v>28</v>
      </c>
      <c r="G38" s="3">
        <f t="shared" si="3"/>
        <v>53.333333333333336</v>
      </c>
      <c r="H38" s="3">
        <f t="shared" si="4"/>
        <v>46.666666666666664</v>
      </c>
      <c r="I38" s="2"/>
      <c r="J38" s="2"/>
    </row>
    <row r="39" spans="1:10" x14ac:dyDescent="0.25">
      <c r="A39" s="1" t="s">
        <v>80</v>
      </c>
      <c r="B39" s="5" t="s">
        <v>81</v>
      </c>
      <c r="C39" s="6">
        <v>14</v>
      </c>
      <c r="D39" s="6">
        <v>16</v>
      </c>
      <c r="E39" s="6">
        <v>15</v>
      </c>
      <c r="F39" s="6">
        <v>1</v>
      </c>
      <c r="G39" s="3">
        <f t="shared" si="3"/>
        <v>93.75</v>
      </c>
      <c r="H39" s="3">
        <f t="shared" si="4"/>
        <v>6.25</v>
      </c>
      <c r="I39" s="2"/>
      <c r="J39" s="2"/>
    </row>
    <row r="40" spans="1:10" x14ac:dyDescent="0.25">
      <c r="A40" s="1" t="s">
        <v>82</v>
      </c>
      <c r="B40" s="5" t="s">
        <v>83</v>
      </c>
      <c r="C40" s="6">
        <v>167</v>
      </c>
      <c r="D40" s="6">
        <v>202</v>
      </c>
      <c r="E40" s="6">
        <v>121</v>
      </c>
      <c r="F40" s="6">
        <v>81</v>
      </c>
      <c r="G40" s="3">
        <f t="shared" si="3"/>
        <v>59.900990099009896</v>
      </c>
      <c r="H40" s="3">
        <f t="shared" si="4"/>
        <v>40.099009900990104</v>
      </c>
      <c r="I40" s="2"/>
      <c r="J40" s="2"/>
    </row>
    <row r="41" spans="1:10" x14ac:dyDescent="0.25">
      <c r="A41" s="1" t="s">
        <v>84</v>
      </c>
      <c r="B41" s="5" t="s">
        <v>85</v>
      </c>
      <c r="C41" s="6">
        <v>40</v>
      </c>
      <c r="D41" s="6">
        <v>40</v>
      </c>
      <c r="E41" s="6">
        <v>7</v>
      </c>
      <c r="F41" s="6">
        <v>33</v>
      </c>
      <c r="G41" s="3">
        <f t="shared" si="3"/>
        <v>17.5</v>
      </c>
      <c r="H41" s="3">
        <f t="shared" si="4"/>
        <v>82.5</v>
      </c>
      <c r="I41" s="2"/>
      <c r="J41" s="2"/>
    </row>
    <row r="42" spans="1:10" x14ac:dyDescent="0.25">
      <c r="A42" s="1" t="s">
        <v>86</v>
      </c>
      <c r="B42" s="5" t="s">
        <v>87</v>
      </c>
      <c r="C42" s="6">
        <v>196</v>
      </c>
      <c r="D42" s="6">
        <v>245</v>
      </c>
      <c r="E42" s="6">
        <v>202</v>
      </c>
      <c r="F42" s="6">
        <v>43</v>
      </c>
      <c r="G42" s="3">
        <f t="shared" si="3"/>
        <v>82.448979591836732</v>
      </c>
      <c r="H42" s="3">
        <f t="shared" si="4"/>
        <v>17.551020408163264</v>
      </c>
      <c r="I42" s="2"/>
      <c r="J42" s="2"/>
    </row>
    <row r="43" spans="1:10" x14ac:dyDescent="0.25">
      <c r="A43" s="1" t="s">
        <v>88</v>
      </c>
      <c r="B43" s="5" t="s">
        <v>89</v>
      </c>
      <c r="C43" s="6">
        <v>38</v>
      </c>
      <c r="D43" s="6">
        <v>61</v>
      </c>
      <c r="E43" s="6">
        <v>6</v>
      </c>
      <c r="F43" s="6">
        <v>55</v>
      </c>
      <c r="G43" s="3">
        <f t="shared" si="3"/>
        <v>9.8360655737704921</v>
      </c>
      <c r="H43" s="3">
        <f t="shared" si="4"/>
        <v>90.163934426229503</v>
      </c>
      <c r="I43" s="2"/>
      <c r="J43" s="2"/>
    </row>
    <row r="44" spans="1:10" x14ac:dyDescent="0.25">
      <c r="A44" s="1" t="s">
        <v>90</v>
      </c>
      <c r="B44" s="5" t="s">
        <v>91</v>
      </c>
      <c r="C44" s="6">
        <v>107</v>
      </c>
      <c r="D44" s="6">
        <v>124</v>
      </c>
      <c r="E44" s="6">
        <v>46</v>
      </c>
      <c r="F44" s="6">
        <v>78</v>
      </c>
      <c r="G44" s="3">
        <f t="shared" si="3"/>
        <v>37.096774193548384</v>
      </c>
      <c r="H44" s="3">
        <f t="shared" si="4"/>
        <v>62.903225806451616</v>
      </c>
      <c r="I44" s="2"/>
      <c r="J44" s="2"/>
    </row>
    <row r="45" spans="1:10" x14ac:dyDescent="0.25">
      <c r="A45" s="1" t="s">
        <v>92</v>
      </c>
      <c r="B45" s="5" t="s">
        <v>93</v>
      </c>
      <c r="C45" s="6">
        <v>114</v>
      </c>
      <c r="D45" s="6">
        <v>153</v>
      </c>
      <c r="E45" s="6">
        <v>56</v>
      </c>
      <c r="F45" s="6">
        <v>97</v>
      </c>
      <c r="G45" s="3">
        <f t="shared" si="3"/>
        <v>36.601307189542482</v>
      </c>
      <c r="H45" s="3">
        <f t="shared" si="4"/>
        <v>63.398692810457511</v>
      </c>
      <c r="I45" s="2"/>
      <c r="J45" s="2"/>
    </row>
    <row r="46" spans="1:10" x14ac:dyDescent="0.25">
      <c r="A46" s="1" t="s">
        <v>94</v>
      </c>
      <c r="B46" s="5" t="s">
        <v>95</v>
      </c>
      <c r="C46" s="6">
        <v>51</v>
      </c>
      <c r="D46" s="6">
        <v>51</v>
      </c>
      <c r="E46" s="6">
        <v>23</v>
      </c>
      <c r="F46" s="6">
        <v>28</v>
      </c>
      <c r="G46" s="3">
        <f t="shared" si="3"/>
        <v>45.098039215686278</v>
      </c>
      <c r="H46" s="3">
        <f t="shared" si="4"/>
        <v>54.901960784313729</v>
      </c>
      <c r="I46" s="2"/>
      <c r="J46" s="2"/>
    </row>
    <row r="47" spans="1:10" x14ac:dyDescent="0.25">
      <c r="A47" s="1" t="s">
        <v>96</v>
      </c>
      <c r="B47" s="5" t="s">
        <v>97</v>
      </c>
      <c r="C47" s="6">
        <v>159</v>
      </c>
      <c r="D47" s="6">
        <v>296</v>
      </c>
      <c r="E47" s="6">
        <v>110</v>
      </c>
      <c r="F47" s="6">
        <v>186</v>
      </c>
      <c r="G47" s="3">
        <f t="shared" si="3"/>
        <v>37.162162162162161</v>
      </c>
      <c r="H47" s="3">
        <f t="shared" si="4"/>
        <v>62.837837837837839</v>
      </c>
      <c r="I47" s="2"/>
      <c r="J47" s="2"/>
    </row>
    <row r="48" spans="1:10" x14ac:dyDescent="0.25">
      <c r="A48" s="1" t="s">
        <v>98</v>
      </c>
      <c r="B48" s="5" t="s">
        <v>99</v>
      </c>
      <c r="C48" s="6">
        <v>113</v>
      </c>
      <c r="D48" s="6">
        <v>134</v>
      </c>
      <c r="E48" s="6">
        <v>98</v>
      </c>
      <c r="F48" s="6">
        <v>36</v>
      </c>
      <c r="G48" s="3">
        <f t="shared" si="3"/>
        <v>73.134328358208961</v>
      </c>
      <c r="H48" s="3">
        <f t="shared" si="4"/>
        <v>26.865671641791046</v>
      </c>
      <c r="I48" s="2"/>
      <c r="J48" s="2"/>
    </row>
    <row r="49" spans="1:10" x14ac:dyDescent="0.25">
      <c r="A49" s="1" t="s">
        <v>100</v>
      </c>
      <c r="B49" s="5" t="s">
        <v>101</v>
      </c>
      <c r="C49" s="6">
        <v>17</v>
      </c>
      <c r="D49" s="6">
        <v>20</v>
      </c>
      <c r="E49" s="6">
        <v>8</v>
      </c>
      <c r="F49" s="6">
        <v>12</v>
      </c>
      <c r="G49" s="3">
        <f t="shared" si="3"/>
        <v>40</v>
      </c>
      <c r="H49" s="3">
        <f t="shared" si="4"/>
        <v>60</v>
      </c>
      <c r="I49" s="2"/>
      <c r="J49" s="2"/>
    </row>
    <row r="50" spans="1:10" x14ac:dyDescent="0.25">
      <c r="A50" s="1" t="s">
        <v>102</v>
      </c>
      <c r="B50" s="5" t="s">
        <v>103</v>
      </c>
      <c r="C50" s="6">
        <v>23</v>
      </c>
      <c r="D50" s="6">
        <v>42</v>
      </c>
      <c r="E50" s="6">
        <v>15</v>
      </c>
      <c r="F50" s="6">
        <v>27</v>
      </c>
      <c r="G50" s="3">
        <f t="shared" si="3"/>
        <v>35.714285714285715</v>
      </c>
      <c r="H50" s="3">
        <f t="shared" si="4"/>
        <v>64.285714285714292</v>
      </c>
      <c r="I50" s="2"/>
      <c r="J50" s="2"/>
    </row>
    <row r="51" spans="1:10" x14ac:dyDescent="0.25">
      <c r="A51" s="1" t="s">
        <v>104</v>
      </c>
      <c r="B51" s="5" t="s">
        <v>105</v>
      </c>
      <c r="C51" s="6">
        <v>59</v>
      </c>
      <c r="D51" s="6">
        <v>85</v>
      </c>
      <c r="E51" s="6">
        <v>36</v>
      </c>
      <c r="F51" s="6">
        <v>49</v>
      </c>
      <c r="G51" s="3">
        <f t="shared" si="3"/>
        <v>42.352941176470587</v>
      </c>
      <c r="H51" s="3">
        <f t="shared" si="4"/>
        <v>57.647058823529406</v>
      </c>
      <c r="I51" s="2"/>
      <c r="J51" s="2"/>
    </row>
    <row r="52" spans="1:10" x14ac:dyDescent="0.25">
      <c r="A52" s="1" t="s">
        <v>106</v>
      </c>
      <c r="B52" s="5" t="s">
        <v>107</v>
      </c>
      <c r="C52" s="6">
        <v>34</v>
      </c>
      <c r="D52" s="6">
        <v>34</v>
      </c>
      <c r="E52" s="6">
        <v>13</v>
      </c>
      <c r="F52" s="6">
        <v>21</v>
      </c>
      <c r="G52" s="3">
        <f t="shared" si="3"/>
        <v>38.235294117647058</v>
      </c>
      <c r="H52" s="3">
        <f t="shared" si="4"/>
        <v>61.764705882352942</v>
      </c>
      <c r="I52" s="2"/>
      <c r="J52" s="2"/>
    </row>
    <row r="53" spans="1:10" x14ac:dyDescent="0.25">
      <c r="A53" s="1" t="s">
        <v>108</v>
      </c>
      <c r="B53" s="5" t="s">
        <v>109</v>
      </c>
      <c r="C53" s="6">
        <v>70</v>
      </c>
      <c r="D53" s="6">
        <v>91</v>
      </c>
      <c r="E53" s="6">
        <v>36</v>
      </c>
      <c r="F53" s="6">
        <v>55</v>
      </c>
      <c r="G53" s="3">
        <f t="shared" si="3"/>
        <v>39.560439560439562</v>
      </c>
      <c r="H53" s="3">
        <f t="shared" si="4"/>
        <v>60.439560439560438</v>
      </c>
      <c r="I53" s="2"/>
      <c r="J53" s="2"/>
    </row>
    <row r="54" spans="1:10" x14ac:dyDescent="0.25">
      <c r="A54" s="1" t="s">
        <v>110</v>
      </c>
      <c r="B54" s="5" t="s">
        <v>111</v>
      </c>
      <c r="C54" s="6">
        <v>66</v>
      </c>
      <c r="D54" s="6">
        <v>68</v>
      </c>
      <c r="E54" s="6">
        <v>11</v>
      </c>
      <c r="F54" s="6">
        <v>57</v>
      </c>
      <c r="G54" s="3">
        <f t="shared" si="3"/>
        <v>16.176470588235293</v>
      </c>
      <c r="H54" s="3">
        <f t="shared" si="4"/>
        <v>83.82352941176471</v>
      </c>
      <c r="I54" s="2"/>
      <c r="J54" s="2"/>
    </row>
    <row r="55" spans="1:10" x14ac:dyDescent="0.25">
      <c r="A55" s="1" t="s">
        <v>112</v>
      </c>
      <c r="B55" s="5" t="s">
        <v>113</v>
      </c>
      <c r="C55" s="6">
        <v>316</v>
      </c>
      <c r="D55" s="6">
        <v>395</v>
      </c>
      <c r="E55" s="6">
        <v>209</v>
      </c>
      <c r="F55" s="6">
        <v>186</v>
      </c>
      <c r="G55" s="3">
        <f t="shared" si="3"/>
        <v>52.911392405063296</v>
      </c>
      <c r="H55" s="3">
        <f t="shared" si="4"/>
        <v>47.088607594936711</v>
      </c>
      <c r="I55" s="2"/>
      <c r="J55" s="2"/>
    </row>
    <row r="56" spans="1:10" x14ac:dyDescent="0.25">
      <c r="A56" s="1" t="s">
        <v>114</v>
      </c>
      <c r="B56" s="5" t="s">
        <v>115</v>
      </c>
      <c r="C56" s="6">
        <v>51</v>
      </c>
      <c r="D56" s="6">
        <v>71</v>
      </c>
      <c r="E56" s="6">
        <v>11</v>
      </c>
      <c r="F56" s="6">
        <v>60</v>
      </c>
      <c r="G56" s="3">
        <f t="shared" si="3"/>
        <v>15.492957746478872</v>
      </c>
      <c r="H56" s="3">
        <f t="shared" si="4"/>
        <v>84.507042253521121</v>
      </c>
      <c r="I56" s="2"/>
      <c r="J56" s="2"/>
    </row>
    <row r="57" spans="1:10" x14ac:dyDescent="0.25">
      <c r="A57" s="1" t="s">
        <v>116</v>
      </c>
      <c r="B57" s="5" t="s">
        <v>117</v>
      </c>
      <c r="C57" s="6">
        <v>16</v>
      </c>
      <c r="D57" s="6">
        <v>16</v>
      </c>
      <c r="E57" s="6">
        <v>12</v>
      </c>
      <c r="F57" s="6">
        <v>4</v>
      </c>
      <c r="G57" s="3">
        <f t="shared" si="3"/>
        <v>75</v>
      </c>
      <c r="H57" s="3">
        <f t="shared" si="4"/>
        <v>25</v>
      </c>
      <c r="I57" s="2"/>
      <c r="J57" s="2"/>
    </row>
    <row r="58" spans="1:10" x14ac:dyDescent="0.25">
      <c r="A58" s="1" t="s">
        <v>118</v>
      </c>
      <c r="B58" s="5" t="s">
        <v>119</v>
      </c>
      <c r="C58" s="6">
        <v>55</v>
      </c>
      <c r="D58" s="6">
        <v>62</v>
      </c>
      <c r="E58" s="6">
        <v>15</v>
      </c>
      <c r="F58" s="6">
        <v>47</v>
      </c>
      <c r="G58" s="3">
        <f t="shared" si="3"/>
        <v>24.193548387096776</v>
      </c>
      <c r="H58" s="3">
        <f t="shared" si="4"/>
        <v>75.806451612903231</v>
      </c>
      <c r="I58" s="2"/>
      <c r="J58" s="2"/>
    </row>
    <row r="59" spans="1:10" x14ac:dyDescent="0.25">
      <c r="A59" s="1" t="s">
        <v>120</v>
      </c>
      <c r="B59" s="5" t="s">
        <v>121</v>
      </c>
      <c r="C59" s="6">
        <v>82</v>
      </c>
      <c r="D59" s="6">
        <v>101</v>
      </c>
      <c r="E59" s="6">
        <v>49</v>
      </c>
      <c r="F59" s="6">
        <v>52</v>
      </c>
      <c r="G59" s="3">
        <f t="shared" si="3"/>
        <v>48.514851485148512</v>
      </c>
      <c r="H59" s="3">
        <f t="shared" si="4"/>
        <v>51.485148514851488</v>
      </c>
      <c r="I59" s="2"/>
      <c r="J59" s="2"/>
    </row>
    <row r="60" spans="1:10" x14ac:dyDescent="0.25">
      <c r="A60" s="1" t="s">
        <v>122</v>
      </c>
      <c r="B60" s="5" t="s">
        <v>123</v>
      </c>
      <c r="C60" s="6">
        <v>21</v>
      </c>
      <c r="D60" s="6">
        <v>21</v>
      </c>
      <c r="E60" s="6">
        <v>7</v>
      </c>
      <c r="F60" s="6">
        <v>14</v>
      </c>
      <c r="G60" s="3">
        <f t="shared" si="3"/>
        <v>33.333333333333329</v>
      </c>
      <c r="H60" s="3">
        <f t="shared" si="4"/>
        <v>66.666666666666657</v>
      </c>
      <c r="I60" s="2"/>
      <c r="J60" s="2"/>
    </row>
    <row r="61" spans="1:10" x14ac:dyDescent="0.25">
      <c r="A61" s="1" t="s">
        <v>124</v>
      </c>
      <c r="B61" s="5" t="s">
        <v>125</v>
      </c>
      <c r="C61" s="6">
        <v>27</v>
      </c>
      <c r="D61" s="6">
        <v>27</v>
      </c>
      <c r="E61" s="6">
        <v>6</v>
      </c>
      <c r="F61" s="6">
        <v>21</v>
      </c>
      <c r="G61" s="3">
        <f t="shared" si="3"/>
        <v>22.222222222222221</v>
      </c>
      <c r="H61" s="3">
        <f t="shared" si="4"/>
        <v>77.777777777777786</v>
      </c>
      <c r="I61" s="2"/>
      <c r="J61" s="2"/>
    </row>
    <row r="62" spans="1:10" x14ac:dyDescent="0.25">
      <c r="A62" s="1" t="s">
        <v>126</v>
      </c>
      <c r="B62" s="5" t="s">
        <v>127</v>
      </c>
      <c r="C62" s="6">
        <v>42</v>
      </c>
      <c r="D62" s="6">
        <v>74</v>
      </c>
      <c r="E62" s="6">
        <v>14</v>
      </c>
      <c r="F62" s="6">
        <v>60</v>
      </c>
      <c r="G62" s="3">
        <f t="shared" si="3"/>
        <v>18.918918918918919</v>
      </c>
      <c r="H62" s="3">
        <f t="shared" si="4"/>
        <v>81.081081081081081</v>
      </c>
      <c r="I62" s="2"/>
      <c r="J62" s="2"/>
    </row>
    <row r="63" spans="1:10" x14ac:dyDescent="0.25">
      <c r="A63" s="1" t="s">
        <v>128</v>
      </c>
      <c r="B63" s="5" t="s">
        <v>129</v>
      </c>
      <c r="C63" s="6">
        <v>18</v>
      </c>
      <c r="D63" s="6">
        <v>18</v>
      </c>
      <c r="E63" s="6">
        <v>12</v>
      </c>
      <c r="F63" s="6">
        <v>6</v>
      </c>
      <c r="G63" s="3">
        <f t="shared" si="3"/>
        <v>66.666666666666657</v>
      </c>
      <c r="H63" s="3">
        <f t="shared" si="4"/>
        <v>33.333333333333329</v>
      </c>
      <c r="I63" s="2"/>
      <c r="J63" s="2"/>
    </row>
    <row r="64" spans="1:10" x14ac:dyDescent="0.25">
      <c r="A64" s="1" t="s">
        <v>130</v>
      </c>
      <c r="B64" s="5" t="s">
        <v>131</v>
      </c>
      <c r="C64" s="6">
        <v>18</v>
      </c>
      <c r="D64" s="6">
        <v>18</v>
      </c>
      <c r="E64" s="6">
        <v>7</v>
      </c>
      <c r="F64" s="6">
        <v>11</v>
      </c>
      <c r="G64" s="3">
        <f t="shared" si="3"/>
        <v>38.888888888888893</v>
      </c>
      <c r="H64" s="3">
        <f t="shared" si="4"/>
        <v>61.111111111111114</v>
      </c>
      <c r="I64" s="2"/>
      <c r="J64" s="2"/>
    </row>
    <row r="65" spans="1:10" x14ac:dyDescent="0.25">
      <c r="A65" s="1" t="s">
        <v>132</v>
      </c>
      <c r="B65" s="5" t="s">
        <v>133</v>
      </c>
      <c r="C65" s="6">
        <v>123</v>
      </c>
      <c r="D65" s="6">
        <v>165</v>
      </c>
      <c r="E65" s="6">
        <v>103</v>
      </c>
      <c r="F65" s="6">
        <v>62</v>
      </c>
      <c r="G65" s="3">
        <f t="shared" si="3"/>
        <v>62.424242424242429</v>
      </c>
      <c r="H65" s="3">
        <f t="shared" si="4"/>
        <v>37.575757575757571</v>
      </c>
      <c r="I65" s="2"/>
      <c r="J65" s="2"/>
    </row>
    <row r="66" spans="1:10" x14ac:dyDescent="0.25">
      <c r="A66" s="1" t="s">
        <v>134</v>
      </c>
      <c r="B66" s="5" t="s">
        <v>135</v>
      </c>
      <c r="C66" s="6">
        <v>113</v>
      </c>
      <c r="D66" s="6">
        <v>173</v>
      </c>
      <c r="E66" s="6">
        <v>15</v>
      </c>
      <c r="F66" s="6">
        <v>158</v>
      </c>
      <c r="G66" s="3">
        <f t="shared" ref="G66:G97" si="5">(E66/D66)*100</f>
        <v>8.6705202312138727</v>
      </c>
      <c r="H66" s="3">
        <f t="shared" ref="H66:H97" si="6">(F66/D66)*100</f>
        <v>91.329479768786129</v>
      </c>
      <c r="I66" s="2"/>
      <c r="J66" s="2"/>
    </row>
    <row r="67" spans="1:10" x14ac:dyDescent="0.25">
      <c r="A67" s="1" t="s">
        <v>136</v>
      </c>
      <c r="B67" s="5" t="s">
        <v>137</v>
      </c>
      <c r="C67" s="6">
        <v>77</v>
      </c>
      <c r="D67" s="6">
        <v>111</v>
      </c>
      <c r="E67" s="6">
        <v>14</v>
      </c>
      <c r="F67" s="6">
        <v>97</v>
      </c>
      <c r="G67" s="3">
        <f t="shared" si="5"/>
        <v>12.612612612612612</v>
      </c>
      <c r="H67" s="3">
        <f t="shared" si="6"/>
        <v>87.387387387387378</v>
      </c>
      <c r="I67" s="2"/>
      <c r="J67" s="2"/>
    </row>
    <row r="68" spans="1:10" x14ac:dyDescent="0.25">
      <c r="A68" s="1" t="s">
        <v>138</v>
      </c>
      <c r="B68" s="5" t="s">
        <v>139</v>
      </c>
      <c r="C68" s="6">
        <v>90</v>
      </c>
      <c r="D68" s="6">
        <v>94</v>
      </c>
      <c r="E68" s="6">
        <v>74</v>
      </c>
      <c r="F68" s="6">
        <v>20</v>
      </c>
      <c r="G68" s="3">
        <f t="shared" si="5"/>
        <v>78.723404255319153</v>
      </c>
      <c r="H68" s="3">
        <f t="shared" si="6"/>
        <v>21.276595744680851</v>
      </c>
      <c r="I68" s="2"/>
      <c r="J68" s="2"/>
    </row>
    <row r="69" spans="1:10" x14ac:dyDescent="0.25">
      <c r="A69" s="1" t="s">
        <v>140</v>
      </c>
      <c r="B69" s="5" t="s">
        <v>141</v>
      </c>
      <c r="C69" s="6">
        <v>70</v>
      </c>
      <c r="D69" s="6">
        <v>89</v>
      </c>
      <c r="E69" s="6">
        <v>17</v>
      </c>
      <c r="F69" s="6">
        <v>72</v>
      </c>
      <c r="G69" s="3">
        <f t="shared" si="5"/>
        <v>19.101123595505616</v>
      </c>
      <c r="H69" s="3">
        <f t="shared" si="6"/>
        <v>80.898876404494374</v>
      </c>
      <c r="I69" s="2"/>
      <c r="J69" s="2"/>
    </row>
    <row r="70" spans="1:10" x14ac:dyDescent="0.25">
      <c r="A70" s="1" t="s">
        <v>142</v>
      </c>
      <c r="B70" s="5" t="s">
        <v>143</v>
      </c>
      <c r="C70" s="6">
        <v>62</v>
      </c>
      <c r="D70" s="6">
        <v>82</v>
      </c>
      <c r="E70" s="6">
        <v>21</v>
      </c>
      <c r="F70" s="6">
        <v>61</v>
      </c>
      <c r="G70" s="3">
        <f t="shared" si="5"/>
        <v>25.609756097560975</v>
      </c>
      <c r="H70" s="3">
        <f t="shared" si="6"/>
        <v>74.390243902439025</v>
      </c>
      <c r="I70" s="2"/>
      <c r="J70" s="2"/>
    </row>
    <row r="71" spans="1:10" x14ac:dyDescent="0.25">
      <c r="A71" s="1" t="s">
        <v>144</v>
      </c>
      <c r="B71" s="5" t="s">
        <v>145</v>
      </c>
      <c r="C71" s="6">
        <v>54</v>
      </c>
      <c r="D71" s="6">
        <v>65</v>
      </c>
      <c r="E71" s="6">
        <v>9</v>
      </c>
      <c r="F71" s="6">
        <v>56</v>
      </c>
      <c r="G71" s="3">
        <f t="shared" si="5"/>
        <v>13.846153846153847</v>
      </c>
      <c r="H71" s="3">
        <f t="shared" si="6"/>
        <v>86.15384615384616</v>
      </c>
      <c r="I71" s="2"/>
      <c r="J71" s="2"/>
    </row>
    <row r="72" spans="1:10" x14ac:dyDescent="0.25">
      <c r="A72" s="1" t="s">
        <v>146</v>
      </c>
      <c r="B72" s="5" t="s">
        <v>147</v>
      </c>
      <c r="C72" s="6">
        <v>26</v>
      </c>
      <c r="D72" s="6">
        <v>26</v>
      </c>
      <c r="E72" s="6">
        <v>9</v>
      </c>
      <c r="F72" s="6">
        <v>17</v>
      </c>
      <c r="G72" s="3">
        <f t="shared" si="5"/>
        <v>34.615384615384613</v>
      </c>
      <c r="H72" s="3">
        <f t="shared" si="6"/>
        <v>65.384615384615387</v>
      </c>
      <c r="I72" s="2"/>
      <c r="J72" s="2"/>
    </row>
    <row r="73" spans="1:10" x14ac:dyDescent="0.25">
      <c r="A73" s="1" t="s">
        <v>148</v>
      </c>
      <c r="B73" s="5" t="s">
        <v>149</v>
      </c>
      <c r="C73" s="6">
        <v>380</v>
      </c>
      <c r="D73" s="6">
        <v>551</v>
      </c>
      <c r="E73" s="6">
        <v>314</v>
      </c>
      <c r="F73" s="6">
        <v>237</v>
      </c>
      <c r="G73" s="3">
        <f t="shared" si="5"/>
        <v>56.987295825771319</v>
      </c>
      <c r="H73" s="3">
        <f t="shared" si="6"/>
        <v>43.012704174228681</v>
      </c>
      <c r="I73" s="2"/>
      <c r="J73" s="2"/>
    </row>
    <row r="74" spans="1:10" x14ac:dyDescent="0.25">
      <c r="A74" s="1" t="s">
        <v>150</v>
      </c>
      <c r="B74" s="5" t="s">
        <v>151</v>
      </c>
      <c r="C74" s="6">
        <v>30</v>
      </c>
      <c r="D74" s="6">
        <v>42</v>
      </c>
      <c r="E74" s="6">
        <v>11</v>
      </c>
      <c r="F74" s="6">
        <v>31</v>
      </c>
      <c r="G74" s="3">
        <f t="shared" si="5"/>
        <v>26.190476190476193</v>
      </c>
      <c r="H74" s="3">
        <f t="shared" si="6"/>
        <v>73.80952380952381</v>
      </c>
      <c r="I74" s="2"/>
      <c r="J74" s="2"/>
    </row>
    <row r="75" spans="1:10" x14ac:dyDescent="0.25">
      <c r="A75" s="1" t="s">
        <v>152</v>
      </c>
      <c r="B75" s="5" t="s">
        <v>153</v>
      </c>
      <c r="C75" s="6">
        <v>1598</v>
      </c>
      <c r="D75" s="6">
        <v>3480</v>
      </c>
      <c r="E75" s="6">
        <v>2986</v>
      </c>
      <c r="F75" s="6">
        <v>494</v>
      </c>
      <c r="G75" s="3">
        <f t="shared" si="5"/>
        <v>85.804597701149419</v>
      </c>
      <c r="H75" s="3">
        <f t="shared" si="6"/>
        <v>14.195402298850574</v>
      </c>
      <c r="I75" s="2"/>
      <c r="J75" s="2"/>
    </row>
    <row r="76" spans="1:10" x14ac:dyDescent="0.25">
      <c r="A76" s="1" t="s">
        <v>154</v>
      </c>
      <c r="B76" s="5" t="s">
        <v>155</v>
      </c>
      <c r="C76" s="6">
        <v>36</v>
      </c>
      <c r="D76" s="6">
        <v>36</v>
      </c>
      <c r="E76" s="6">
        <v>11</v>
      </c>
      <c r="F76" s="6">
        <v>25</v>
      </c>
      <c r="G76" s="3">
        <f t="shared" si="5"/>
        <v>30.555555555555557</v>
      </c>
      <c r="H76" s="3">
        <f t="shared" si="6"/>
        <v>69.444444444444443</v>
      </c>
      <c r="I76" s="2"/>
      <c r="J76" s="2"/>
    </row>
    <row r="77" spans="1:10" x14ac:dyDescent="0.25">
      <c r="A77" s="1" t="s">
        <v>156</v>
      </c>
      <c r="B77" s="5" t="s">
        <v>157</v>
      </c>
      <c r="C77" s="6">
        <v>89</v>
      </c>
      <c r="D77" s="6">
        <v>168</v>
      </c>
      <c r="E77" s="6">
        <v>45</v>
      </c>
      <c r="F77" s="6">
        <v>123</v>
      </c>
      <c r="G77" s="3">
        <f t="shared" si="5"/>
        <v>26.785714285714285</v>
      </c>
      <c r="H77" s="3">
        <f t="shared" si="6"/>
        <v>73.214285714285708</v>
      </c>
      <c r="I77" s="2"/>
      <c r="J77" s="2"/>
    </row>
    <row r="78" spans="1:10" x14ac:dyDescent="0.25">
      <c r="A78" s="1" t="s">
        <v>158</v>
      </c>
      <c r="B78" s="5" t="s">
        <v>159</v>
      </c>
      <c r="C78" s="6">
        <v>55</v>
      </c>
      <c r="D78" s="6">
        <v>65</v>
      </c>
      <c r="E78" s="6">
        <v>8</v>
      </c>
      <c r="F78" s="6">
        <v>57</v>
      </c>
      <c r="G78" s="3">
        <f t="shared" si="5"/>
        <v>12.307692307692308</v>
      </c>
      <c r="H78" s="3">
        <f t="shared" si="6"/>
        <v>87.692307692307693</v>
      </c>
      <c r="I78" s="2"/>
      <c r="J78" s="2"/>
    </row>
    <row r="79" spans="1:10" x14ac:dyDescent="0.25">
      <c r="A79" s="1" t="s">
        <v>160</v>
      </c>
      <c r="B79" s="5" t="s">
        <v>161</v>
      </c>
      <c r="C79" s="6">
        <v>54</v>
      </c>
      <c r="D79" s="6">
        <v>62</v>
      </c>
      <c r="E79" s="6">
        <v>8</v>
      </c>
      <c r="F79" s="6">
        <v>54</v>
      </c>
      <c r="G79" s="3">
        <f t="shared" si="5"/>
        <v>12.903225806451612</v>
      </c>
      <c r="H79" s="3">
        <f t="shared" si="6"/>
        <v>87.096774193548384</v>
      </c>
      <c r="I79" s="2"/>
      <c r="J79" s="2"/>
    </row>
    <row r="80" spans="1:10" x14ac:dyDescent="0.25">
      <c r="A80" s="1" t="s">
        <v>162</v>
      </c>
      <c r="B80" s="5" t="s">
        <v>163</v>
      </c>
      <c r="C80" s="6">
        <v>18</v>
      </c>
      <c r="D80" s="6">
        <v>23</v>
      </c>
      <c r="E80" s="6">
        <v>9</v>
      </c>
      <c r="F80" s="6">
        <v>14</v>
      </c>
      <c r="G80" s="3">
        <f t="shared" si="5"/>
        <v>39.130434782608695</v>
      </c>
      <c r="H80" s="3">
        <f t="shared" si="6"/>
        <v>60.869565217391312</v>
      </c>
      <c r="I80" s="2"/>
      <c r="J80" s="2"/>
    </row>
    <row r="81" spans="1:10" x14ac:dyDescent="0.25">
      <c r="A81" s="1" t="s">
        <v>164</v>
      </c>
      <c r="B81" s="5" t="s">
        <v>165</v>
      </c>
      <c r="C81" s="6">
        <v>253</v>
      </c>
      <c r="D81" s="6">
        <v>375</v>
      </c>
      <c r="E81" s="6">
        <v>320</v>
      </c>
      <c r="F81" s="6">
        <v>55</v>
      </c>
      <c r="G81" s="3">
        <f t="shared" si="5"/>
        <v>85.333333333333343</v>
      </c>
      <c r="H81" s="3">
        <f t="shared" si="6"/>
        <v>14.666666666666666</v>
      </c>
      <c r="I81" s="2"/>
      <c r="J81" s="2"/>
    </row>
    <row r="82" spans="1:10" x14ac:dyDescent="0.25">
      <c r="A82" s="1" t="s">
        <v>166</v>
      </c>
      <c r="B82" s="5" t="s">
        <v>167</v>
      </c>
      <c r="C82" s="6">
        <v>95</v>
      </c>
      <c r="D82" s="6">
        <v>134</v>
      </c>
      <c r="E82" s="6">
        <v>35</v>
      </c>
      <c r="F82" s="6">
        <v>99</v>
      </c>
      <c r="G82" s="3">
        <f t="shared" si="5"/>
        <v>26.119402985074625</v>
      </c>
      <c r="H82" s="3">
        <f t="shared" si="6"/>
        <v>73.880597014925371</v>
      </c>
      <c r="I82" s="2"/>
      <c r="J82" s="2"/>
    </row>
    <row r="83" spans="1:10" x14ac:dyDescent="0.25">
      <c r="A83" s="1" t="s">
        <v>168</v>
      </c>
      <c r="B83" s="5" t="s">
        <v>169</v>
      </c>
      <c r="C83" s="6">
        <v>38</v>
      </c>
      <c r="D83" s="6">
        <v>48</v>
      </c>
      <c r="E83" s="6">
        <v>7</v>
      </c>
      <c r="F83" s="6">
        <v>41</v>
      </c>
      <c r="G83" s="3">
        <f t="shared" si="5"/>
        <v>14.583333333333334</v>
      </c>
      <c r="H83" s="3">
        <f t="shared" si="6"/>
        <v>85.416666666666657</v>
      </c>
      <c r="I83" s="2"/>
      <c r="J83" s="2"/>
    </row>
    <row r="84" spans="1:10" x14ac:dyDescent="0.25">
      <c r="A84" s="1" t="s">
        <v>170</v>
      </c>
      <c r="B84" s="5" t="s">
        <v>171</v>
      </c>
      <c r="C84" s="6">
        <v>97</v>
      </c>
      <c r="D84" s="6">
        <v>136</v>
      </c>
      <c r="E84" s="6">
        <v>23</v>
      </c>
      <c r="F84" s="6">
        <v>113</v>
      </c>
      <c r="G84" s="3">
        <f t="shared" si="5"/>
        <v>16.911764705882355</v>
      </c>
      <c r="H84" s="3">
        <f t="shared" si="6"/>
        <v>83.088235294117652</v>
      </c>
      <c r="I84" s="2"/>
      <c r="J84" s="2"/>
    </row>
    <row r="85" spans="1:10" x14ac:dyDescent="0.25">
      <c r="A85" s="1" t="s">
        <v>172</v>
      </c>
      <c r="B85" s="5" t="s">
        <v>173</v>
      </c>
      <c r="C85" s="6">
        <v>22</v>
      </c>
      <c r="D85" s="6">
        <v>22</v>
      </c>
      <c r="E85" s="6">
        <v>18</v>
      </c>
      <c r="F85" s="6">
        <v>4</v>
      </c>
      <c r="G85" s="3">
        <f t="shared" si="5"/>
        <v>81.818181818181827</v>
      </c>
      <c r="H85" s="3">
        <f t="shared" si="6"/>
        <v>18.181818181818183</v>
      </c>
      <c r="I85" s="2"/>
      <c r="J85" s="2"/>
    </row>
    <row r="86" spans="1:10" x14ac:dyDescent="0.25">
      <c r="A86" s="1" t="s">
        <v>174</v>
      </c>
      <c r="B86" s="5" t="s">
        <v>175</v>
      </c>
      <c r="C86" s="6">
        <v>43</v>
      </c>
      <c r="D86" s="6">
        <v>48</v>
      </c>
      <c r="E86" s="6">
        <v>13</v>
      </c>
      <c r="F86" s="6">
        <v>35</v>
      </c>
      <c r="G86" s="3">
        <f t="shared" si="5"/>
        <v>27.083333333333332</v>
      </c>
      <c r="H86" s="3">
        <f t="shared" si="6"/>
        <v>72.916666666666657</v>
      </c>
      <c r="I86" s="2"/>
      <c r="J86" s="2"/>
    </row>
    <row r="87" spans="1:10" x14ac:dyDescent="0.25">
      <c r="A87" s="1" t="s">
        <v>176</v>
      </c>
      <c r="B87" s="5" t="s">
        <v>177</v>
      </c>
      <c r="C87" s="6">
        <v>20</v>
      </c>
      <c r="D87" s="6">
        <v>20</v>
      </c>
      <c r="E87" s="6">
        <v>18</v>
      </c>
      <c r="F87" s="6">
        <v>2</v>
      </c>
      <c r="G87" s="3">
        <f t="shared" si="5"/>
        <v>90</v>
      </c>
      <c r="H87" s="3">
        <f t="shared" si="6"/>
        <v>10</v>
      </c>
      <c r="I87" s="2"/>
      <c r="J87" s="2"/>
    </row>
    <row r="88" spans="1:10" x14ac:dyDescent="0.25">
      <c r="A88" s="1" t="s">
        <v>178</v>
      </c>
      <c r="B88" s="5" t="s">
        <v>179</v>
      </c>
      <c r="C88" s="6">
        <v>60</v>
      </c>
      <c r="D88" s="6">
        <v>85</v>
      </c>
      <c r="E88" s="6">
        <v>24</v>
      </c>
      <c r="F88" s="6">
        <v>61</v>
      </c>
      <c r="G88" s="3">
        <f t="shared" si="5"/>
        <v>28.235294117647058</v>
      </c>
      <c r="H88" s="3">
        <f t="shared" si="6"/>
        <v>71.764705882352942</v>
      </c>
      <c r="I88" s="2"/>
      <c r="J88" s="2"/>
    </row>
    <row r="89" spans="1:10" x14ac:dyDescent="0.25">
      <c r="A89" s="1" t="s">
        <v>180</v>
      </c>
      <c r="B89" s="5" t="s">
        <v>181</v>
      </c>
      <c r="C89" s="6">
        <v>18</v>
      </c>
      <c r="D89" s="6">
        <v>18</v>
      </c>
      <c r="E89" s="6">
        <v>9</v>
      </c>
      <c r="F89" s="6">
        <v>9</v>
      </c>
      <c r="G89" s="3">
        <f t="shared" si="5"/>
        <v>50</v>
      </c>
      <c r="H89" s="3">
        <f t="shared" si="6"/>
        <v>50</v>
      </c>
      <c r="I89" s="2"/>
      <c r="J89" s="2"/>
    </row>
    <row r="90" spans="1:10" x14ac:dyDescent="0.25">
      <c r="A90" s="1" t="s">
        <v>182</v>
      </c>
      <c r="B90" s="5" t="s">
        <v>183</v>
      </c>
      <c r="C90" s="6">
        <v>85</v>
      </c>
      <c r="D90" s="6">
        <v>196</v>
      </c>
      <c r="E90" s="6">
        <v>15</v>
      </c>
      <c r="F90" s="6">
        <v>181</v>
      </c>
      <c r="G90" s="3">
        <f t="shared" si="5"/>
        <v>7.6530612244897958</v>
      </c>
      <c r="H90" s="3">
        <f t="shared" si="6"/>
        <v>92.346938775510196</v>
      </c>
      <c r="I90" s="2"/>
      <c r="J90" s="2"/>
    </row>
    <row r="91" spans="1:10" x14ac:dyDescent="0.25">
      <c r="A91" s="1" t="s">
        <v>184</v>
      </c>
      <c r="B91" s="5" t="s">
        <v>185</v>
      </c>
      <c r="C91" s="6">
        <v>19</v>
      </c>
      <c r="D91" s="6">
        <v>22</v>
      </c>
      <c r="E91" s="6">
        <v>8</v>
      </c>
      <c r="F91" s="6">
        <v>14</v>
      </c>
      <c r="G91" s="3">
        <f t="shared" si="5"/>
        <v>36.363636363636367</v>
      </c>
      <c r="H91" s="3">
        <f t="shared" si="6"/>
        <v>63.636363636363633</v>
      </c>
      <c r="I91" s="2"/>
      <c r="J91" s="2"/>
    </row>
    <row r="92" spans="1:10" x14ac:dyDescent="0.25">
      <c r="A92" s="1" t="s">
        <v>186</v>
      </c>
      <c r="B92" s="5" t="s">
        <v>187</v>
      </c>
      <c r="C92" s="6">
        <v>35</v>
      </c>
      <c r="D92" s="6">
        <v>35</v>
      </c>
      <c r="E92" s="6">
        <v>9</v>
      </c>
      <c r="F92" s="6">
        <v>26</v>
      </c>
      <c r="G92" s="3">
        <f t="shared" si="5"/>
        <v>25.714285714285712</v>
      </c>
      <c r="H92" s="3">
        <f t="shared" si="6"/>
        <v>74.285714285714292</v>
      </c>
      <c r="I92" s="2"/>
      <c r="J92" s="2"/>
    </row>
    <row r="93" spans="1:10" x14ac:dyDescent="0.25">
      <c r="A93" s="1" t="s">
        <v>188</v>
      </c>
      <c r="B93" s="5" t="s">
        <v>189</v>
      </c>
      <c r="C93" s="6">
        <v>27</v>
      </c>
      <c r="D93" s="6">
        <v>36</v>
      </c>
      <c r="E93" s="6">
        <v>8</v>
      </c>
      <c r="F93" s="6">
        <v>28</v>
      </c>
      <c r="G93" s="3">
        <f t="shared" si="5"/>
        <v>22.222222222222221</v>
      </c>
      <c r="H93" s="3">
        <f t="shared" si="6"/>
        <v>77.777777777777786</v>
      </c>
      <c r="I93" s="2"/>
      <c r="J93" s="2"/>
    </row>
    <row r="94" spans="1:10" x14ac:dyDescent="0.25">
      <c r="A94" s="1" t="s">
        <v>190</v>
      </c>
      <c r="B94" s="5" t="s">
        <v>191</v>
      </c>
      <c r="C94" s="6">
        <v>81</v>
      </c>
      <c r="D94" s="6">
        <v>96</v>
      </c>
      <c r="E94" s="6">
        <v>7</v>
      </c>
      <c r="F94" s="6">
        <v>89</v>
      </c>
      <c r="G94" s="3">
        <f t="shared" si="5"/>
        <v>7.291666666666667</v>
      </c>
      <c r="H94" s="3">
        <f t="shared" si="6"/>
        <v>92.708333333333343</v>
      </c>
      <c r="I94" s="2"/>
      <c r="J94" s="2"/>
    </row>
    <row r="95" spans="1:10" x14ac:dyDescent="0.25">
      <c r="A95" s="1" t="s">
        <v>192</v>
      </c>
      <c r="B95" s="5" t="s">
        <v>193</v>
      </c>
      <c r="C95" s="6">
        <v>2516</v>
      </c>
      <c r="D95" s="6">
        <v>4427</v>
      </c>
      <c r="E95" s="6">
        <v>3333</v>
      </c>
      <c r="F95" s="6">
        <v>1094</v>
      </c>
      <c r="G95" s="3">
        <f t="shared" si="5"/>
        <v>75.288005421278513</v>
      </c>
      <c r="H95" s="3">
        <f t="shared" si="6"/>
        <v>24.711994578721484</v>
      </c>
      <c r="I95" s="2"/>
      <c r="J95" s="2"/>
    </row>
    <row r="96" spans="1:10" x14ac:dyDescent="0.25">
      <c r="A96" s="1" t="s">
        <v>194</v>
      </c>
      <c r="B96" s="5" t="s">
        <v>195</v>
      </c>
      <c r="C96" s="6">
        <v>34</v>
      </c>
      <c r="D96" s="6">
        <v>53</v>
      </c>
      <c r="E96" s="6">
        <v>36</v>
      </c>
      <c r="F96" s="6">
        <v>17</v>
      </c>
      <c r="G96" s="3">
        <f t="shared" si="5"/>
        <v>67.924528301886795</v>
      </c>
      <c r="H96" s="3">
        <f t="shared" si="6"/>
        <v>32.075471698113205</v>
      </c>
      <c r="I96" s="2"/>
      <c r="J96" s="2"/>
    </row>
    <row r="97" spans="1:10" x14ac:dyDescent="0.25">
      <c r="A97" s="1" t="s">
        <v>196</v>
      </c>
      <c r="B97" s="5" t="s">
        <v>197</v>
      </c>
      <c r="C97" s="6">
        <v>124</v>
      </c>
      <c r="D97" s="6">
        <v>152</v>
      </c>
      <c r="E97" s="6">
        <v>26</v>
      </c>
      <c r="F97" s="6">
        <v>126</v>
      </c>
      <c r="G97" s="3">
        <f t="shared" si="5"/>
        <v>17.105263157894736</v>
      </c>
      <c r="H97" s="3">
        <f t="shared" si="6"/>
        <v>82.89473684210526</v>
      </c>
      <c r="I97" s="2"/>
      <c r="J97" s="2"/>
    </row>
    <row r="98" spans="1:10" x14ac:dyDescent="0.25">
      <c r="A98" s="1" t="s">
        <v>198</v>
      </c>
      <c r="B98" s="5" t="s">
        <v>199</v>
      </c>
      <c r="C98" s="6">
        <v>28</v>
      </c>
      <c r="D98" s="6">
        <v>31</v>
      </c>
      <c r="E98" s="6">
        <v>9</v>
      </c>
      <c r="F98" s="6">
        <v>22</v>
      </c>
      <c r="G98" s="3">
        <f t="shared" ref="G98:G129" si="7">(E98/D98)*100</f>
        <v>29.032258064516132</v>
      </c>
      <c r="H98" s="3">
        <f t="shared" ref="H98:H129" si="8">(F98/D98)*100</f>
        <v>70.967741935483872</v>
      </c>
      <c r="I98" s="2"/>
      <c r="J98" s="2"/>
    </row>
    <row r="99" spans="1:10" x14ac:dyDescent="0.25">
      <c r="A99" s="1" t="s">
        <v>200</v>
      </c>
      <c r="B99" s="5" t="s">
        <v>201</v>
      </c>
      <c r="C99" s="6">
        <v>146</v>
      </c>
      <c r="D99" s="6">
        <v>203</v>
      </c>
      <c r="E99" s="6">
        <v>82</v>
      </c>
      <c r="F99" s="6">
        <v>121</v>
      </c>
      <c r="G99" s="3">
        <f t="shared" si="7"/>
        <v>40.39408866995074</v>
      </c>
      <c r="H99" s="3">
        <f t="shared" si="8"/>
        <v>59.605911330049267</v>
      </c>
      <c r="I99" s="2"/>
      <c r="J99" s="2"/>
    </row>
    <row r="100" spans="1:10" x14ac:dyDescent="0.25">
      <c r="A100" s="1" t="s">
        <v>202</v>
      </c>
      <c r="B100" s="5" t="s">
        <v>203</v>
      </c>
      <c r="C100" s="6">
        <v>14</v>
      </c>
      <c r="D100" s="6">
        <v>14</v>
      </c>
      <c r="E100" s="6">
        <v>12</v>
      </c>
      <c r="F100" s="6">
        <v>2</v>
      </c>
      <c r="G100" s="3">
        <f t="shared" si="7"/>
        <v>85.714285714285708</v>
      </c>
      <c r="H100" s="3">
        <f t="shared" si="8"/>
        <v>14.285714285714285</v>
      </c>
      <c r="I100" s="2"/>
      <c r="J100" s="2"/>
    </row>
    <row r="101" spans="1:10" x14ac:dyDescent="0.25">
      <c r="A101" s="1" t="s">
        <v>204</v>
      </c>
      <c r="B101" s="5" t="s">
        <v>205</v>
      </c>
      <c r="C101" s="6">
        <v>23</v>
      </c>
      <c r="D101" s="6">
        <v>23</v>
      </c>
      <c r="E101" s="6">
        <v>9</v>
      </c>
      <c r="F101" s="6">
        <v>14</v>
      </c>
      <c r="G101" s="3">
        <f t="shared" si="7"/>
        <v>39.130434782608695</v>
      </c>
      <c r="H101" s="3">
        <f t="shared" si="8"/>
        <v>60.869565217391312</v>
      </c>
      <c r="I101" s="2"/>
      <c r="J101" s="2"/>
    </row>
    <row r="102" spans="1:10" x14ac:dyDescent="0.25">
      <c r="A102" s="1" t="s">
        <v>206</v>
      </c>
      <c r="B102" s="5" t="s">
        <v>207</v>
      </c>
      <c r="C102" s="6">
        <v>53</v>
      </c>
      <c r="D102" s="6">
        <v>68</v>
      </c>
      <c r="E102" s="6">
        <v>10</v>
      </c>
      <c r="F102" s="6">
        <v>58</v>
      </c>
      <c r="G102" s="3">
        <f t="shared" si="7"/>
        <v>14.705882352941178</v>
      </c>
      <c r="H102" s="3">
        <f t="shared" si="8"/>
        <v>85.294117647058826</v>
      </c>
      <c r="I102" s="2"/>
      <c r="J102" s="2"/>
    </row>
    <row r="103" spans="1:10" x14ac:dyDescent="0.25">
      <c r="A103" s="1" t="s">
        <v>208</v>
      </c>
      <c r="B103" s="5" t="s">
        <v>209</v>
      </c>
      <c r="C103" s="6">
        <v>75</v>
      </c>
      <c r="D103" s="6">
        <v>96</v>
      </c>
      <c r="E103" s="6">
        <v>37</v>
      </c>
      <c r="F103" s="6">
        <v>59</v>
      </c>
      <c r="G103" s="3">
        <f t="shared" si="7"/>
        <v>38.541666666666671</v>
      </c>
      <c r="H103" s="3">
        <f t="shared" si="8"/>
        <v>61.458333333333336</v>
      </c>
      <c r="I103" s="2"/>
      <c r="J103" s="2"/>
    </row>
    <row r="104" spans="1:10" x14ac:dyDescent="0.25">
      <c r="A104" s="1" t="s">
        <v>210</v>
      </c>
      <c r="B104" s="5" t="s">
        <v>211</v>
      </c>
      <c r="C104" s="6">
        <v>32</v>
      </c>
      <c r="D104" s="6">
        <v>46</v>
      </c>
      <c r="E104" s="6">
        <v>9</v>
      </c>
      <c r="F104" s="6">
        <v>37</v>
      </c>
      <c r="G104" s="3">
        <f t="shared" si="7"/>
        <v>19.565217391304348</v>
      </c>
      <c r="H104" s="3">
        <f t="shared" si="8"/>
        <v>80.434782608695656</v>
      </c>
      <c r="I104" s="2"/>
      <c r="J104" s="2"/>
    </row>
    <row r="105" spans="1:10" x14ac:dyDescent="0.25">
      <c r="A105" s="1" t="s">
        <v>212</v>
      </c>
      <c r="B105" s="5" t="s">
        <v>213</v>
      </c>
      <c r="C105" s="6">
        <v>54</v>
      </c>
      <c r="D105" s="6">
        <v>61</v>
      </c>
      <c r="E105" s="6">
        <v>28</v>
      </c>
      <c r="F105" s="6">
        <v>33</v>
      </c>
      <c r="G105" s="3">
        <f t="shared" si="7"/>
        <v>45.901639344262293</v>
      </c>
      <c r="H105" s="3">
        <f t="shared" si="8"/>
        <v>54.098360655737707</v>
      </c>
      <c r="I105" s="2"/>
      <c r="J105" s="2"/>
    </row>
    <row r="106" spans="1:10" x14ac:dyDescent="0.25">
      <c r="A106" s="1" t="s">
        <v>214</v>
      </c>
      <c r="B106" s="5" t="s">
        <v>215</v>
      </c>
      <c r="C106" s="6">
        <v>35</v>
      </c>
      <c r="D106" s="6">
        <v>50</v>
      </c>
      <c r="E106" s="6">
        <v>19</v>
      </c>
      <c r="F106" s="6">
        <v>31</v>
      </c>
      <c r="G106" s="3">
        <f t="shared" si="7"/>
        <v>38</v>
      </c>
      <c r="H106" s="3">
        <f t="shared" si="8"/>
        <v>62</v>
      </c>
      <c r="I106" s="2"/>
      <c r="J106" s="2"/>
    </row>
    <row r="107" spans="1:10" x14ac:dyDescent="0.25">
      <c r="A107" s="1" t="s">
        <v>216</v>
      </c>
      <c r="B107" s="5" t="s">
        <v>217</v>
      </c>
      <c r="C107" s="6">
        <v>44</v>
      </c>
      <c r="D107" s="6">
        <v>61</v>
      </c>
      <c r="E107" s="6">
        <v>22</v>
      </c>
      <c r="F107" s="6">
        <v>39</v>
      </c>
      <c r="G107" s="3">
        <f t="shared" si="7"/>
        <v>36.065573770491802</v>
      </c>
      <c r="H107" s="3">
        <f t="shared" si="8"/>
        <v>63.934426229508205</v>
      </c>
      <c r="I107" s="2"/>
      <c r="J107" s="2"/>
    </row>
    <row r="108" spans="1:10" x14ac:dyDescent="0.25">
      <c r="A108" s="1" t="s">
        <v>218</v>
      </c>
      <c r="B108" s="5" t="s">
        <v>219</v>
      </c>
      <c r="C108" s="6">
        <v>29</v>
      </c>
      <c r="D108" s="6">
        <v>36</v>
      </c>
      <c r="E108" s="6">
        <v>8</v>
      </c>
      <c r="F108" s="6">
        <v>28</v>
      </c>
      <c r="G108" s="3">
        <f t="shared" si="7"/>
        <v>22.222222222222221</v>
      </c>
      <c r="H108" s="3">
        <f t="shared" si="8"/>
        <v>77.777777777777786</v>
      </c>
      <c r="I108" s="2"/>
      <c r="J108" s="2"/>
    </row>
    <row r="109" spans="1:10" x14ac:dyDescent="0.25">
      <c r="A109" s="1" t="s">
        <v>220</v>
      </c>
      <c r="B109" s="5" t="s">
        <v>221</v>
      </c>
      <c r="C109" s="6">
        <v>86</v>
      </c>
      <c r="D109" s="6">
        <v>115</v>
      </c>
      <c r="E109" s="6">
        <v>10</v>
      </c>
      <c r="F109" s="6">
        <v>105</v>
      </c>
      <c r="G109" s="3">
        <f t="shared" si="7"/>
        <v>8.695652173913043</v>
      </c>
      <c r="H109" s="3">
        <f t="shared" si="8"/>
        <v>91.304347826086953</v>
      </c>
      <c r="I109" s="2"/>
      <c r="J109" s="2"/>
    </row>
    <row r="110" spans="1:10" x14ac:dyDescent="0.25">
      <c r="A110" s="1" t="s">
        <v>222</v>
      </c>
      <c r="B110" s="5" t="s">
        <v>223</v>
      </c>
      <c r="C110" s="6">
        <v>343</v>
      </c>
      <c r="D110" s="6">
        <v>588</v>
      </c>
      <c r="E110" s="6">
        <v>156</v>
      </c>
      <c r="F110" s="6">
        <v>432</v>
      </c>
      <c r="G110" s="3">
        <f t="shared" si="7"/>
        <v>26.530612244897959</v>
      </c>
      <c r="H110" s="3">
        <f t="shared" si="8"/>
        <v>73.469387755102048</v>
      </c>
      <c r="I110" s="2"/>
      <c r="J110" s="2"/>
    </row>
    <row r="111" spans="1:10" x14ac:dyDescent="0.25">
      <c r="A111" s="1" t="s">
        <v>224</v>
      </c>
      <c r="B111" s="5" t="s">
        <v>225</v>
      </c>
      <c r="C111" s="6">
        <v>128</v>
      </c>
      <c r="D111" s="6">
        <v>195</v>
      </c>
      <c r="E111" s="6">
        <v>56</v>
      </c>
      <c r="F111" s="6">
        <v>139</v>
      </c>
      <c r="G111" s="3">
        <f t="shared" si="7"/>
        <v>28.717948717948715</v>
      </c>
      <c r="H111" s="3">
        <f t="shared" si="8"/>
        <v>71.282051282051285</v>
      </c>
      <c r="I111" s="2"/>
      <c r="J111" s="2"/>
    </row>
    <row r="112" spans="1:10" x14ac:dyDescent="0.25">
      <c r="A112" s="1" t="s">
        <v>226</v>
      </c>
      <c r="B112" s="5" t="s">
        <v>227</v>
      </c>
      <c r="C112" s="6">
        <v>59</v>
      </c>
      <c r="D112" s="6">
        <v>62</v>
      </c>
      <c r="E112" s="6">
        <v>6</v>
      </c>
      <c r="F112" s="6">
        <v>56</v>
      </c>
      <c r="G112" s="3">
        <f t="shared" si="7"/>
        <v>9.67741935483871</v>
      </c>
      <c r="H112" s="3">
        <f t="shared" si="8"/>
        <v>90.322580645161281</v>
      </c>
      <c r="I112" s="2"/>
      <c r="J112" s="2"/>
    </row>
    <row r="113" spans="1:10" x14ac:dyDescent="0.25">
      <c r="A113" s="1" t="s">
        <v>228</v>
      </c>
      <c r="B113" s="5" t="s">
        <v>229</v>
      </c>
      <c r="C113" s="6">
        <v>64</v>
      </c>
      <c r="D113" s="6">
        <v>71</v>
      </c>
      <c r="E113" s="6">
        <v>6</v>
      </c>
      <c r="F113" s="6">
        <v>65</v>
      </c>
      <c r="G113" s="3">
        <f t="shared" si="7"/>
        <v>8.4507042253521121</v>
      </c>
      <c r="H113" s="3">
        <f t="shared" si="8"/>
        <v>91.549295774647888</v>
      </c>
      <c r="I113" s="2"/>
      <c r="J113" s="2"/>
    </row>
    <row r="114" spans="1:10" x14ac:dyDescent="0.25">
      <c r="A114" s="1" t="s">
        <v>230</v>
      </c>
      <c r="B114" s="5" t="s">
        <v>231</v>
      </c>
      <c r="C114" s="6">
        <v>264</v>
      </c>
      <c r="D114" s="6">
        <v>362</v>
      </c>
      <c r="E114" s="6">
        <v>155</v>
      </c>
      <c r="F114" s="6">
        <v>207</v>
      </c>
      <c r="G114" s="3">
        <f t="shared" si="7"/>
        <v>42.817679558011051</v>
      </c>
      <c r="H114" s="3">
        <f t="shared" si="8"/>
        <v>57.182320441988956</v>
      </c>
      <c r="I114" s="2"/>
      <c r="J114" s="2"/>
    </row>
    <row r="115" spans="1:10" x14ac:dyDescent="0.25">
      <c r="A115" s="1" t="s">
        <v>232</v>
      </c>
      <c r="B115" s="5" t="s">
        <v>233</v>
      </c>
      <c r="C115" s="6">
        <v>132</v>
      </c>
      <c r="D115" s="6">
        <v>146</v>
      </c>
      <c r="E115" s="6">
        <v>63</v>
      </c>
      <c r="F115" s="6">
        <v>83</v>
      </c>
      <c r="G115" s="3">
        <f t="shared" si="7"/>
        <v>43.150684931506852</v>
      </c>
      <c r="H115" s="3">
        <f t="shared" si="8"/>
        <v>56.849315068493155</v>
      </c>
      <c r="I115" s="2"/>
      <c r="J115" s="2"/>
    </row>
    <row r="116" spans="1:10" x14ac:dyDescent="0.25">
      <c r="A116" s="1" t="s">
        <v>234</v>
      </c>
      <c r="B116" s="5" t="s">
        <v>235</v>
      </c>
      <c r="C116" s="6">
        <v>435</v>
      </c>
      <c r="D116" s="6">
        <v>705</v>
      </c>
      <c r="E116" s="6">
        <v>414</v>
      </c>
      <c r="F116" s="6">
        <v>291</v>
      </c>
      <c r="G116" s="3">
        <f t="shared" si="7"/>
        <v>58.723404255319146</v>
      </c>
      <c r="H116" s="3">
        <f t="shared" si="8"/>
        <v>41.276595744680847</v>
      </c>
      <c r="I116" s="2"/>
      <c r="J116" s="2"/>
    </row>
    <row r="117" spans="1:10" x14ac:dyDescent="0.25">
      <c r="A117" s="1" t="s">
        <v>236</v>
      </c>
      <c r="B117" s="5" t="s">
        <v>237</v>
      </c>
      <c r="C117" s="6">
        <v>216</v>
      </c>
      <c r="D117" s="6">
        <v>308</v>
      </c>
      <c r="E117" s="6">
        <v>173</v>
      </c>
      <c r="F117" s="6">
        <v>135</v>
      </c>
      <c r="G117" s="3">
        <f t="shared" si="7"/>
        <v>56.168831168831169</v>
      </c>
      <c r="H117" s="3">
        <f t="shared" si="8"/>
        <v>43.831168831168831</v>
      </c>
      <c r="I117" s="2"/>
      <c r="J117" s="2"/>
    </row>
    <row r="118" spans="1:10" x14ac:dyDescent="0.25">
      <c r="A118" s="1" t="s">
        <v>238</v>
      </c>
      <c r="B118" s="5" t="s">
        <v>239</v>
      </c>
      <c r="C118" s="6">
        <v>55</v>
      </c>
      <c r="D118" s="6">
        <v>71</v>
      </c>
      <c r="E118" s="6">
        <v>6</v>
      </c>
      <c r="F118" s="6">
        <v>65</v>
      </c>
      <c r="G118" s="3">
        <f t="shared" si="7"/>
        <v>8.4507042253521121</v>
      </c>
      <c r="H118" s="3">
        <f t="shared" si="8"/>
        <v>91.549295774647888</v>
      </c>
      <c r="I118" s="2"/>
      <c r="J118" s="2"/>
    </row>
    <row r="119" spans="1:10" x14ac:dyDescent="0.25">
      <c r="A119" s="1" t="s">
        <v>240</v>
      </c>
      <c r="B119" s="5" t="s">
        <v>241</v>
      </c>
      <c r="C119" s="6">
        <v>121</v>
      </c>
      <c r="D119" s="6">
        <v>149</v>
      </c>
      <c r="E119" s="6">
        <v>79</v>
      </c>
      <c r="F119" s="6">
        <v>70</v>
      </c>
      <c r="G119" s="3">
        <f t="shared" si="7"/>
        <v>53.020134228187921</v>
      </c>
      <c r="H119" s="3">
        <f t="shared" si="8"/>
        <v>46.979865771812079</v>
      </c>
      <c r="I119" s="2"/>
      <c r="J119" s="2"/>
    </row>
    <row r="120" spans="1:10" x14ac:dyDescent="0.25">
      <c r="A120" s="1" t="s">
        <v>242</v>
      </c>
      <c r="B120" s="5" t="s">
        <v>243</v>
      </c>
      <c r="C120" s="6">
        <v>457</v>
      </c>
      <c r="D120" s="6">
        <v>690</v>
      </c>
      <c r="E120" s="6">
        <v>406</v>
      </c>
      <c r="F120" s="6">
        <v>284</v>
      </c>
      <c r="G120" s="3">
        <f t="shared" si="7"/>
        <v>58.840579710144922</v>
      </c>
      <c r="H120" s="3">
        <f t="shared" si="8"/>
        <v>41.159420289855071</v>
      </c>
      <c r="I120" s="2"/>
      <c r="J120" s="2"/>
    </row>
    <row r="121" spans="1:10" x14ac:dyDescent="0.25">
      <c r="A121" s="1" t="s">
        <v>244</v>
      </c>
      <c r="B121" s="5" t="s">
        <v>245</v>
      </c>
      <c r="C121" s="6">
        <v>278</v>
      </c>
      <c r="D121" s="6">
        <v>511</v>
      </c>
      <c r="E121" s="6">
        <v>253</v>
      </c>
      <c r="F121" s="6">
        <v>258</v>
      </c>
      <c r="G121" s="3">
        <f t="shared" si="7"/>
        <v>49.510763209393346</v>
      </c>
      <c r="H121" s="3">
        <f t="shared" si="8"/>
        <v>50.489236790606654</v>
      </c>
      <c r="I121" s="2"/>
      <c r="J121" s="2"/>
    </row>
    <row r="122" spans="1:10" x14ac:dyDescent="0.25">
      <c r="A122" s="1" t="s">
        <v>246</v>
      </c>
      <c r="B122" s="5" t="s">
        <v>247</v>
      </c>
      <c r="C122" s="6">
        <v>42</v>
      </c>
      <c r="D122" s="6">
        <v>43</v>
      </c>
      <c r="E122" s="6">
        <v>17</v>
      </c>
      <c r="F122" s="6">
        <v>26</v>
      </c>
      <c r="G122" s="3">
        <f t="shared" si="7"/>
        <v>39.534883720930232</v>
      </c>
      <c r="H122" s="3">
        <f t="shared" si="8"/>
        <v>60.465116279069761</v>
      </c>
      <c r="I122" s="2"/>
      <c r="J122" s="2"/>
    </row>
    <row r="123" spans="1:10" x14ac:dyDescent="0.25">
      <c r="A123" s="1" t="s">
        <v>248</v>
      </c>
      <c r="B123" s="5" t="s">
        <v>249</v>
      </c>
      <c r="C123" s="6">
        <v>788</v>
      </c>
      <c r="D123" s="6">
        <v>1226</v>
      </c>
      <c r="E123" s="6">
        <v>706</v>
      </c>
      <c r="F123" s="6">
        <v>520</v>
      </c>
      <c r="G123" s="3">
        <f t="shared" si="7"/>
        <v>57.585644371941271</v>
      </c>
      <c r="H123" s="3">
        <f t="shared" si="8"/>
        <v>42.414355628058722</v>
      </c>
      <c r="I123" s="2"/>
      <c r="J123" s="2"/>
    </row>
    <row r="124" spans="1:10" x14ac:dyDescent="0.25">
      <c r="A124" s="1" t="s">
        <v>250</v>
      </c>
      <c r="B124" s="5" t="s">
        <v>251</v>
      </c>
      <c r="C124" s="6">
        <v>263</v>
      </c>
      <c r="D124" s="6">
        <v>378</v>
      </c>
      <c r="E124" s="6">
        <v>215</v>
      </c>
      <c r="F124" s="6">
        <v>163</v>
      </c>
      <c r="G124" s="3">
        <f t="shared" si="7"/>
        <v>56.878306878306887</v>
      </c>
      <c r="H124" s="3">
        <f t="shared" si="8"/>
        <v>43.12169312169312</v>
      </c>
      <c r="I124" s="2"/>
      <c r="J124" s="2"/>
    </row>
    <row r="125" spans="1:10" x14ac:dyDescent="0.25">
      <c r="A125" s="1" t="s">
        <v>252</v>
      </c>
      <c r="B125" s="5" t="s">
        <v>253</v>
      </c>
      <c r="C125" s="6">
        <v>29</v>
      </c>
      <c r="D125" s="6">
        <v>45</v>
      </c>
      <c r="E125" s="6">
        <v>13</v>
      </c>
      <c r="F125" s="6">
        <v>32</v>
      </c>
      <c r="G125" s="3">
        <f t="shared" si="7"/>
        <v>28.888888888888886</v>
      </c>
      <c r="H125" s="3">
        <f t="shared" si="8"/>
        <v>71.111111111111114</v>
      </c>
      <c r="I125" s="2"/>
      <c r="J125" s="2"/>
    </row>
    <row r="126" spans="1:10" x14ac:dyDescent="0.25">
      <c r="A126" s="1" t="s">
        <v>254</v>
      </c>
      <c r="B126" s="5" t="s">
        <v>255</v>
      </c>
      <c r="C126" s="6">
        <v>386</v>
      </c>
      <c r="D126" s="6">
        <v>651</v>
      </c>
      <c r="E126" s="6">
        <v>398</v>
      </c>
      <c r="F126" s="6">
        <v>253</v>
      </c>
      <c r="G126" s="3">
        <f t="shared" si="7"/>
        <v>61.136712749615974</v>
      </c>
      <c r="H126" s="3">
        <f t="shared" si="8"/>
        <v>38.863287250384026</v>
      </c>
      <c r="I126" s="2"/>
      <c r="J126" s="2"/>
    </row>
    <row r="127" spans="1:10" x14ac:dyDescent="0.25">
      <c r="A127" s="1" t="s">
        <v>256</v>
      </c>
      <c r="B127" s="5" t="s">
        <v>257</v>
      </c>
      <c r="C127" s="6">
        <v>135</v>
      </c>
      <c r="D127" s="6">
        <v>208</v>
      </c>
      <c r="E127" s="6">
        <v>36</v>
      </c>
      <c r="F127" s="6">
        <v>172</v>
      </c>
      <c r="G127" s="3">
        <f t="shared" si="7"/>
        <v>17.307692307692307</v>
      </c>
      <c r="H127" s="3">
        <f t="shared" si="8"/>
        <v>82.692307692307693</v>
      </c>
      <c r="I127" s="2"/>
      <c r="J127" s="2"/>
    </row>
    <row r="128" spans="1:10" x14ac:dyDescent="0.25">
      <c r="A128" s="1" t="s">
        <v>258</v>
      </c>
      <c r="B128" s="5" t="s">
        <v>259</v>
      </c>
      <c r="C128" s="6">
        <v>67</v>
      </c>
      <c r="D128" s="6">
        <v>69</v>
      </c>
      <c r="E128" s="6">
        <v>6</v>
      </c>
      <c r="F128" s="6">
        <v>63</v>
      </c>
      <c r="G128" s="3">
        <f t="shared" si="7"/>
        <v>8.695652173913043</v>
      </c>
      <c r="H128" s="3">
        <f t="shared" si="8"/>
        <v>91.304347826086953</v>
      </c>
      <c r="I128" s="2"/>
      <c r="J128" s="2"/>
    </row>
    <row r="129" spans="1:10" x14ac:dyDescent="0.25">
      <c r="A129" s="1" t="s">
        <v>260</v>
      </c>
      <c r="B129" s="5" t="s">
        <v>261</v>
      </c>
      <c r="C129" s="6">
        <v>40</v>
      </c>
      <c r="D129" s="6">
        <v>65</v>
      </c>
      <c r="E129" s="6">
        <v>13</v>
      </c>
      <c r="F129" s="6">
        <v>52</v>
      </c>
      <c r="G129" s="3">
        <f t="shared" si="7"/>
        <v>20</v>
      </c>
      <c r="H129" s="3">
        <f t="shared" si="8"/>
        <v>80</v>
      </c>
      <c r="I129" s="2"/>
      <c r="J129" s="2"/>
    </row>
    <row r="130" spans="1:10" x14ac:dyDescent="0.25">
      <c r="A130" s="1" t="s">
        <v>262</v>
      </c>
      <c r="B130" s="5" t="s">
        <v>263</v>
      </c>
      <c r="C130" s="6">
        <v>213</v>
      </c>
      <c r="D130" s="6">
        <v>269</v>
      </c>
      <c r="E130" s="6">
        <v>132</v>
      </c>
      <c r="F130" s="6">
        <v>137</v>
      </c>
      <c r="G130" s="3">
        <f t="shared" ref="G130:G161" si="9">(E130/D130)*100</f>
        <v>49.070631970260223</v>
      </c>
      <c r="H130" s="3">
        <f t="shared" ref="H130:H161" si="10">(F130/D130)*100</f>
        <v>50.929368029739777</v>
      </c>
      <c r="I130" s="2"/>
      <c r="J130" s="2"/>
    </row>
    <row r="131" spans="1:10" x14ac:dyDescent="0.25">
      <c r="A131" s="1" t="s">
        <v>264</v>
      </c>
      <c r="B131" s="5" t="s">
        <v>265</v>
      </c>
      <c r="C131" s="6">
        <v>150</v>
      </c>
      <c r="D131" s="6">
        <v>223</v>
      </c>
      <c r="E131" s="6">
        <v>92</v>
      </c>
      <c r="F131" s="6">
        <v>131</v>
      </c>
      <c r="G131" s="3">
        <f t="shared" si="9"/>
        <v>41.255605381165921</v>
      </c>
      <c r="H131" s="3">
        <f t="shared" si="10"/>
        <v>58.744394618834086</v>
      </c>
      <c r="I131" s="2"/>
      <c r="J131" s="2"/>
    </row>
    <row r="132" spans="1:10" x14ac:dyDescent="0.25">
      <c r="A132" s="1" t="s">
        <v>266</v>
      </c>
      <c r="B132" s="5" t="s">
        <v>267</v>
      </c>
      <c r="C132" s="6">
        <v>257</v>
      </c>
      <c r="D132" s="6">
        <v>386</v>
      </c>
      <c r="E132" s="6">
        <v>77</v>
      </c>
      <c r="F132" s="6">
        <v>309</v>
      </c>
      <c r="G132" s="3">
        <f t="shared" si="9"/>
        <v>19.948186528497409</v>
      </c>
      <c r="H132" s="3">
        <f t="shared" si="10"/>
        <v>80.051813471502584</v>
      </c>
      <c r="I132" s="2"/>
      <c r="J132" s="2"/>
    </row>
    <row r="133" spans="1:10" x14ac:dyDescent="0.25">
      <c r="A133" s="1" t="s">
        <v>268</v>
      </c>
      <c r="B133" s="5" t="s">
        <v>269</v>
      </c>
      <c r="C133" s="6">
        <v>152</v>
      </c>
      <c r="D133" s="6">
        <v>172</v>
      </c>
      <c r="E133" s="6">
        <v>115</v>
      </c>
      <c r="F133" s="6">
        <v>57</v>
      </c>
      <c r="G133" s="3">
        <f t="shared" si="9"/>
        <v>66.860465116279073</v>
      </c>
      <c r="H133" s="3">
        <f t="shared" si="10"/>
        <v>33.139534883720927</v>
      </c>
      <c r="I133" s="2"/>
      <c r="J133" s="2"/>
    </row>
    <row r="134" spans="1:10" x14ac:dyDescent="0.25">
      <c r="A134" s="1" t="s">
        <v>270</v>
      </c>
      <c r="B134" s="5" t="s">
        <v>271</v>
      </c>
      <c r="C134" s="6">
        <v>42</v>
      </c>
      <c r="D134" s="6">
        <v>42</v>
      </c>
      <c r="E134" s="6">
        <v>19</v>
      </c>
      <c r="F134" s="6">
        <v>23</v>
      </c>
      <c r="G134" s="3">
        <f t="shared" si="9"/>
        <v>45.238095238095241</v>
      </c>
      <c r="H134" s="3">
        <f t="shared" si="10"/>
        <v>54.761904761904766</v>
      </c>
      <c r="I134" s="2"/>
      <c r="J134" s="2"/>
    </row>
    <row r="135" spans="1:10" x14ac:dyDescent="0.25">
      <c r="A135" s="1" t="s">
        <v>272</v>
      </c>
      <c r="B135" s="5" t="s">
        <v>273</v>
      </c>
      <c r="C135" s="6">
        <v>104</v>
      </c>
      <c r="D135" s="6">
        <v>130</v>
      </c>
      <c r="E135" s="6">
        <v>43</v>
      </c>
      <c r="F135" s="6">
        <v>87</v>
      </c>
      <c r="G135" s="3">
        <f t="shared" si="9"/>
        <v>33.076923076923073</v>
      </c>
      <c r="H135" s="3">
        <f t="shared" si="10"/>
        <v>66.92307692307692</v>
      </c>
      <c r="I135" s="2"/>
      <c r="J135" s="2"/>
    </row>
    <row r="136" spans="1:10" x14ac:dyDescent="0.25">
      <c r="A136" s="1" t="s">
        <v>274</v>
      </c>
      <c r="B136" s="5" t="s">
        <v>275</v>
      </c>
      <c r="C136" s="6">
        <v>336</v>
      </c>
      <c r="D136" s="6">
        <v>548</v>
      </c>
      <c r="E136" s="6">
        <v>239</v>
      </c>
      <c r="F136" s="6">
        <v>309</v>
      </c>
      <c r="G136" s="3">
        <f t="shared" si="9"/>
        <v>43.613138686131386</v>
      </c>
      <c r="H136" s="3">
        <f t="shared" si="10"/>
        <v>56.386861313868607</v>
      </c>
      <c r="I136" s="2"/>
      <c r="J136" s="2"/>
    </row>
    <row r="137" spans="1:10" x14ac:dyDescent="0.25">
      <c r="A137" s="1" t="s">
        <v>276</v>
      </c>
      <c r="B137" s="5" t="s">
        <v>277</v>
      </c>
      <c r="C137" s="6">
        <v>370</v>
      </c>
      <c r="D137" s="6">
        <v>550</v>
      </c>
      <c r="E137" s="6">
        <v>133</v>
      </c>
      <c r="F137" s="6">
        <v>417</v>
      </c>
      <c r="G137" s="3">
        <f t="shared" si="9"/>
        <v>24.181818181818183</v>
      </c>
      <c r="H137" s="3">
        <f t="shared" si="10"/>
        <v>75.818181818181813</v>
      </c>
      <c r="I137" s="2"/>
      <c r="J137" s="2"/>
    </row>
    <row r="138" spans="1:10" x14ac:dyDescent="0.25">
      <c r="A138" s="1" t="s">
        <v>278</v>
      </c>
      <c r="B138" s="5" t="s">
        <v>279</v>
      </c>
      <c r="C138" s="6">
        <v>758</v>
      </c>
      <c r="D138" s="6">
        <v>1249</v>
      </c>
      <c r="E138" s="6">
        <v>937</v>
      </c>
      <c r="F138" s="6">
        <v>312</v>
      </c>
      <c r="G138" s="3">
        <f t="shared" si="9"/>
        <v>75.02001601281026</v>
      </c>
      <c r="H138" s="3">
        <f t="shared" si="10"/>
        <v>24.979983987189751</v>
      </c>
      <c r="I138" s="2"/>
      <c r="J138" s="2"/>
    </row>
    <row r="139" spans="1:10" x14ac:dyDescent="0.25">
      <c r="A139" s="1" t="s">
        <v>280</v>
      </c>
      <c r="B139" s="5" t="s">
        <v>281</v>
      </c>
      <c r="C139" s="6">
        <v>95</v>
      </c>
      <c r="D139" s="6">
        <v>151</v>
      </c>
      <c r="E139" s="6">
        <v>43</v>
      </c>
      <c r="F139" s="6">
        <v>108</v>
      </c>
      <c r="G139" s="3">
        <f t="shared" si="9"/>
        <v>28.476821192052981</v>
      </c>
      <c r="H139" s="3">
        <f t="shared" si="10"/>
        <v>71.523178807947019</v>
      </c>
      <c r="I139" s="2"/>
      <c r="J139" s="2"/>
    </row>
    <row r="140" spans="1:10" x14ac:dyDescent="0.25">
      <c r="A140" s="1" t="s">
        <v>282</v>
      </c>
      <c r="B140" s="5" t="s">
        <v>283</v>
      </c>
      <c r="C140" s="6">
        <v>722</v>
      </c>
      <c r="D140" s="6">
        <v>1294</v>
      </c>
      <c r="E140" s="6">
        <v>873</v>
      </c>
      <c r="F140" s="6">
        <v>421</v>
      </c>
      <c r="G140" s="3">
        <f t="shared" si="9"/>
        <v>67.465224111282836</v>
      </c>
      <c r="H140" s="3">
        <f t="shared" si="10"/>
        <v>32.534775888717157</v>
      </c>
      <c r="I140" s="2"/>
      <c r="J140" s="2"/>
    </row>
    <row r="141" spans="1:10" x14ac:dyDescent="0.25">
      <c r="A141" s="1" t="s">
        <v>284</v>
      </c>
      <c r="B141" s="5" t="s">
        <v>285</v>
      </c>
      <c r="C141" s="6">
        <v>819</v>
      </c>
      <c r="D141" s="6">
        <v>1191</v>
      </c>
      <c r="E141" s="6">
        <v>712</v>
      </c>
      <c r="F141" s="6">
        <v>479</v>
      </c>
      <c r="G141" s="3">
        <f t="shared" si="9"/>
        <v>59.781696053736354</v>
      </c>
      <c r="H141" s="3">
        <f t="shared" si="10"/>
        <v>40.218303946263646</v>
      </c>
      <c r="I141" s="2"/>
      <c r="J141" s="2"/>
    </row>
    <row r="142" spans="1:10" x14ac:dyDescent="0.25">
      <c r="A142" s="1" t="s">
        <v>286</v>
      </c>
      <c r="B142" s="5" t="s">
        <v>287</v>
      </c>
      <c r="C142" s="6">
        <v>62</v>
      </c>
      <c r="D142" s="6">
        <v>68</v>
      </c>
      <c r="E142" s="6">
        <v>8</v>
      </c>
      <c r="F142" s="6">
        <v>60</v>
      </c>
      <c r="G142" s="3">
        <f t="shared" si="9"/>
        <v>11.76470588235294</v>
      </c>
      <c r="H142" s="3">
        <f t="shared" si="10"/>
        <v>88.235294117647058</v>
      </c>
      <c r="I142" s="2"/>
      <c r="J142" s="2"/>
    </row>
    <row r="143" spans="1:10" x14ac:dyDescent="0.25">
      <c r="A143" s="1" t="s">
        <v>288</v>
      </c>
      <c r="B143" s="5" t="s">
        <v>289</v>
      </c>
      <c r="C143" s="6">
        <v>734</v>
      </c>
      <c r="D143" s="6">
        <v>1056</v>
      </c>
      <c r="E143" s="6">
        <v>493</v>
      </c>
      <c r="F143" s="6">
        <v>563</v>
      </c>
      <c r="G143" s="3">
        <f t="shared" si="9"/>
        <v>46.685606060606062</v>
      </c>
      <c r="H143" s="3">
        <f t="shared" si="10"/>
        <v>53.314393939393945</v>
      </c>
      <c r="I143" s="2"/>
      <c r="J143" s="2"/>
    </row>
    <row r="144" spans="1:10" x14ac:dyDescent="0.25">
      <c r="A144" s="1" t="s">
        <v>290</v>
      </c>
      <c r="B144" s="5" t="s">
        <v>291</v>
      </c>
      <c r="C144" s="6">
        <v>34</v>
      </c>
      <c r="D144" s="6">
        <v>36</v>
      </c>
      <c r="E144" s="6">
        <v>11</v>
      </c>
      <c r="F144" s="6">
        <v>25</v>
      </c>
      <c r="G144" s="3">
        <f t="shared" si="9"/>
        <v>30.555555555555557</v>
      </c>
      <c r="H144" s="3">
        <f t="shared" si="10"/>
        <v>69.444444444444443</v>
      </c>
      <c r="I144" s="2"/>
      <c r="J144" s="2"/>
    </row>
    <row r="145" spans="1:10" x14ac:dyDescent="0.25">
      <c r="A145" s="1" t="s">
        <v>292</v>
      </c>
      <c r="B145" s="5" t="s">
        <v>293</v>
      </c>
      <c r="C145" s="6">
        <v>38</v>
      </c>
      <c r="D145" s="6">
        <v>38</v>
      </c>
      <c r="E145" s="6">
        <v>13</v>
      </c>
      <c r="F145" s="6">
        <v>25</v>
      </c>
      <c r="G145" s="3">
        <f t="shared" si="9"/>
        <v>34.210526315789473</v>
      </c>
      <c r="H145" s="3">
        <f t="shared" si="10"/>
        <v>65.789473684210535</v>
      </c>
      <c r="I145" s="2"/>
      <c r="J145" s="2"/>
    </row>
    <row r="146" spans="1:10" x14ac:dyDescent="0.25">
      <c r="A146" s="1" t="s">
        <v>294</v>
      </c>
      <c r="B146" s="5" t="s">
        <v>295</v>
      </c>
      <c r="C146" s="6">
        <v>62</v>
      </c>
      <c r="D146" s="6">
        <v>112</v>
      </c>
      <c r="E146" s="6">
        <v>17</v>
      </c>
      <c r="F146" s="6">
        <v>95</v>
      </c>
      <c r="G146" s="3">
        <f t="shared" si="9"/>
        <v>15.178571428571427</v>
      </c>
      <c r="H146" s="3">
        <f t="shared" si="10"/>
        <v>84.821428571428569</v>
      </c>
      <c r="I146" s="2"/>
      <c r="J146" s="2"/>
    </row>
    <row r="147" spans="1:10" x14ac:dyDescent="0.25">
      <c r="A147" s="1" t="s">
        <v>296</v>
      </c>
      <c r="B147" s="5" t="s">
        <v>297</v>
      </c>
      <c r="C147" s="6">
        <v>77</v>
      </c>
      <c r="D147" s="6">
        <v>138</v>
      </c>
      <c r="E147" s="6">
        <v>92</v>
      </c>
      <c r="F147" s="6">
        <v>46</v>
      </c>
      <c r="G147" s="3">
        <f t="shared" si="9"/>
        <v>66.666666666666657</v>
      </c>
      <c r="H147" s="3">
        <f t="shared" si="10"/>
        <v>33.333333333333329</v>
      </c>
      <c r="I147" s="2"/>
      <c r="J147" s="2"/>
    </row>
    <row r="148" spans="1:10" x14ac:dyDescent="0.25">
      <c r="A148" s="1" t="s">
        <v>298</v>
      </c>
      <c r="B148" s="5" t="s">
        <v>299</v>
      </c>
      <c r="C148" s="6">
        <v>135</v>
      </c>
      <c r="D148" s="6">
        <v>164</v>
      </c>
      <c r="E148" s="6">
        <v>33</v>
      </c>
      <c r="F148" s="6">
        <v>131</v>
      </c>
      <c r="G148" s="3">
        <f t="shared" si="9"/>
        <v>20.121951219512198</v>
      </c>
      <c r="H148" s="3">
        <f t="shared" si="10"/>
        <v>79.878048780487802</v>
      </c>
      <c r="I148" s="2"/>
      <c r="J148" s="2"/>
    </row>
    <row r="149" spans="1:10" x14ac:dyDescent="0.25">
      <c r="A149" s="1" t="s">
        <v>300</v>
      </c>
      <c r="B149" s="5" t="s">
        <v>301</v>
      </c>
      <c r="C149" s="6">
        <v>221</v>
      </c>
      <c r="D149" s="6">
        <v>287</v>
      </c>
      <c r="E149" s="6">
        <v>57</v>
      </c>
      <c r="F149" s="6">
        <v>230</v>
      </c>
      <c r="G149" s="3">
        <f t="shared" si="9"/>
        <v>19.860627177700348</v>
      </c>
      <c r="H149" s="3">
        <f t="shared" si="10"/>
        <v>80.139372822299649</v>
      </c>
      <c r="I149" s="2"/>
      <c r="J149" s="2"/>
    </row>
    <row r="150" spans="1:10" x14ac:dyDescent="0.25">
      <c r="A150" s="1" t="s">
        <v>302</v>
      </c>
      <c r="B150" s="5" t="s">
        <v>303</v>
      </c>
      <c r="C150" s="6">
        <v>134</v>
      </c>
      <c r="D150" s="6">
        <v>180</v>
      </c>
      <c r="E150" s="6">
        <v>39</v>
      </c>
      <c r="F150" s="6">
        <v>141</v>
      </c>
      <c r="G150" s="3">
        <f t="shared" si="9"/>
        <v>21.666666666666668</v>
      </c>
      <c r="H150" s="3">
        <f t="shared" si="10"/>
        <v>78.333333333333329</v>
      </c>
      <c r="I150" s="2"/>
      <c r="J150" s="2"/>
    </row>
    <row r="151" spans="1:10" x14ac:dyDescent="0.25">
      <c r="A151" s="1" t="s">
        <v>304</v>
      </c>
      <c r="B151" s="5" t="s">
        <v>305</v>
      </c>
      <c r="C151" s="6">
        <v>67</v>
      </c>
      <c r="D151" s="6">
        <v>110</v>
      </c>
      <c r="E151" s="6">
        <v>11</v>
      </c>
      <c r="F151" s="6">
        <v>99</v>
      </c>
      <c r="G151" s="3">
        <f t="shared" si="9"/>
        <v>10</v>
      </c>
      <c r="H151" s="3">
        <f t="shared" si="10"/>
        <v>90</v>
      </c>
      <c r="I151" s="2"/>
      <c r="J151" s="2"/>
    </row>
    <row r="152" spans="1:10" x14ac:dyDescent="0.25">
      <c r="A152" s="1" t="s">
        <v>306</v>
      </c>
      <c r="B152" s="5" t="s">
        <v>307</v>
      </c>
      <c r="C152" s="6">
        <v>8</v>
      </c>
      <c r="D152" s="6">
        <v>8</v>
      </c>
      <c r="E152" s="6">
        <v>6</v>
      </c>
      <c r="F152" s="6">
        <v>2</v>
      </c>
      <c r="G152" s="3">
        <f t="shared" si="9"/>
        <v>75</v>
      </c>
      <c r="H152" s="3">
        <f t="shared" si="10"/>
        <v>25</v>
      </c>
      <c r="I152" s="2"/>
      <c r="J152" s="2"/>
    </row>
    <row r="153" spans="1:10" x14ac:dyDescent="0.25">
      <c r="A153" s="1" t="s">
        <v>308</v>
      </c>
      <c r="B153" s="5" t="s">
        <v>309</v>
      </c>
      <c r="C153" s="6">
        <v>882</v>
      </c>
      <c r="D153" s="6">
        <v>1235</v>
      </c>
      <c r="E153" s="6">
        <v>629</v>
      </c>
      <c r="F153" s="6">
        <v>606</v>
      </c>
      <c r="G153" s="3">
        <f t="shared" si="9"/>
        <v>50.931174089068833</v>
      </c>
      <c r="H153" s="3">
        <f t="shared" si="10"/>
        <v>49.068825910931174</v>
      </c>
      <c r="I153" s="2"/>
      <c r="J153" s="2"/>
    </row>
    <row r="154" spans="1:10" x14ac:dyDescent="0.25">
      <c r="A154" s="1" t="s">
        <v>310</v>
      </c>
      <c r="B154" s="5" t="s">
        <v>311</v>
      </c>
      <c r="C154" s="6">
        <v>216</v>
      </c>
      <c r="D154" s="6">
        <v>317</v>
      </c>
      <c r="E154" s="6">
        <v>69</v>
      </c>
      <c r="F154" s="6">
        <v>248</v>
      </c>
      <c r="G154" s="3">
        <f t="shared" si="9"/>
        <v>21.766561514195583</v>
      </c>
      <c r="H154" s="3">
        <f t="shared" si="10"/>
        <v>78.233438485804413</v>
      </c>
      <c r="I154" s="2"/>
      <c r="J154" s="2"/>
    </row>
    <row r="155" spans="1:10" x14ac:dyDescent="0.25">
      <c r="A155" s="1" t="s">
        <v>312</v>
      </c>
      <c r="B155" s="5" t="s">
        <v>313</v>
      </c>
      <c r="C155" s="6">
        <v>221</v>
      </c>
      <c r="D155" s="6">
        <v>309</v>
      </c>
      <c r="E155" s="6">
        <v>114</v>
      </c>
      <c r="F155" s="6">
        <v>195</v>
      </c>
      <c r="G155" s="3">
        <f t="shared" si="9"/>
        <v>36.893203883495147</v>
      </c>
      <c r="H155" s="3">
        <f t="shared" si="10"/>
        <v>63.10679611650486</v>
      </c>
      <c r="I155" s="2"/>
      <c r="J155" s="2"/>
    </row>
    <row r="156" spans="1:10" x14ac:dyDescent="0.25">
      <c r="A156" s="1" t="s">
        <v>314</v>
      </c>
      <c r="B156" s="5" t="s">
        <v>315</v>
      </c>
      <c r="C156" s="6">
        <v>115</v>
      </c>
      <c r="D156" s="6">
        <v>146</v>
      </c>
      <c r="E156" s="6">
        <v>67</v>
      </c>
      <c r="F156" s="6">
        <v>79</v>
      </c>
      <c r="G156" s="3">
        <f t="shared" si="9"/>
        <v>45.890410958904113</v>
      </c>
      <c r="H156" s="3">
        <f t="shared" si="10"/>
        <v>54.109589041095894</v>
      </c>
      <c r="I156" s="2"/>
      <c r="J156" s="2"/>
    </row>
    <row r="157" spans="1:10" x14ac:dyDescent="0.25">
      <c r="A157" s="1" t="s">
        <v>316</v>
      </c>
      <c r="B157" s="5" t="s">
        <v>317</v>
      </c>
      <c r="C157" s="6">
        <v>15</v>
      </c>
      <c r="D157" s="6">
        <v>15</v>
      </c>
      <c r="E157" s="6">
        <v>6</v>
      </c>
      <c r="F157" s="6">
        <v>9</v>
      </c>
      <c r="G157" s="3">
        <f t="shared" si="9"/>
        <v>40</v>
      </c>
      <c r="H157" s="3">
        <f t="shared" si="10"/>
        <v>60</v>
      </c>
      <c r="I157" s="2"/>
      <c r="J157" s="2"/>
    </row>
    <row r="158" spans="1:10" x14ac:dyDescent="0.25">
      <c r="A158" s="1" t="s">
        <v>318</v>
      </c>
      <c r="B158" s="5" t="s">
        <v>319</v>
      </c>
      <c r="C158" s="6">
        <v>231</v>
      </c>
      <c r="D158" s="6">
        <v>427</v>
      </c>
      <c r="E158" s="6">
        <v>345</v>
      </c>
      <c r="F158" s="6">
        <v>82</v>
      </c>
      <c r="G158" s="3">
        <f t="shared" si="9"/>
        <v>80.796252927400474</v>
      </c>
      <c r="H158" s="3">
        <f t="shared" si="10"/>
        <v>19.20374707259953</v>
      </c>
      <c r="I158" s="2"/>
      <c r="J158" s="2"/>
    </row>
    <row r="159" spans="1:10" x14ac:dyDescent="0.25">
      <c r="A159" s="1" t="s">
        <v>320</v>
      </c>
      <c r="B159" s="5" t="s">
        <v>321</v>
      </c>
      <c r="C159" s="6">
        <v>71</v>
      </c>
      <c r="D159" s="6">
        <v>99</v>
      </c>
      <c r="E159" s="6">
        <v>8</v>
      </c>
      <c r="F159" s="6">
        <v>91</v>
      </c>
      <c r="G159" s="3">
        <f t="shared" si="9"/>
        <v>8.0808080808080813</v>
      </c>
      <c r="H159" s="3">
        <f t="shared" si="10"/>
        <v>91.919191919191917</v>
      </c>
      <c r="I159" s="2"/>
      <c r="J159" s="2"/>
    </row>
    <row r="160" spans="1:10" x14ac:dyDescent="0.25">
      <c r="A160" s="1" t="s">
        <v>322</v>
      </c>
      <c r="B160" s="5" t="s">
        <v>323</v>
      </c>
      <c r="C160" s="6">
        <v>54</v>
      </c>
      <c r="D160" s="6">
        <v>72</v>
      </c>
      <c r="E160" s="6">
        <v>40</v>
      </c>
      <c r="F160" s="6">
        <v>32</v>
      </c>
      <c r="G160" s="3">
        <f t="shared" si="9"/>
        <v>55.555555555555557</v>
      </c>
      <c r="H160" s="3">
        <f t="shared" si="10"/>
        <v>44.444444444444443</v>
      </c>
      <c r="I160" s="2"/>
      <c r="J160" s="2"/>
    </row>
    <row r="161" spans="1:10" x14ac:dyDescent="0.25">
      <c r="A161" s="1" t="s">
        <v>324</v>
      </c>
      <c r="B161" s="5" t="s">
        <v>325</v>
      </c>
      <c r="C161" s="6">
        <v>231</v>
      </c>
      <c r="D161" s="6">
        <v>326</v>
      </c>
      <c r="E161" s="6">
        <v>156</v>
      </c>
      <c r="F161" s="6">
        <v>170</v>
      </c>
      <c r="G161" s="3">
        <f t="shared" si="9"/>
        <v>47.852760736196323</v>
      </c>
      <c r="H161" s="3">
        <f t="shared" si="10"/>
        <v>52.147239263803677</v>
      </c>
      <c r="I161" s="2"/>
      <c r="J161" s="2"/>
    </row>
    <row r="162" spans="1:10" x14ac:dyDescent="0.25">
      <c r="A162" s="1" t="s">
        <v>326</v>
      </c>
      <c r="B162" s="5" t="s">
        <v>327</v>
      </c>
      <c r="C162" s="6">
        <v>576</v>
      </c>
      <c r="D162" s="6">
        <v>1035</v>
      </c>
      <c r="E162" s="6">
        <v>228</v>
      </c>
      <c r="F162" s="6">
        <v>807</v>
      </c>
      <c r="G162" s="3">
        <f t="shared" ref="G162:G179" si="11">(E162/D162)*100</f>
        <v>22.028985507246375</v>
      </c>
      <c r="H162" s="3">
        <f t="shared" ref="H162:H179" si="12">(F162/D162)*100</f>
        <v>77.971014492753625</v>
      </c>
      <c r="I162" s="2"/>
      <c r="J162" s="2"/>
    </row>
    <row r="163" spans="1:10" x14ac:dyDescent="0.25">
      <c r="A163" s="1" t="s">
        <v>328</v>
      </c>
      <c r="B163" s="5" t="s">
        <v>329</v>
      </c>
      <c r="C163" s="6">
        <v>135</v>
      </c>
      <c r="D163" s="6">
        <v>176</v>
      </c>
      <c r="E163" s="6">
        <v>83</v>
      </c>
      <c r="F163" s="6">
        <v>93</v>
      </c>
      <c r="G163" s="3">
        <f t="shared" si="11"/>
        <v>47.159090909090914</v>
      </c>
      <c r="H163" s="3">
        <f t="shared" si="12"/>
        <v>52.840909090909093</v>
      </c>
      <c r="I163" s="2"/>
      <c r="J163" s="2"/>
    </row>
    <row r="164" spans="1:10" x14ac:dyDescent="0.25">
      <c r="A164" s="1" t="s">
        <v>330</v>
      </c>
      <c r="B164" s="5" t="s">
        <v>331</v>
      </c>
      <c r="C164" s="6">
        <v>46</v>
      </c>
      <c r="D164" s="6">
        <v>47</v>
      </c>
      <c r="E164" s="6">
        <v>17</v>
      </c>
      <c r="F164" s="6">
        <v>30</v>
      </c>
      <c r="G164" s="3">
        <f t="shared" si="11"/>
        <v>36.170212765957451</v>
      </c>
      <c r="H164" s="3">
        <f t="shared" si="12"/>
        <v>63.829787234042556</v>
      </c>
      <c r="I164" s="2"/>
      <c r="J164" s="2"/>
    </row>
    <row r="165" spans="1:10" x14ac:dyDescent="0.25">
      <c r="A165" s="1" t="s">
        <v>332</v>
      </c>
      <c r="B165" s="5" t="s">
        <v>333</v>
      </c>
      <c r="C165" s="6">
        <v>163</v>
      </c>
      <c r="D165" s="6">
        <v>203</v>
      </c>
      <c r="E165" s="6">
        <v>153</v>
      </c>
      <c r="F165" s="6">
        <v>50</v>
      </c>
      <c r="G165" s="3">
        <f t="shared" si="11"/>
        <v>75.369458128078819</v>
      </c>
      <c r="H165" s="3">
        <f t="shared" si="12"/>
        <v>24.630541871921181</v>
      </c>
      <c r="I165" s="2"/>
      <c r="J165" s="2"/>
    </row>
    <row r="166" spans="1:10" x14ac:dyDescent="0.25">
      <c r="A166" s="1" t="s">
        <v>334</v>
      </c>
      <c r="B166" s="5" t="s">
        <v>335</v>
      </c>
      <c r="C166" s="6">
        <v>104</v>
      </c>
      <c r="D166" s="6">
        <v>156</v>
      </c>
      <c r="E166" s="6">
        <v>100</v>
      </c>
      <c r="F166" s="6">
        <v>56</v>
      </c>
      <c r="G166" s="3">
        <f t="shared" si="11"/>
        <v>64.102564102564102</v>
      </c>
      <c r="H166" s="3">
        <f t="shared" si="12"/>
        <v>35.897435897435898</v>
      </c>
      <c r="I166" s="2"/>
      <c r="J166" s="2"/>
    </row>
    <row r="167" spans="1:10" x14ac:dyDescent="0.25">
      <c r="A167" s="1" t="s">
        <v>336</v>
      </c>
      <c r="B167" s="5" t="s">
        <v>337</v>
      </c>
      <c r="C167" s="6">
        <v>66</v>
      </c>
      <c r="D167" s="6">
        <v>74</v>
      </c>
      <c r="E167" s="6">
        <v>26</v>
      </c>
      <c r="F167" s="6">
        <v>48</v>
      </c>
      <c r="G167" s="3">
        <f t="shared" si="11"/>
        <v>35.135135135135137</v>
      </c>
      <c r="H167" s="3">
        <f t="shared" si="12"/>
        <v>64.86486486486487</v>
      </c>
      <c r="I167" s="2"/>
      <c r="J167" s="2"/>
    </row>
    <row r="168" spans="1:10" x14ac:dyDescent="0.25">
      <c r="A168" s="1" t="s">
        <v>338</v>
      </c>
      <c r="B168" s="5" t="s">
        <v>339</v>
      </c>
      <c r="C168" s="6">
        <v>31</v>
      </c>
      <c r="D168" s="6">
        <v>48</v>
      </c>
      <c r="E168" s="6">
        <v>9</v>
      </c>
      <c r="F168" s="6">
        <v>39</v>
      </c>
      <c r="G168" s="3">
        <f t="shared" si="11"/>
        <v>18.75</v>
      </c>
      <c r="H168" s="3">
        <f t="shared" si="12"/>
        <v>81.25</v>
      </c>
      <c r="I168" s="2"/>
      <c r="J168" s="2"/>
    </row>
    <row r="169" spans="1:10" x14ac:dyDescent="0.25">
      <c r="A169" s="1" t="s">
        <v>340</v>
      </c>
      <c r="B169" s="5" t="s">
        <v>341</v>
      </c>
      <c r="C169" s="6">
        <v>174</v>
      </c>
      <c r="D169" s="6">
        <v>313</v>
      </c>
      <c r="E169" s="6">
        <v>45</v>
      </c>
      <c r="F169" s="6">
        <v>268</v>
      </c>
      <c r="G169" s="3">
        <f t="shared" si="11"/>
        <v>14.376996805111823</v>
      </c>
      <c r="H169" s="3">
        <f t="shared" si="12"/>
        <v>85.623003194888184</v>
      </c>
      <c r="I169" s="2"/>
      <c r="J169" s="2"/>
    </row>
    <row r="170" spans="1:10" x14ac:dyDescent="0.25">
      <c r="A170" s="1" t="s">
        <v>342</v>
      </c>
      <c r="B170" s="5" t="s">
        <v>343</v>
      </c>
      <c r="C170" s="6">
        <v>143</v>
      </c>
      <c r="D170" s="6">
        <v>185</v>
      </c>
      <c r="E170" s="6">
        <v>76</v>
      </c>
      <c r="F170" s="6">
        <v>109</v>
      </c>
      <c r="G170" s="3">
        <f t="shared" si="11"/>
        <v>41.081081081081081</v>
      </c>
      <c r="H170" s="3">
        <f t="shared" si="12"/>
        <v>58.918918918918919</v>
      </c>
      <c r="I170" s="2"/>
      <c r="J170" s="2"/>
    </row>
    <row r="171" spans="1:10" x14ac:dyDescent="0.25">
      <c r="A171" s="1" t="s">
        <v>344</v>
      </c>
      <c r="B171" s="5" t="s">
        <v>345</v>
      </c>
      <c r="C171" s="6">
        <v>210</v>
      </c>
      <c r="D171" s="6">
        <v>340</v>
      </c>
      <c r="E171" s="6">
        <v>86</v>
      </c>
      <c r="F171" s="6">
        <v>254</v>
      </c>
      <c r="G171" s="3">
        <f t="shared" si="11"/>
        <v>25.294117647058822</v>
      </c>
      <c r="H171" s="3">
        <f t="shared" si="12"/>
        <v>74.705882352941174</v>
      </c>
      <c r="I171" s="2"/>
      <c r="J171" s="2"/>
    </row>
    <row r="172" spans="1:10" x14ac:dyDescent="0.25">
      <c r="A172" s="1" t="s">
        <v>346</v>
      </c>
      <c r="B172" s="5" t="s">
        <v>347</v>
      </c>
      <c r="C172" s="6">
        <v>426</v>
      </c>
      <c r="D172" s="6">
        <v>510</v>
      </c>
      <c r="E172" s="6">
        <v>113</v>
      </c>
      <c r="F172" s="6">
        <v>397</v>
      </c>
      <c r="G172" s="3">
        <f t="shared" si="11"/>
        <v>22.156862745098039</v>
      </c>
      <c r="H172" s="3">
        <f t="shared" si="12"/>
        <v>77.843137254901961</v>
      </c>
      <c r="I172" s="2"/>
      <c r="J172" s="2"/>
    </row>
    <row r="173" spans="1:10" x14ac:dyDescent="0.25">
      <c r="A173" s="1" t="s">
        <v>348</v>
      </c>
      <c r="B173" s="5" t="s">
        <v>349</v>
      </c>
      <c r="C173" s="6">
        <v>424</v>
      </c>
      <c r="D173" s="6">
        <v>861</v>
      </c>
      <c r="E173" s="6">
        <v>335</v>
      </c>
      <c r="F173" s="6">
        <v>526</v>
      </c>
      <c r="G173" s="3">
        <f t="shared" si="11"/>
        <v>38.908246225319395</v>
      </c>
      <c r="H173" s="3">
        <f t="shared" si="12"/>
        <v>61.091753774680605</v>
      </c>
      <c r="I173" s="2"/>
      <c r="J173" s="2"/>
    </row>
    <row r="174" spans="1:10" x14ac:dyDescent="0.25">
      <c r="A174" s="1" t="s">
        <v>350</v>
      </c>
      <c r="B174" s="5" t="s">
        <v>351</v>
      </c>
      <c r="C174" s="6">
        <v>373</v>
      </c>
      <c r="D174" s="6">
        <v>589</v>
      </c>
      <c r="E174" s="6">
        <v>221</v>
      </c>
      <c r="F174" s="6">
        <v>368</v>
      </c>
      <c r="G174" s="3">
        <f t="shared" si="11"/>
        <v>37.521222410865875</v>
      </c>
      <c r="H174" s="3">
        <f t="shared" si="12"/>
        <v>62.478777589134125</v>
      </c>
      <c r="I174" s="2"/>
      <c r="J174" s="2"/>
    </row>
    <row r="175" spans="1:10" x14ac:dyDescent="0.25">
      <c r="A175" s="1" t="s">
        <v>352</v>
      </c>
      <c r="B175" s="5" t="s">
        <v>353</v>
      </c>
      <c r="C175" s="6">
        <v>595</v>
      </c>
      <c r="D175" s="6">
        <v>1098</v>
      </c>
      <c r="E175" s="6">
        <v>977</v>
      </c>
      <c r="F175" s="6">
        <v>121</v>
      </c>
      <c r="G175" s="3">
        <f t="shared" si="11"/>
        <v>88.979963570127509</v>
      </c>
      <c r="H175" s="3">
        <f t="shared" si="12"/>
        <v>11.020036429872496</v>
      </c>
      <c r="I175" s="2"/>
      <c r="J175" s="2"/>
    </row>
    <row r="176" spans="1:10" x14ac:dyDescent="0.25">
      <c r="A176" s="1" t="s">
        <v>354</v>
      </c>
      <c r="B176" s="5" t="s">
        <v>355</v>
      </c>
      <c r="C176" s="6">
        <v>27</v>
      </c>
      <c r="D176" s="6">
        <v>47</v>
      </c>
      <c r="E176" s="6">
        <v>6</v>
      </c>
      <c r="F176" s="6">
        <v>41</v>
      </c>
      <c r="G176" s="3">
        <f t="shared" si="11"/>
        <v>12.76595744680851</v>
      </c>
      <c r="H176" s="3">
        <f t="shared" si="12"/>
        <v>87.2340425531915</v>
      </c>
      <c r="I176" s="2"/>
      <c r="J176" s="2"/>
    </row>
    <row r="177" spans="1:11" x14ac:dyDescent="0.25">
      <c r="A177" s="1" t="s">
        <v>356</v>
      </c>
      <c r="B177" s="5" t="s">
        <v>357</v>
      </c>
      <c r="C177" s="6">
        <v>36</v>
      </c>
      <c r="D177" s="6">
        <v>43</v>
      </c>
      <c r="E177" s="6">
        <v>20</v>
      </c>
      <c r="F177" s="6">
        <v>23</v>
      </c>
      <c r="G177" s="3">
        <f t="shared" si="11"/>
        <v>46.511627906976742</v>
      </c>
      <c r="H177" s="3">
        <f t="shared" si="12"/>
        <v>53.488372093023251</v>
      </c>
      <c r="I177" s="2"/>
      <c r="J177" s="2"/>
    </row>
    <row r="178" spans="1:11" x14ac:dyDescent="0.25">
      <c r="A178" s="1" t="s">
        <v>358</v>
      </c>
      <c r="B178" s="5" t="s">
        <v>359</v>
      </c>
      <c r="C178" s="6">
        <v>24</v>
      </c>
      <c r="D178" s="6">
        <v>43</v>
      </c>
      <c r="E178" s="6">
        <v>16</v>
      </c>
      <c r="F178" s="6">
        <v>27</v>
      </c>
      <c r="G178" s="3">
        <f t="shared" si="11"/>
        <v>37.209302325581397</v>
      </c>
      <c r="H178" s="3">
        <f t="shared" si="12"/>
        <v>62.790697674418603</v>
      </c>
      <c r="I178" s="2"/>
      <c r="J178" s="2"/>
    </row>
    <row r="179" spans="1:11" x14ac:dyDescent="0.25">
      <c r="A179" s="1" t="s">
        <v>360</v>
      </c>
      <c r="B179" s="5" t="s">
        <v>361</v>
      </c>
      <c r="C179" s="6">
        <v>39</v>
      </c>
      <c r="D179" s="6">
        <v>44</v>
      </c>
      <c r="E179" s="6">
        <v>19</v>
      </c>
      <c r="F179" s="6">
        <v>25</v>
      </c>
      <c r="G179" s="3">
        <f t="shared" si="11"/>
        <v>43.18181818181818</v>
      </c>
      <c r="H179" s="3">
        <f t="shared" si="12"/>
        <v>56.81818181818182</v>
      </c>
      <c r="I179" s="2"/>
      <c r="J179" s="2"/>
    </row>
    <row r="180" spans="1:11" x14ac:dyDescent="0.25">
      <c r="A180" s="1"/>
      <c r="B180" s="5" t="s">
        <v>366</v>
      </c>
      <c r="C180" s="6">
        <f>SUM(C2:C179)</f>
        <v>30410</v>
      </c>
      <c r="D180" s="6">
        <f t="shared" ref="D180:F180" si="13">SUM(D2:D179)</f>
        <v>47322</v>
      </c>
      <c r="E180" s="6">
        <f t="shared" si="13"/>
        <v>26660</v>
      </c>
      <c r="F180" s="6">
        <f t="shared" si="13"/>
        <v>20662</v>
      </c>
      <c r="G180" s="3"/>
      <c r="H180" s="3"/>
      <c r="I180" s="2"/>
      <c r="J180" s="2"/>
    </row>
    <row r="181" spans="1:11" x14ac:dyDescent="0.25">
      <c r="A181" s="1"/>
      <c r="B181" s="5" t="s">
        <v>368</v>
      </c>
      <c r="C181" s="6">
        <f>MAX(C2:C179)</f>
        <v>2516</v>
      </c>
      <c r="D181" s="6">
        <f t="shared" ref="D181:F181" si="14">MAX(D2:D179)</f>
        <v>4427</v>
      </c>
      <c r="E181" s="6">
        <f t="shared" si="14"/>
        <v>3333</v>
      </c>
      <c r="F181" s="6">
        <f t="shared" si="14"/>
        <v>1094</v>
      </c>
      <c r="G181" s="3"/>
      <c r="H181" s="3"/>
      <c r="I181" s="2"/>
      <c r="J181" s="2"/>
    </row>
    <row r="182" spans="1:11" x14ac:dyDescent="0.25">
      <c r="A182" s="1"/>
      <c r="B182" s="5" t="s">
        <v>367</v>
      </c>
      <c r="C182" s="7">
        <f>MIN(C2:C179)</f>
        <v>8</v>
      </c>
      <c r="D182" s="7">
        <f t="shared" ref="D182:F182" si="15">MIN(D2:D179)</f>
        <v>8</v>
      </c>
      <c r="E182" s="7">
        <f t="shared" si="15"/>
        <v>6</v>
      </c>
      <c r="F182" s="7">
        <f t="shared" si="15"/>
        <v>1</v>
      </c>
      <c r="G182" s="8"/>
      <c r="H182" s="8"/>
      <c r="I182" s="2"/>
      <c r="J182" s="2"/>
    </row>
    <row r="183" spans="1:11" x14ac:dyDescent="0.25">
      <c r="C183" s="10"/>
      <c r="D183" s="10"/>
      <c r="E183" s="10"/>
      <c r="F183" s="10"/>
      <c r="G183" s="10"/>
      <c r="H183" s="10"/>
    </row>
    <row r="184" spans="1:11" x14ac:dyDescent="0.25">
      <c r="C184" s="10"/>
      <c r="D184" s="10"/>
      <c r="E184" s="10"/>
      <c r="F184" s="10"/>
      <c r="G184" s="10"/>
      <c r="H184" s="10"/>
    </row>
    <row r="185" spans="1:11" x14ac:dyDescent="0.25">
      <c r="C185" s="10"/>
      <c r="D185" s="10"/>
      <c r="E185" s="10"/>
      <c r="F185" s="10"/>
      <c r="G185" s="10"/>
      <c r="H185" s="10"/>
    </row>
    <row r="186" spans="1:11" ht="45" x14ac:dyDescent="0.25">
      <c r="C186" s="10"/>
      <c r="D186" s="10"/>
      <c r="E186" s="10"/>
      <c r="F186" s="10"/>
      <c r="G186" s="10"/>
      <c r="H186" s="10"/>
      <c r="I186" s="15" t="s">
        <v>369</v>
      </c>
      <c r="J186" s="16" t="s">
        <v>370</v>
      </c>
      <c r="K186" s="16" t="s">
        <v>371</v>
      </c>
    </row>
    <row r="187" spans="1:11" x14ac:dyDescent="0.25">
      <c r="C187" s="10"/>
      <c r="D187" s="10"/>
      <c r="E187" s="10"/>
      <c r="F187" s="10"/>
      <c r="G187" s="10"/>
      <c r="H187" s="10"/>
      <c r="I187" s="17">
        <f>[1]Лист1!$D$482</f>
        <v>6</v>
      </c>
      <c r="J187" s="17">
        <f>SUMIF(D2:D179, "&lt;500", E2:E179)</f>
        <v>7696</v>
      </c>
      <c r="K187" s="17">
        <f>SUMIF(D2:D179, "&lt;1500", E2:E179)</f>
        <v>16556</v>
      </c>
    </row>
    <row r="188" spans="1:11" x14ac:dyDescent="0.25">
      <c r="C188" s="10"/>
      <c r="D188" s="10"/>
      <c r="E188" s="10"/>
      <c r="F188" s="10"/>
      <c r="G188" s="10"/>
      <c r="H188" s="10"/>
    </row>
    <row r="189" spans="1:11" x14ac:dyDescent="0.25">
      <c r="C189" s="10"/>
      <c r="D189" s="10"/>
      <c r="E189" s="10"/>
      <c r="F189" s="10"/>
      <c r="G189" s="10"/>
      <c r="H189" s="10"/>
    </row>
    <row r="190" spans="1:11" x14ac:dyDescent="0.25">
      <c r="C190" s="10"/>
      <c r="D190" s="10"/>
      <c r="E190" s="10"/>
      <c r="F190" s="10"/>
      <c r="G190" s="10"/>
      <c r="H190" s="10"/>
    </row>
    <row r="191" spans="1:11" x14ac:dyDescent="0.25">
      <c r="C191" s="10"/>
      <c r="D191" s="10"/>
      <c r="E191" s="10"/>
      <c r="F191" s="10"/>
      <c r="G191" s="10"/>
      <c r="H191" s="10"/>
    </row>
    <row r="192" spans="1:11" x14ac:dyDescent="0.25">
      <c r="C192" s="10"/>
      <c r="D192" s="10"/>
      <c r="E192" s="10"/>
      <c r="F192" s="10"/>
      <c r="G192" s="10"/>
      <c r="H192" s="10"/>
    </row>
    <row r="193" spans="3:8" x14ac:dyDescent="0.25">
      <c r="C193" s="10"/>
      <c r="D193" s="10"/>
      <c r="E193" s="10"/>
      <c r="F193" s="10"/>
      <c r="G193" s="10"/>
      <c r="H193" s="10"/>
    </row>
    <row r="194" spans="3:8" x14ac:dyDescent="0.25">
      <c r="C194" s="10"/>
      <c r="D194" s="10"/>
      <c r="E194" s="10"/>
      <c r="F194" s="10"/>
      <c r="G194" s="10"/>
      <c r="H194" s="10"/>
    </row>
    <row r="195" spans="3:8" x14ac:dyDescent="0.25">
      <c r="C195" s="10"/>
      <c r="D195" s="10"/>
      <c r="E195" s="10"/>
      <c r="F195" s="10"/>
      <c r="G195" s="10"/>
      <c r="H195" s="10"/>
    </row>
    <row r="196" spans="3:8" x14ac:dyDescent="0.25">
      <c r="C196" s="10"/>
      <c r="D196" s="10"/>
      <c r="E196" s="10"/>
      <c r="F196" s="10"/>
      <c r="G196" s="10"/>
      <c r="H196" s="10"/>
    </row>
    <row r="197" spans="3:8" x14ac:dyDescent="0.25">
      <c r="C197" s="10"/>
      <c r="D197" s="10"/>
      <c r="E197" s="10"/>
      <c r="F197" s="10"/>
      <c r="G197" s="10"/>
      <c r="H197" s="10"/>
    </row>
    <row r="198" spans="3:8" x14ac:dyDescent="0.25">
      <c r="C198" s="10"/>
      <c r="D198" s="10"/>
      <c r="E198" s="10"/>
      <c r="F198" s="10"/>
      <c r="G198" s="10"/>
      <c r="H198" s="10"/>
    </row>
    <row r="199" spans="3:8" x14ac:dyDescent="0.25">
      <c r="C199" s="10"/>
      <c r="D199" s="10"/>
      <c r="E199" s="10"/>
      <c r="F199" s="10"/>
      <c r="G199" s="10"/>
      <c r="H199" s="10"/>
    </row>
    <row r="200" spans="3:8" x14ac:dyDescent="0.25">
      <c r="C200" s="10"/>
      <c r="D200" s="10"/>
      <c r="E200" s="10"/>
      <c r="F200" s="10"/>
      <c r="G200" s="10"/>
      <c r="H200" s="10"/>
    </row>
    <row r="201" spans="3:8" x14ac:dyDescent="0.25">
      <c r="C201" s="10"/>
      <c r="D201" s="10"/>
      <c r="E201" s="10"/>
      <c r="F201" s="10"/>
      <c r="G201" s="10"/>
      <c r="H201" s="10"/>
    </row>
    <row r="202" spans="3:8" x14ac:dyDescent="0.25">
      <c r="C202" s="10"/>
      <c r="D202" s="10"/>
      <c r="E202" s="10"/>
      <c r="F202" s="10"/>
      <c r="G202" s="10"/>
      <c r="H202" s="10"/>
    </row>
    <row r="203" spans="3:8" x14ac:dyDescent="0.25">
      <c r="C203" s="10"/>
      <c r="D203" s="10"/>
      <c r="E203" s="10"/>
      <c r="F203" s="10"/>
      <c r="G203" s="10"/>
      <c r="H203" s="10"/>
    </row>
    <row r="204" spans="3:8" x14ac:dyDescent="0.25">
      <c r="C204" s="10"/>
      <c r="D204" s="10"/>
      <c r="E204" s="10"/>
      <c r="F204" s="10"/>
      <c r="G204" s="10"/>
      <c r="H204" s="10"/>
    </row>
    <row r="205" spans="3:8" x14ac:dyDescent="0.25">
      <c r="C205" s="10"/>
      <c r="D205" s="10"/>
      <c r="E205" s="10"/>
      <c r="F205" s="10"/>
      <c r="G205" s="10"/>
      <c r="H205" s="10"/>
    </row>
    <row r="206" spans="3:8" x14ac:dyDescent="0.25">
      <c r="C206" s="10"/>
      <c r="D206" s="10"/>
      <c r="E206" s="10"/>
      <c r="F206" s="10"/>
      <c r="G206" s="10"/>
      <c r="H206" s="10"/>
    </row>
    <row r="207" spans="3:8" x14ac:dyDescent="0.25">
      <c r="C207" s="10"/>
      <c r="D207" s="10"/>
      <c r="E207" s="10"/>
      <c r="F207" s="10"/>
      <c r="G207" s="10"/>
      <c r="H207" s="10"/>
    </row>
    <row r="208" spans="3:8" x14ac:dyDescent="0.25">
      <c r="C208" s="10"/>
      <c r="D208" s="10"/>
      <c r="E208" s="10"/>
      <c r="F208" s="10"/>
      <c r="G208" s="10"/>
      <c r="H208" s="10"/>
    </row>
    <row r="209" spans="3:8" x14ac:dyDescent="0.25">
      <c r="C209" s="10"/>
      <c r="D209" s="10"/>
      <c r="E209" s="10"/>
      <c r="F209" s="10"/>
      <c r="G209" s="10"/>
      <c r="H209" s="10"/>
    </row>
    <row r="210" spans="3:8" x14ac:dyDescent="0.25">
      <c r="C210" s="10"/>
      <c r="D210" s="10"/>
      <c r="E210" s="10"/>
      <c r="F210" s="10"/>
      <c r="G210" s="10"/>
      <c r="H210" s="10"/>
    </row>
    <row r="211" spans="3:8" x14ac:dyDescent="0.25">
      <c r="C211" s="10"/>
      <c r="D211" s="10"/>
      <c r="E211" s="10"/>
      <c r="F211" s="10"/>
      <c r="G211" s="10"/>
      <c r="H211" s="10"/>
    </row>
    <row r="212" spans="3:8" x14ac:dyDescent="0.25">
      <c r="C212" s="10"/>
      <c r="D212" s="10"/>
      <c r="E212" s="10"/>
      <c r="F212" s="10"/>
      <c r="G212" s="10"/>
      <c r="H212" s="10"/>
    </row>
    <row r="213" spans="3:8" x14ac:dyDescent="0.25">
      <c r="C213" s="10"/>
      <c r="D213" s="10"/>
      <c r="E213" s="10"/>
      <c r="F213" s="10"/>
      <c r="G213" s="10"/>
      <c r="H213" s="10"/>
    </row>
    <row r="214" spans="3:8" x14ac:dyDescent="0.25">
      <c r="C214" s="10"/>
      <c r="D214" s="10"/>
      <c r="E214" s="10"/>
      <c r="F214" s="10"/>
      <c r="G214" s="10"/>
      <c r="H214" s="10"/>
    </row>
    <row r="215" spans="3:8" x14ac:dyDescent="0.25">
      <c r="C215" s="10"/>
      <c r="D215" s="10"/>
      <c r="E215" s="10"/>
      <c r="F215" s="10"/>
      <c r="G215" s="10"/>
      <c r="H215" s="10"/>
    </row>
    <row r="216" spans="3:8" x14ac:dyDescent="0.25">
      <c r="C216" s="10"/>
      <c r="D216" s="10"/>
      <c r="E216" s="10"/>
      <c r="F216" s="10"/>
      <c r="G216" s="10"/>
      <c r="H216" s="10"/>
    </row>
    <row r="217" spans="3:8" x14ac:dyDescent="0.25">
      <c r="C217" s="10"/>
      <c r="D217" s="10"/>
      <c r="E217" s="10"/>
      <c r="F217" s="10"/>
      <c r="G217" s="10"/>
      <c r="H217" s="10"/>
    </row>
    <row r="218" spans="3:8" x14ac:dyDescent="0.25">
      <c r="C218" s="10"/>
      <c r="D218" s="10"/>
      <c r="E218" s="10"/>
      <c r="F218" s="10"/>
      <c r="G218" s="10"/>
      <c r="H218" s="10"/>
    </row>
    <row r="219" spans="3:8" x14ac:dyDescent="0.25">
      <c r="C219" s="10"/>
      <c r="D219" s="10"/>
      <c r="E219" s="10"/>
      <c r="F219" s="10"/>
      <c r="G219" s="10"/>
      <c r="H219" s="10"/>
    </row>
    <row r="220" spans="3:8" x14ac:dyDescent="0.25">
      <c r="C220" s="10"/>
      <c r="D220" s="10"/>
      <c r="E220" s="10"/>
      <c r="F220" s="10"/>
      <c r="G220" s="10"/>
      <c r="H220" s="10"/>
    </row>
    <row r="221" spans="3:8" x14ac:dyDescent="0.25">
      <c r="C221" s="10"/>
      <c r="D221" s="10"/>
      <c r="E221" s="10"/>
      <c r="F221" s="10"/>
      <c r="G221" s="10"/>
      <c r="H221" s="10"/>
    </row>
    <row r="222" spans="3:8" x14ac:dyDescent="0.25">
      <c r="C222" s="9"/>
      <c r="D222" s="9"/>
      <c r="E222" s="9"/>
      <c r="F222" s="9"/>
      <c r="G222" s="9"/>
      <c r="H222" s="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782D-4064-42FF-B7B8-6694F64448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+ F F H U 7 s Y G i u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Z F p b r e U T b 6 M K 6 N P t Q L d g B Q S w M E F A A C A A g A + F F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R R 1 N k Q I S n j Q E A A J Y C A A A T A B w A R m 9 y b X V s Y X M v U 2 V j d G l v b j E u b S C i G A A o o B Q A A A A A A A A A A A A A A A A A A A A A A A A A A A C F k s F q 2 0 A Q h u 8 G v 8 O g X m z Y i N q 0 O T T o 4 E g 2 K b i O g 9 x T t p S x N L F E V r t m Z x V i T N 4 g h z 5 K D z k E 0 o d Q 3 6 j r y O C S h m Y v u z v / x z / / L M u U u d J o S N t 9 c N L t d D t c o K U c M k W o v + f o E C J Q 5 L o d 8 C s 1 t c 3 I V 2 K + C R O T 1 R V p 1 5 u U i s L Y a O c v 3 A v i T / I r k 2 X Z / G i e f t 8 3 v 5 q f z U P z K B P i a 2 f W c j K a T m H 4 f j i Q i b d f I h P L V e m K e i l 5 b Q l z L o j c E W p U G y 7 5 C F W F e c m F 3 K W R h 2 B h x j d B X 1 w m p M q q d G S j Q A Q C Y q P q S n N 0 L G C s M 5 O X e h U N h h 8 H A i 5 q 4 y h 1 G 0 X R 4 R j O j K Z v f d E O + C 6 Y W 1 N 5 L Y c z n 8 R P E f h p F 7 j 0 4 F 7 Z 1 3 v t W w i 4 3 N d H S q U Z K r Q c O V v / b R k X q F f e c b F Z 0 8 F u Y V H z l b F V G 3 g n c u + V / m K 7 D Z L T m Z / M e Q Q c 3 b o 7 A d s g j c / O z 6 c w G 3 0 Z / 6 P N 6 g r M F Y z m s C B 2 v u H 1 s x N 8 1 u 7 4 Q 7 h r 9 R I z D h W M b 7 H i Z 1 r / D 2 6 x O T J T / j Y 3 Q f 8 9 X n B 3 / W 6 n 1 K + + z 8 k f U E s B A i 0 A F A A C A A g A + F F H U 7 s Y G i u k A A A A 9 Q A A A B I A A A A A A A A A A A A A A A A A A A A A A E N v b m Z p Z y 9 Q Y W N r Y W d l L n h t b F B L A Q I t A B Q A A g A I A P h R R 1 M P y u m r p A A A A O k A A A A T A A A A A A A A A A A A A A A A A P A A A A B b Q 2 9 u d G V u d F 9 U e X B l c 1 0 u e G 1 s U E s B A i 0 A F A A C A A g A + F F H U 2 R A h K e N A Q A A l g I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w A A A A A A A D g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1 Q x N D o x N T o 0 O C 4 0 N j Y w N D Q 5 W i I g L z 4 8 R W 5 0 c n k g V H l w Z T 0 i R m l s b E N v b H V t b l R 5 c G V z I i B W Y W x 1 Z T 0 i c 0 J n W U R B d 0 1 E I i A v P j x F b n R y e S B U e X B l P S J G a W x s Q 2 9 s d W 1 u T m F t Z X M i I F Z h b H V l P S J z W y Z x d W 9 0 O 0 R C T i Z x d W 9 0 O y w m c X V v d D t T Q 0 h P T 0 w g T k F N R S Z x d W 9 0 O y w m c X V v d D t O d W 0 g b 2 Y g Q V A g V G V z d C B U Y W t l c n M m c X V v d D s s J n F 1 b 3 Q 7 T n V t I G 9 m I E F Q I F R v d G F s I E V 4 Y W 1 z I F R h a 2 V u J n F 1 b 3 Q 7 L C Z x d W 9 0 O 0 5 1 b S B v Z i B B U C B F e G F t c y B Q Y X N z Z W Q m c X V v d D s s J n F 1 b 3 Q 7 T n V t I G 9 m I E F Q I E V 4 Y W 1 z I E Z h a W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X 2 R h d G E v Q X V 0 b 1 J l b W 9 2 Z W R D b 2 x 1 b W 5 z M S 5 7 R E J O L D B 9 J n F 1 b 3 Q 7 L C Z x d W 9 0 O 1 N l Y 3 R p b 2 4 x L 2 N s Z W F u X 2 R h d G E v Q X V 0 b 1 J l b W 9 2 Z W R D b 2 x 1 b W 5 z M S 5 7 U 0 N I T 0 9 M I E 5 B T U U s M X 0 m c X V v d D s s J n F 1 b 3 Q 7 U 2 V j d G l v b j E v Y 2 x l Y W 5 f Z G F 0 Y S 9 B d X R v U m V t b 3 Z l Z E N v b H V t b n M x L n t O d W 0 g b 2 Y g Q V A g V G V z d C B U Y W t l c n M s M n 0 m c X V v d D s s J n F 1 b 3 Q 7 U 2 V j d G l v b j E v Y 2 x l Y W 5 f Z G F 0 Y S 9 B d X R v U m V t b 3 Z l Z E N v b H V t b n M x L n t O d W 0 g b 2 Y g Q V A g V G 9 0 Y W w g R X h h b X M g V G F r Z W 4 s M 3 0 m c X V v d D s s J n F 1 b 3 Q 7 U 2 V j d G l v b j E v Y 2 x l Y W 5 f Z G F 0 Y S 9 B d X R v U m V t b 3 Z l Z E N v b H V t b n M x L n t O d W 0 g b 2 Y g Q V A g R X h h b X M g U G F z c 2 V k L D R 9 J n F 1 b 3 Q 7 L C Z x d W 9 0 O 1 N l Y 3 R p b 2 4 x L 2 N s Z W F u X 2 R h d G E v Q X V 0 b 1 J l b W 9 2 Z W R D b 2 x 1 b W 5 z M S 5 7 T n V t I G 9 m I E F Q I E V 4 Y W 1 z I E Z h a W x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G V h b l 9 k Y X R h L 0 F 1 d G 9 S Z W 1 v d m V k Q 2 9 s d W 1 u c z E u e 0 R C T i w w f S Z x d W 9 0 O y w m c X V v d D t T Z W N 0 a W 9 u M S 9 j b G V h b l 9 k Y X R h L 0 F 1 d G 9 S Z W 1 v d m V k Q 2 9 s d W 1 u c z E u e 1 N D S E 9 P T C B O Q U 1 F L D F 9 J n F 1 b 3 Q 7 L C Z x d W 9 0 O 1 N l Y 3 R p b 2 4 x L 2 N s Z W F u X 2 R h d G E v Q X V 0 b 1 J l b W 9 2 Z W R D b 2 x 1 b W 5 z M S 5 7 T n V t I G 9 m I E F Q I F R l c 3 Q g V G F r Z X J z L D J 9 J n F 1 b 3 Q 7 L C Z x d W 9 0 O 1 N l Y 3 R p b 2 4 x L 2 N s Z W F u X 2 R h d G E v Q X V 0 b 1 J l b W 9 2 Z W R D b 2 x 1 b W 5 z M S 5 7 T n V t I G 9 m I E F Q I F R v d G F s I E V 4 Y W 1 z I F R h a 2 V u L D N 9 J n F 1 b 3 Q 7 L C Z x d W 9 0 O 1 N l Y 3 R p b 2 4 x L 2 N s Z W F u X 2 R h d G E v Q X V 0 b 1 J l b W 9 2 Z W R D b 2 x 1 b W 5 z M S 5 7 T n V t I G 9 m I E F Q I E V 4 Y W 1 z I F B h c 3 N l Z C w 0 f S Z x d W 9 0 O y w m c X V v d D t T Z W N 0 a W 9 u M S 9 j b G V h b l 9 k Y X R h L 0 F 1 d G 9 S Z W 1 v d m V k Q 2 9 s d W 1 u c z E u e 0 5 1 b S B v Z i B B U C B F e G F t c y B G Y W l s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+ v p Q A K X z x A o t J v R q e y 0 S 8 A A A A A A g A A A A A A E G Y A A A A B A A A g A A A A X 1 d j s + n C u P u R F T G 4 O Y k y X o k + 3 j R 6 q P G A 5 X c N h B D H P H o A A A A A D o A A A A A C A A A g A A A A G i V m J O p M v 7 H D y T Y B + Y E k 6 4 w Y p / M + L m S o Z Q O X p L M 5 5 P V Q A A A A O 6 7 J j F 3 + d p 5 v e t 5 I A H q v m K Z Y V i 7 8 J L I Y 1 S x 6 z x 5 d P Y Y u I 2 E 6 7 a U 8 A T x G q + z Z 9 / Z X 7 S v j 3 H H c s D g x X g p s B D W Y Q m G S o V B V O c 5 r E f 6 6 F L T H x s Z A A A A A W p e / H 3 x P K l U 2 2 k y K s q e f 3 A 5 6 D B N M B A e g y O s + Z P d 9 W J i E k w 2 t + E 9 S T I M J N H 9 O T t M 7 g W B m v Y n R P k L E e s 5 i L x 9 r L w = = < / D a t a M a s h u p > 
</file>

<file path=customXml/itemProps1.xml><?xml version="1.0" encoding="utf-8"?>
<ds:datastoreItem xmlns:ds="http://schemas.openxmlformats.org/officeDocument/2006/customXml" ds:itemID="{94B645AF-8569-4018-AE3C-A7005BE8C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Альмади</dc:creator>
  <cp:lastModifiedBy>Альмади</cp:lastModifiedBy>
  <dcterms:created xsi:type="dcterms:W3CDTF">2021-10-07T14:08:23Z</dcterms:created>
  <dcterms:modified xsi:type="dcterms:W3CDTF">2021-10-07T16:00:53Z</dcterms:modified>
</cp:coreProperties>
</file>