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Resumen" sheetId="1" r:id="rId1"/>
    <sheet name="Perm_Edif" sheetId="4" r:id="rId2"/>
    <sheet name="Perm. Edif. Vvda y M2" sheetId="5" r:id="rId3"/>
    <sheet name="Ventas total sector" sheetId="6" r:id="rId4"/>
    <sheet name="Ventas Stgo" sheetId="7" r:id="rId5"/>
    <sheet name="Ind_Precios_stgo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7" l="1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P31" i="7"/>
  <c r="Q31" i="7"/>
  <c r="R31" i="7"/>
  <c r="P32" i="7"/>
  <c r="Q32" i="7"/>
  <c r="R32" i="7"/>
  <c r="P33" i="7"/>
  <c r="Q33" i="7"/>
  <c r="R33" i="7"/>
  <c r="P34" i="7"/>
  <c r="Q34" i="7"/>
  <c r="R34" i="7"/>
  <c r="P35" i="7"/>
  <c r="Q35" i="7"/>
  <c r="R35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59" i="7"/>
  <c r="Q59" i="7"/>
  <c r="R59" i="7"/>
  <c r="P60" i="7"/>
  <c r="Q60" i="7"/>
  <c r="R60" i="7"/>
  <c r="P61" i="7"/>
  <c r="Q61" i="7"/>
  <c r="R61" i="7"/>
  <c r="P62" i="7"/>
  <c r="Q62" i="7"/>
  <c r="R62" i="7"/>
  <c r="P63" i="7"/>
  <c r="Q63" i="7"/>
  <c r="R63" i="7"/>
  <c r="P64" i="7"/>
  <c r="Q64" i="7"/>
  <c r="R64" i="7"/>
  <c r="P65" i="7"/>
  <c r="Q65" i="7"/>
  <c r="R65" i="7"/>
  <c r="P66" i="7"/>
  <c r="Q66" i="7"/>
  <c r="R66" i="7"/>
  <c r="P67" i="7"/>
  <c r="Q67" i="7"/>
  <c r="R67" i="7"/>
  <c r="P68" i="7"/>
  <c r="Q68" i="7"/>
  <c r="R68" i="7"/>
  <c r="P69" i="7"/>
  <c r="Q69" i="7"/>
  <c r="R69" i="7"/>
  <c r="P70" i="7"/>
  <c r="Q70" i="7"/>
  <c r="R70" i="7"/>
  <c r="P71" i="7"/>
  <c r="Q71" i="7"/>
  <c r="R71" i="7"/>
  <c r="P72" i="7"/>
  <c r="Q72" i="7"/>
  <c r="R72" i="7"/>
  <c r="P73" i="7"/>
  <c r="Q73" i="7"/>
  <c r="R73" i="7"/>
  <c r="P74" i="7"/>
  <c r="Q74" i="7"/>
  <c r="R74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P85" i="7"/>
  <c r="Q85" i="7"/>
  <c r="R85" i="7"/>
  <c r="P86" i="7"/>
  <c r="Q86" i="7"/>
  <c r="R86" i="7"/>
  <c r="P87" i="7"/>
  <c r="Q87" i="7"/>
  <c r="R87" i="7"/>
  <c r="P88" i="7"/>
  <c r="Q88" i="7"/>
  <c r="R88" i="7"/>
  <c r="P89" i="7"/>
  <c r="Q89" i="7"/>
  <c r="R89" i="7"/>
  <c r="P90" i="7"/>
  <c r="Q90" i="7"/>
  <c r="R90" i="7"/>
  <c r="P91" i="7"/>
  <c r="Q91" i="7"/>
  <c r="R91" i="7"/>
  <c r="P92" i="7"/>
  <c r="Q92" i="7"/>
  <c r="R92" i="7"/>
  <c r="P93" i="7"/>
  <c r="Q93" i="7"/>
  <c r="R93" i="7"/>
  <c r="P94" i="7"/>
  <c r="Q94" i="7"/>
  <c r="R94" i="7"/>
  <c r="P95" i="7"/>
  <c r="Q95" i="7"/>
  <c r="R95" i="7"/>
  <c r="P96" i="7"/>
  <c r="Q96" i="7"/>
  <c r="R96" i="7"/>
  <c r="P97" i="7"/>
  <c r="Q97" i="7"/>
  <c r="R97" i="7"/>
  <c r="P98" i="7"/>
  <c r="Q98" i="7"/>
  <c r="R98" i="7"/>
  <c r="P99" i="7"/>
  <c r="Q99" i="7"/>
  <c r="R99" i="7"/>
  <c r="P100" i="7"/>
  <c r="Q100" i="7"/>
  <c r="R100" i="7"/>
  <c r="P101" i="7"/>
  <c r="Q101" i="7"/>
  <c r="R101" i="7"/>
  <c r="P102" i="7"/>
  <c r="Q102" i="7"/>
  <c r="R102" i="7"/>
  <c r="P103" i="7"/>
  <c r="Q103" i="7"/>
  <c r="R103" i="7"/>
  <c r="P104" i="7"/>
  <c r="Q104" i="7"/>
  <c r="R104" i="7"/>
  <c r="P105" i="7"/>
  <c r="Q105" i="7"/>
  <c r="R105" i="7"/>
  <c r="P106" i="7"/>
  <c r="Q106" i="7"/>
  <c r="R106" i="7"/>
  <c r="P107" i="7"/>
  <c r="Q107" i="7"/>
  <c r="R107" i="7"/>
  <c r="P108" i="7"/>
  <c r="Q108" i="7"/>
  <c r="R108" i="7"/>
  <c r="P109" i="7"/>
  <c r="Q109" i="7"/>
  <c r="R109" i="7"/>
  <c r="P110" i="7"/>
  <c r="Q110" i="7"/>
  <c r="R110" i="7"/>
  <c r="P111" i="7"/>
  <c r="Q111" i="7"/>
  <c r="R111" i="7"/>
  <c r="P112" i="7"/>
  <c r="Q112" i="7"/>
  <c r="R112" i="7"/>
  <c r="P113" i="7"/>
  <c r="Q113" i="7"/>
  <c r="R113" i="7"/>
  <c r="P114" i="7"/>
  <c r="Q114" i="7"/>
  <c r="R114" i="7"/>
  <c r="P115" i="7"/>
  <c r="Q115" i="7"/>
  <c r="R115" i="7"/>
  <c r="P116" i="7"/>
  <c r="Q116" i="7"/>
  <c r="R116" i="7"/>
  <c r="P117" i="7"/>
  <c r="Q117" i="7"/>
  <c r="R117" i="7"/>
  <c r="P118" i="7"/>
  <c r="Q118" i="7"/>
  <c r="R118" i="7"/>
  <c r="P119" i="7"/>
  <c r="Q119" i="7"/>
  <c r="R119" i="7"/>
  <c r="P120" i="7"/>
  <c r="Q120" i="7"/>
  <c r="R120" i="7"/>
  <c r="P121" i="7"/>
  <c r="Q121" i="7"/>
  <c r="R121" i="7"/>
  <c r="P122" i="7"/>
  <c r="Q122" i="7"/>
  <c r="R122" i="7"/>
  <c r="P123" i="7"/>
  <c r="Q123" i="7"/>
  <c r="R123" i="7"/>
  <c r="P124" i="7"/>
  <c r="Q124" i="7"/>
  <c r="R124" i="7"/>
  <c r="P125" i="7"/>
  <c r="Q125" i="7"/>
  <c r="R125" i="7"/>
  <c r="P126" i="7"/>
  <c r="Q126" i="7"/>
  <c r="R126" i="7"/>
  <c r="P127" i="7"/>
  <c r="Q127" i="7"/>
  <c r="R127" i="7"/>
  <c r="P128" i="7"/>
  <c r="Q128" i="7"/>
  <c r="R128" i="7"/>
  <c r="P129" i="7"/>
  <c r="Q129" i="7"/>
  <c r="R129" i="7"/>
  <c r="P130" i="7"/>
  <c r="Q130" i="7"/>
  <c r="R130" i="7"/>
  <c r="P131" i="7"/>
  <c r="Q131" i="7"/>
  <c r="R131" i="7"/>
  <c r="P132" i="7"/>
  <c r="Q132" i="7"/>
  <c r="R132" i="7"/>
  <c r="P133" i="7"/>
  <c r="Q133" i="7"/>
  <c r="R133" i="7"/>
  <c r="P134" i="7"/>
  <c r="Q134" i="7"/>
  <c r="R134" i="7"/>
  <c r="P135" i="7"/>
  <c r="Q135" i="7"/>
  <c r="R135" i="7"/>
  <c r="P136" i="7"/>
  <c r="Q136" i="7"/>
  <c r="R136" i="7"/>
  <c r="P137" i="7"/>
  <c r="Q137" i="7"/>
  <c r="R137" i="7"/>
  <c r="P138" i="7"/>
  <c r="Q138" i="7"/>
  <c r="R138" i="7"/>
  <c r="P139" i="7"/>
  <c r="Q139" i="7"/>
  <c r="R139" i="7"/>
  <c r="P140" i="7"/>
  <c r="Q140" i="7"/>
  <c r="R140" i="7"/>
  <c r="P141" i="7"/>
  <c r="Q141" i="7"/>
  <c r="R141" i="7"/>
  <c r="P142" i="7"/>
  <c r="Q142" i="7"/>
  <c r="R142" i="7"/>
  <c r="P143" i="7"/>
  <c r="Q143" i="7"/>
  <c r="R143" i="7"/>
  <c r="P144" i="7"/>
  <c r="Q144" i="7"/>
  <c r="R144" i="7"/>
  <c r="P145" i="7"/>
  <c r="Q145" i="7"/>
  <c r="R145" i="7"/>
  <c r="P146" i="7"/>
  <c r="Q146" i="7"/>
  <c r="R146" i="7"/>
  <c r="P147" i="7"/>
  <c r="Q147" i="7"/>
  <c r="R147" i="7"/>
  <c r="P148" i="7"/>
  <c r="Q148" i="7"/>
  <c r="R148" i="7"/>
  <c r="P149" i="7"/>
  <c r="Q149" i="7"/>
  <c r="R149" i="7"/>
  <c r="P150" i="7"/>
  <c r="Q150" i="7"/>
  <c r="R150" i="7"/>
  <c r="P151" i="7"/>
  <c r="Q151" i="7"/>
  <c r="R151" i="7"/>
  <c r="P152" i="7"/>
  <c r="Q152" i="7"/>
  <c r="R152" i="7"/>
  <c r="P153" i="7"/>
  <c r="Q153" i="7"/>
  <c r="R153" i="7"/>
  <c r="P154" i="7"/>
  <c r="Q154" i="7"/>
  <c r="R154" i="7"/>
  <c r="P155" i="7"/>
  <c r="Q155" i="7"/>
  <c r="R155" i="7"/>
  <c r="P156" i="7"/>
  <c r="Q156" i="7"/>
  <c r="R156" i="7"/>
  <c r="P157" i="7"/>
  <c r="Q157" i="7"/>
  <c r="R157" i="7"/>
  <c r="P158" i="7"/>
  <c r="Q158" i="7"/>
  <c r="R158" i="7"/>
  <c r="P159" i="7"/>
  <c r="Q159" i="7"/>
  <c r="R159" i="7"/>
  <c r="P160" i="7"/>
  <c r="Q160" i="7"/>
  <c r="R160" i="7"/>
  <c r="P161" i="7"/>
  <c r="Q161" i="7"/>
  <c r="R161" i="7"/>
  <c r="P162" i="7"/>
  <c r="Q162" i="7"/>
  <c r="R162" i="7"/>
  <c r="P163" i="7"/>
  <c r="Q163" i="7"/>
  <c r="R163" i="7"/>
  <c r="P164" i="7"/>
  <c r="Q164" i="7"/>
  <c r="R164" i="7"/>
  <c r="P165" i="7"/>
  <c r="Q165" i="7"/>
  <c r="R165" i="7"/>
  <c r="P166" i="7"/>
  <c r="Q166" i="7"/>
  <c r="R166" i="7"/>
  <c r="P167" i="7"/>
  <c r="Q167" i="7"/>
  <c r="R167" i="7"/>
  <c r="P168" i="7"/>
  <c r="Q168" i="7"/>
  <c r="R168" i="7"/>
  <c r="P169" i="7"/>
  <c r="Q169" i="7"/>
  <c r="R169" i="7"/>
  <c r="P170" i="7"/>
  <c r="Q170" i="7"/>
  <c r="R170" i="7"/>
  <c r="P171" i="7"/>
  <c r="Q171" i="7"/>
  <c r="R171" i="7"/>
  <c r="P172" i="7"/>
  <c r="Q172" i="7"/>
  <c r="R172" i="7"/>
  <c r="P173" i="7"/>
  <c r="Q173" i="7"/>
  <c r="R173" i="7"/>
  <c r="P174" i="7"/>
  <c r="Q174" i="7"/>
  <c r="R174" i="7"/>
  <c r="P175" i="7"/>
  <c r="Q175" i="7"/>
  <c r="R175" i="7"/>
  <c r="P176" i="7"/>
  <c r="Q176" i="7"/>
  <c r="R176" i="7"/>
  <c r="P177" i="7"/>
  <c r="Q177" i="7"/>
  <c r="R177" i="7"/>
  <c r="P178" i="7"/>
  <c r="Q178" i="7"/>
  <c r="R178" i="7"/>
  <c r="Q3" i="7"/>
  <c r="R3" i="7"/>
  <c r="Q1" i="7"/>
  <c r="R1" i="7"/>
  <c r="P1" i="7"/>
  <c r="P3" i="7"/>
  <c r="G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3" i="6"/>
  <c r="D118" i="5" l="1"/>
  <c r="Q117" i="5"/>
  <c r="Q118" i="5" s="1"/>
  <c r="D117" i="5"/>
  <c r="O116" i="5"/>
  <c r="O117" i="5" s="1"/>
  <c r="O118" i="5" s="1"/>
  <c r="D116" i="5"/>
  <c r="Q115" i="5"/>
  <c r="Q116" i="5" s="1"/>
  <c r="P115" i="5"/>
  <c r="P116" i="5" s="1"/>
  <c r="P117" i="5" s="1"/>
  <c r="P118" i="5" s="1"/>
  <c r="D115" i="5"/>
  <c r="D114" i="5"/>
  <c r="Q113" i="5"/>
  <c r="Q114" i="5" s="1"/>
  <c r="P113" i="5"/>
  <c r="P114" i="5" s="1"/>
  <c r="G113" i="5"/>
  <c r="G114" i="5" s="1"/>
  <c r="G115" i="5" s="1"/>
  <c r="G116" i="5" s="1"/>
  <c r="G117" i="5" s="1"/>
  <c r="G118" i="5" s="1"/>
  <c r="D113" i="5"/>
  <c r="D112" i="5"/>
  <c r="Q111" i="5"/>
  <c r="Q112" i="5" s="1"/>
  <c r="P111" i="5"/>
  <c r="P112" i="5" s="1"/>
  <c r="G111" i="5"/>
  <c r="G112" i="5" s="1"/>
  <c r="D111" i="5"/>
  <c r="Q110" i="5"/>
  <c r="P110" i="5"/>
  <c r="O110" i="5"/>
  <c r="O111" i="5" s="1"/>
  <c r="O112" i="5" s="1"/>
  <c r="O113" i="5" s="1"/>
  <c r="O114" i="5" s="1"/>
  <c r="O115" i="5" s="1"/>
  <c r="H110" i="5"/>
  <c r="H111" i="5" s="1"/>
  <c r="H112" i="5" s="1"/>
  <c r="H113" i="5" s="1"/>
  <c r="H114" i="5" s="1"/>
  <c r="H115" i="5" s="1"/>
  <c r="H116" i="5" s="1"/>
  <c r="H117" i="5" s="1"/>
  <c r="H118" i="5" s="1"/>
  <c r="G110" i="5"/>
  <c r="D110" i="5"/>
  <c r="D109" i="5"/>
  <c r="H108" i="5"/>
  <c r="H109" i="5" s="1"/>
  <c r="D108" i="5"/>
  <c r="D107" i="5"/>
  <c r="D106" i="5"/>
  <c r="D105" i="5"/>
  <c r="D104" i="5"/>
  <c r="Q103" i="5"/>
  <c r="Q104" i="5" s="1"/>
  <c r="Q105" i="5" s="1"/>
  <c r="Q106" i="5" s="1"/>
  <c r="Q107" i="5" s="1"/>
  <c r="Q108" i="5" s="1"/>
  <c r="Q109" i="5" s="1"/>
  <c r="D103" i="5"/>
  <c r="D102" i="5"/>
  <c r="Q101" i="5"/>
  <c r="Q102" i="5" s="1"/>
  <c r="P101" i="5"/>
  <c r="P102" i="5" s="1"/>
  <c r="P103" i="5" s="1"/>
  <c r="P104" i="5" s="1"/>
  <c r="P105" i="5" s="1"/>
  <c r="P106" i="5" s="1"/>
  <c r="P107" i="5" s="1"/>
  <c r="P108" i="5" s="1"/>
  <c r="P109" i="5" s="1"/>
  <c r="D101" i="5"/>
  <c r="H100" i="5"/>
  <c r="H101" i="5" s="1"/>
  <c r="H102" i="5" s="1"/>
  <c r="H103" i="5" s="1"/>
  <c r="H104" i="5" s="1"/>
  <c r="H105" i="5" s="1"/>
  <c r="H106" i="5" s="1"/>
  <c r="H107" i="5" s="1"/>
  <c r="D100" i="5"/>
  <c r="Q99" i="5"/>
  <c r="Q100" i="5" s="1"/>
  <c r="P99" i="5"/>
  <c r="P100" i="5" s="1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D99" i="5"/>
  <c r="Q98" i="5"/>
  <c r="P98" i="5"/>
  <c r="O98" i="5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H98" i="5"/>
  <c r="H99" i="5" s="1"/>
  <c r="G98" i="5"/>
  <c r="D98" i="5"/>
  <c r="D97" i="5"/>
  <c r="O96" i="5"/>
  <c r="O97" i="5" s="1"/>
  <c r="D96" i="5"/>
  <c r="D95" i="5"/>
  <c r="D94" i="5"/>
  <c r="G93" i="5"/>
  <c r="G94" i="5" s="1"/>
  <c r="G95" i="5" s="1"/>
  <c r="G96" i="5" s="1"/>
  <c r="G97" i="5" s="1"/>
  <c r="D93" i="5"/>
  <c r="D92" i="5"/>
  <c r="G91" i="5"/>
  <c r="G92" i="5" s="1"/>
  <c r="D91" i="5"/>
  <c r="D90" i="5"/>
  <c r="Q89" i="5"/>
  <c r="Q90" i="5" s="1"/>
  <c r="Q91" i="5" s="1"/>
  <c r="Q92" i="5" s="1"/>
  <c r="Q93" i="5" s="1"/>
  <c r="Q94" i="5" s="1"/>
  <c r="Q95" i="5" s="1"/>
  <c r="Q96" i="5" s="1"/>
  <c r="Q97" i="5" s="1"/>
  <c r="G89" i="5"/>
  <c r="G90" i="5" s="1"/>
  <c r="D89" i="5"/>
  <c r="O88" i="5"/>
  <c r="O89" i="5" s="1"/>
  <c r="O90" i="5" s="1"/>
  <c r="O91" i="5" s="1"/>
  <c r="O92" i="5" s="1"/>
  <c r="O93" i="5" s="1"/>
  <c r="O94" i="5" s="1"/>
  <c r="O95" i="5" s="1"/>
  <c r="D88" i="5"/>
  <c r="Q87" i="5"/>
  <c r="Q88" i="5" s="1"/>
  <c r="P87" i="5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G87" i="5"/>
  <c r="G88" i="5" s="1"/>
  <c r="D87" i="5"/>
  <c r="Q86" i="5"/>
  <c r="P86" i="5"/>
  <c r="O86" i="5"/>
  <c r="O87" i="5" s="1"/>
  <c r="H86" i="5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G86" i="5"/>
  <c r="D86" i="5"/>
  <c r="D85" i="5"/>
  <c r="D84" i="5"/>
  <c r="D83" i="5"/>
  <c r="D82" i="5"/>
  <c r="P81" i="5"/>
  <c r="P82" i="5" s="1"/>
  <c r="P83" i="5" s="1"/>
  <c r="P84" i="5" s="1"/>
  <c r="P85" i="5" s="1"/>
  <c r="D81" i="5"/>
  <c r="D80" i="5"/>
  <c r="P79" i="5"/>
  <c r="P80" i="5" s="1"/>
  <c r="D79" i="5"/>
  <c r="D78" i="5"/>
  <c r="P77" i="5"/>
  <c r="P78" i="5" s="1"/>
  <c r="G77" i="5"/>
  <c r="G78" i="5" s="1"/>
  <c r="G79" i="5" s="1"/>
  <c r="G80" i="5" s="1"/>
  <c r="G81" i="5" s="1"/>
  <c r="G82" i="5" s="1"/>
  <c r="G83" i="5" s="1"/>
  <c r="G84" i="5" s="1"/>
  <c r="G85" i="5" s="1"/>
  <c r="D77" i="5"/>
  <c r="D76" i="5"/>
  <c r="Q75" i="5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P75" i="5"/>
  <c r="P76" i="5" s="1"/>
  <c r="G75" i="5"/>
  <c r="G76" i="5" s="1"/>
  <c r="D75" i="5"/>
  <c r="Q74" i="5"/>
  <c r="P74" i="5"/>
  <c r="O74" i="5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H74" i="5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G74" i="5"/>
  <c r="D74" i="5"/>
  <c r="D73" i="5"/>
  <c r="D72" i="5"/>
  <c r="G71" i="5"/>
  <c r="G72" i="5" s="1"/>
  <c r="G73" i="5" s="1"/>
  <c r="D71" i="5"/>
  <c r="D70" i="5"/>
  <c r="D69" i="5"/>
  <c r="D68" i="5"/>
  <c r="Q67" i="5"/>
  <c r="Q68" i="5" s="1"/>
  <c r="Q69" i="5" s="1"/>
  <c r="Q70" i="5" s="1"/>
  <c r="Q71" i="5" s="1"/>
  <c r="Q72" i="5" s="1"/>
  <c r="Q73" i="5" s="1"/>
  <c r="P67" i="5"/>
  <c r="P68" i="5" s="1"/>
  <c r="P69" i="5" s="1"/>
  <c r="P70" i="5" s="1"/>
  <c r="P71" i="5" s="1"/>
  <c r="P72" i="5" s="1"/>
  <c r="P73" i="5" s="1"/>
  <c r="D67" i="5"/>
  <c r="O66" i="5"/>
  <c r="O67" i="5" s="1"/>
  <c r="O68" i="5" s="1"/>
  <c r="O69" i="5" s="1"/>
  <c r="O70" i="5" s="1"/>
  <c r="O71" i="5" s="1"/>
  <c r="O72" i="5" s="1"/>
  <c r="O73" i="5" s="1"/>
  <c r="D66" i="5"/>
  <c r="Q65" i="5"/>
  <c r="Q66" i="5" s="1"/>
  <c r="P65" i="5"/>
  <c r="P66" i="5" s="1"/>
  <c r="G65" i="5"/>
  <c r="G66" i="5" s="1"/>
  <c r="G67" i="5" s="1"/>
  <c r="G68" i="5" s="1"/>
  <c r="G69" i="5" s="1"/>
  <c r="G70" i="5" s="1"/>
  <c r="D65" i="5"/>
  <c r="D64" i="5"/>
  <c r="Q63" i="5"/>
  <c r="Q64" i="5" s="1"/>
  <c r="P63" i="5"/>
  <c r="P64" i="5" s="1"/>
  <c r="G63" i="5"/>
  <c r="G64" i="5" s="1"/>
  <c r="D63" i="5"/>
  <c r="Q62" i="5"/>
  <c r="P62" i="5"/>
  <c r="O62" i="5"/>
  <c r="O63" i="5" s="1"/>
  <c r="O64" i="5" s="1"/>
  <c r="O65" i="5" s="1"/>
  <c r="H62" i="5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G62" i="5"/>
  <c r="D62" i="5"/>
  <c r="D61" i="5"/>
  <c r="D60" i="5"/>
  <c r="D59" i="5"/>
  <c r="D58" i="5"/>
  <c r="D57" i="5"/>
  <c r="D56" i="5"/>
  <c r="D55" i="5"/>
  <c r="H54" i="5"/>
  <c r="H55" i="5" s="1"/>
  <c r="H56" i="5" s="1"/>
  <c r="H57" i="5" s="1"/>
  <c r="H58" i="5" s="1"/>
  <c r="H59" i="5" s="1"/>
  <c r="H60" i="5" s="1"/>
  <c r="H61" i="5" s="1"/>
  <c r="D54" i="5"/>
  <c r="D53" i="5"/>
  <c r="Q52" i="5"/>
  <c r="Q53" i="5" s="1"/>
  <c r="Q54" i="5" s="1"/>
  <c r="Q55" i="5" s="1"/>
  <c r="Q56" i="5" s="1"/>
  <c r="Q57" i="5" s="1"/>
  <c r="Q58" i="5" s="1"/>
  <c r="Q59" i="5" s="1"/>
  <c r="Q60" i="5" s="1"/>
  <c r="Q61" i="5" s="1"/>
  <c r="D52" i="5"/>
  <c r="O51" i="5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H51" i="5"/>
  <c r="H52" i="5" s="1"/>
  <c r="H53" i="5" s="1"/>
  <c r="D51" i="5"/>
  <c r="Q50" i="5"/>
  <c r="Q51" i="5" s="1"/>
  <c r="P50" i="5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O50" i="5"/>
  <c r="H50" i="5"/>
  <c r="G50" i="5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D50" i="5"/>
  <c r="D49" i="5"/>
  <c r="D48" i="5"/>
  <c r="D47" i="5"/>
  <c r="D46" i="5"/>
  <c r="H45" i="5"/>
  <c r="H46" i="5" s="1"/>
  <c r="H47" i="5" s="1"/>
  <c r="H48" i="5" s="1"/>
  <c r="H49" i="5" s="1"/>
  <c r="D45" i="5"/>
  <c r="D44" i="5"/>
  <c r="H43" i="5"/>
  <c r="H44" i="5" s="1"/>
  <c r="D43" i="5"/>
  <c r="D42" i="5"/>
  <c r="H41" i="5"/>
  <c r="H42" i="5" s="1"/>
  <c r="D41" i="5"/>
  <c r="Q40" i="5"/>
  <c r="Q41" i="5" s="1"/>
  <c r="Q42" i="5" s="1"/>
  <c r="Q43" i="5" s="1"/>
  <c r="Q44" i="5" s="1"/>
  <c r="Q45" i="5" s="1"/>
  <c r="Q46" i="5" s="1"/>
  <c r="Q47" i="5" s="1"/>
  <c r="Q48" i="5" s="1"/>
  <c r="Q49" i="5" s="1"/>
  <c r="D40" i="5"/>
  <c r="O39" i="5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H39" i="5"/>
  <c r="H40" i="5" s="1"/>
  <c r="D39" i="5"/>
  <c r="Q38" i="5"/>
  <c r="Q39" i="5" s="1"/>
  <c r="P38" i="5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O38" i="5"/>
  <c r="H38" i="5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D38" i="5"/>
  <c r="D37" i="5"/>
  <c r="D36" i="5"/>
  <c r="D35" i="5"/>
  <c r="D34" i="5"/>
  <c r="H33" i="5"/>
  <c r="H34" i="5" s="1"/>
  <c r="H35" i="5" s="1"/>
  <c r="H36" i="5" s="1"/>
  <c r="H37" i="5" s="1"/>
  <c r="D33" i="5"/>
  <c r="D32" i="5"/>
  <c r="H31" i="5"/>
  <c r="H32" i="5" s="1"/>
  <c r="D31" i="5"/>
  <c r="D30" i="5"/>
  <c r="H29" i="5"/>
  <c r="H30" i="5" s="1"/>
  <c r="D29" i="5"/>
  <c r="Q28" i="5"/>
  <c r="Q29" i="5" s="1"/>
  <c r="Q30" i="5" s="1"/>
  <c r="Q31" i="5" s="1"/>
  <c r="Q32" i="5" s="1"/>
  <c r="Q33" i="5" s="1"/>
  <c r="Q34" i="5" s="1"/>
  <c r="Q35" i="5" s="1"/>
  <c r="Q36" i="5" s="1"/>
  <c r="Q37" i="5" s="1"/>
  <c r="D28" i="5"/>
  <c r="O27" i="5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H27" i="5"/>
  <c r="H28" i="5" s="1"/>
  <c r="D27" i="5"/>
  <c r="Q26" i="5"/>
  <c r="Q27" i="5" s="1"/>
  <c r="P26" i="5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O26" i="5"/>
  <c r="H26" i="5"/>
  <c r="G26" i="5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D26" i="5"/>
  <c r="D25" i="5"/>
  <c r="D24" i="5"/>
  <c r="D23" i="5"/>
  <c r="D22" i="5"/>
  <c r="H21" i="5"/>
  <c r="H22" i="5" s="1"/>
  <c r="H23" i="5" s="1"/>
  <c r="H24" i="5" s="1"/>
  <c r="H25" i="5" s="1"/>
  <c r="D21" i="5"/>
  <c r="D20" i="5"/>
  <c r="H19" i="5"/>
  <c r="H20" i="5" s="1"/>
  <c r="D19" i="5"/>
  <c r="D18" i="5"/>
  <c r="H17" i="5"/>
  <c r="H18" i="5" s="1"/>
  <c r="D17" i="5"/>
  <c r="Q16" i="5"/>
  <c r="Q17" i="5" s="1"/>
  <c r="Q18" i="5" s="1"/>
  <c r="Q19" i="5" s="1"/>
  <c r="Q20" i="5" s="1"/>
  <c r="Q21" i="5" s="1"/>
  <c r="Q22" i="5" s="1"/>
  <c r="Q23" i="5" s="1"/>
  <c r="Q24" i="5" s="1"/>
  <c r="Q25" i="5" s="1"/>
  <c r="D16" i="5"/>
  <c r="O15" i="5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H15" i="5"/>
  <c r="H16" i="5" s="1"/>
  <c r="D15" i="5"/>
  <c r="Q14" i="5"/>
  <c r="Q15" i="5" s="1"/>
  <c r="P14" i="5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O14" i="5"/>
  <c r="H14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D14" i="5"/>
  <c r="D13" i="5"/>
  <c r="D12" i="5"/>
  <c r="D11" i="5"/>
  <c r="D10" i="5"/>
  <c r="H9" i="5"/>
  <c r="H10" i="5" s="1"/>
  <c r="H11" i="5" s="1"/>
  <c r="H12" i="5" s="1"/>
  <c r="H13" i="5" s="1"/>
  <c r="D9" i="5"/>
  <c r="D8" i="5"/>
  <c r="H7" i="5"/>
  <c r="H8" i="5" s="1"/>
  <c r="D7" i="5"/>
  <c r="D6" i="5"/>
  <c r="H5" i="5"/>
  <c r="H6" i="5" s="1"/>
  <c r="D5" i="5"/>
  <c r="Q4" i="5"/>
  <c r="Q5" i="5" s="1"/>
  <c r="Q6" i="5" s="1"/>
  <c r="Q7" i="5" s="1"/>
  <c r="Q8" i="5" s="1"/>
  <c r="Q9" i="5" s="1"/>
  <c r="Q10" i="5" s="1"/>
  <c r="Q11" i="5" s="1"/>
  <c r="Q12" i="5" s="1"/>
  <c r="Q13" i="5" s="1"/>
  <c r="D4" i="5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H3" i="5"/>
  <c r="H4" i="5" s="1"/>
  <c r="D3" i="5"/>
  <c r="Q2" i="5"/>
  <c r="Q3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O2" i="5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D2" i="5"/>
  <c r="CB118" i="4" l="1"/>
  <c r="BX118" i="4"/>
  <c r="BT118" i="4"/>
  <c r="BO118" i="4"/>
  <c r="CE118" i="4" s="1"/>
  <c r="BN118" i="4"/>
  <c r="CD118" i="4" s="1"/>
  <c r="BM118" i="4"/>
  <c r="CC118" i="4" s="1"/>
  <c r="BL118" i="4"/>
  <c r="BK118" i="4"/>
  <c r="CA118" i="4" s="1"/>
  <c r="BJ118" i="4"/>
  <c r="BZ118" i="4" s="1"/>
  <c r="BI118" i="4"/>
  <c r="BY118" i="4" s="1"/>
  <c r="BH118" i="4"/>
  <c r="BG118" i="4"/>
  <c r="BW118" i="4" s="1"/>
  <c r="BF118" i="4"/>
  <c r="BV118" i="4" s="1"/>
  <c r="BE118" i="4"/>
  <c r="BU118" i="4" s="1"/>
  <c r="BD118" i="4"/>
  <c r="BC118" i="4"/>
  <c r="BS118" i="4" s="1"/>
  <c r="BB118" i="4"/>
  <c r="BR118" i="4" s="1"/>
  <c r="BA118" i="4"/>
  <c r="BQ118" i="4" s="1"/>
  <c r="AZ118" i="4"/>
  <c r="BP118" i="4" s="1"/>
  <c r="CB117" i="4"/>
  <c r="BX117" i="4"/>
  <c r="BT117" i="4"/>
  <c r="BO117" i="4"/>
  <c r="CE117" i="4" s="1"/>
  <c r="BN117" i="4"/>
  <c r="CD117" i="4" s="1"/>
  <c r="BM117" i="4"/>
  <c r="CC117" i="4" s="1"/>
  <c r="BL117" i="4"/>
  <c r="BK117" i="4"/>
  <c r="CA117" i="4" s="1"/>
  <c r="BJ117" i="4"/>
  <c r="BZ117" i="4" s="1"/>
  <c r="BI117" i="4"/>
  <c r="BY117" i="4" s="1"/>
  <c r="BH117" i="4"/>
  <c r="BG117" i="4"/>
  <c r="BW117" i="4" s="1"/>
  <c r="BF117" i="4"/>
  <c r="BV117" i="4" s="1"/>
  <c r="BE117" i="4"/>
  <c r="BU117" i="4" s="1"/>
  <c r="BD117" i="4"/>
  <c r="BC117" i="4"/>
  <c r="BS117" i="4" s="1"/>
  <c r="BB117" i="4"/>
  <c r="BR117" i="4" s="1"/>
  <c r="BA117" i="4"/>
  <c r="BQ117" i="4" s="1"/>
  <c r="AZ117" i="4"/>
  <c r="BP117" i="4" s="1"/>
  <c r="CB116" i="4"/>
  <c r="BX116" i="4"/>
  <c r="BT116" i="4"/>
  <c r="BO116" i="4"/>
  <c r="CE116" i="4" s="1"/>
  <c r="BN116" i="4"/>
  <c r="CD116" i="4" s="1"/>
  <c r="BM116" i="4"/>
  <c r="CC116" i="4" s="1"/>
  <c r="BL116" i="4"/>
  <c r="BK116" i="4"/>
  <c r="CA116" i="4" s="1"/>
  <c r="BJ116" i="4"/>
  <c r="BZ116" i="4" s="1"/>
  <c r="BI116" i="4"/>
  <c r="BY116" i="4" s="1"/>
  <c r="BH116" i="4"/>
  <c r="BG116" i="4"/>
  <c r="BW116" i="4" s="1"/>
  <c r="BF116" i="4"/>
  <c r="BV116" i="4" s="1"/>
  <c r="BE116" i="4"/>
  <c r="BU116" i="4" s="1"/>
  <c r="BD116" i="4"/>
  <c r="BC116" i="4"/>
  <c r="BS116" i="4" s="1"/>
  <c r="BB116" i="4"/>
  <c r="BR116" i="4" s="1"/>
  <c r="BA116" i="4"/>
  <c r="BQ116" i="4" s="1"/>
  <c r="AZ116" i="4"/>
  <c r="BP116" i="4" s="1"/>
  <c r="CB115" i="4"/>
  <c r="BX115" i="4"/>
  <c r="BT115" i="4"/>
  <c r="BO115" i="4"/>
  <c r="CE115" i="4" s="1"/>
  <c r="BN115" i="4"/>
  <c r="CD115" i="4" s="1"/>
  <c r="BM115" i="4"/>
  <c r="CC115" i="4" s="1"/>
  <c r="BL115" i="4"/>
  <c r="BK115" i="4"/>
  <c r="CA115" i="4" s="1"/>
  <c r="BJ115" i="4"/>
  <c r="BZ115" i="4" s="1"/>
  <c r="BI115" i="4"/>
  <c r="BY115" i="4" s="1"/>
  <c r="BH115" i="4"/>
  <c r="BG115" i="4"/>
  <c r="BW115" i="4" s="1"/>
  <c r="BF115" i="4"/>
  <c r="BV115" i="4" s="1"/>
  <c r="BE115" i="4"/>
  <c r="BU115" i="4" s="1"/>
  <c r="BD115" i="4"/>
  <c r="BC115" i="4"/>
  <c r="BS115" i="4" s="1"/>
  <c r="BB115" i="4"/>
  <c r="BR115" i="4" s="1"/>
  <c r="BA115" i="4"/>
  <c r="BQ115" i="4" s="1"/>
  <c r="AZ115" i="4"/>
  <c r="BP115" i="4" s="1"/>
  <c r="CB114" i="4"/>
  <c r="BX114" i="4"/>
  <c r="BT114" i="4"/>
  <c r="BO114" i="4"/>
  <c r="CE114" i="4" s="1"/>
  <c r="BN114" i="4"/>
  <c r="CD114" i="4" s="1"/>
  <c r="BM114" i="4"/>
  <c r="CC114" i="4" s="1"/>
  <c r="BL114" i="4"/>
  <c r="BK114" i="4"/>
  <c r="CA114" i="4" s="1"/>
  <c r="BJ114" i="4"/>
  <c r="BZ114" i="4" s="1"/>
  <c r="BI114" i="4"/>
  <c r="BY114" i="4" s="1"/>
  <c r="BH114" i="4"/>
  <c r="BG114" i="4"/>
  <c r="BW114" i="4" s="1"/>
  <c r="BF114" i="4"/>
  <c r="BV114" i="4" s="1"/>
  <c r="BE114" i="4"/>
  <c r="BU114" i="4" s="1"/>
  <c r="BD114" i="4"/>
  <c r="BC114" i="4"/>
  <c r="BS114" i="4" s="1"/>
  <c r="BB114" i="4"/>
  <c r="BR114" i="4" s="1"/>
  <c r="BA114" i="4"/>
  <c r="BQ114" i="4" s="1"/>
  <c r="AZ114" i="4"/>
  <c r="BP114" i="4" s="1"/>
  <c r="CB113" i="4"/>
  <c r="BX113" i="4"/>
  <c r="BT113" i="4"/>
  <c r="BO113" i="4"/>
  <c r="CE113" i="4" s="1"/>
  <c r="BN113" i="4"/>
  <c r="CD113" i="4" s="1"/>
  <c r="BM113" i="4"/>
  <c r="CC113" i="4" s="1"/>
  <c r="BL113" i="4"/>
  <c r="BK113" i="4"/>
  <c r="CA113" i="4" s="1"/>
  <c r="BJ113" i="4"/>
  <c r="BZ113" i="4" s="1"/>
  <c r="BI113" i="4"/>
  <c r="BY113" i="4" s="1"/>
  <c r="BH113" i="4"/>
  <c r="BG113" i="4"/>
  <c r="BW113" i="4" s="1"/>
  <c r="BF113" i="4"/>
  <c r="BV113" i="4" s="1"/>
  <c r="BE113" i="4"/>
  <c r="BU113" i="4" s="1"/>
  <c r="BD113" i="4"/>
  <c r="BC113" i="4"/>
  <c r="BS113" i="4" s="1"/>
  <c r="BB113" i="4"/>
  <c r="BR113" i="4" s="1"/>
  <c r="BA113" i="4"/>
  <c r="BQ113" i="4" s="1"/>
  <c r="AZ113" i="4"/>
  <c r="BP113" i="4" s="1"/>
  <c r="CB112" i="4"/>
  <c r="BX112" i="4"/>
  <c r="BT112" i="4"/>
  <c r="BO112" i="4"/>
  <c r="CE112" i="4" s="1"/>
  <c r="BN112" i="4"/>
  <c r="CD112" i="4" s="1"/>
  <c r="BM112" i="4"/>
  <c r="CC112" i="4" s="1"/>
  <c r="BL112" i="4"/>
  <c r="BK112" i="4"/>
  <c r="CA112" i="4" s="1"/>
  <c r="BJ112" i="4"/>
  <c r="BZ112" i="4" s="1"/>
  <c r="BI112" i="4"/>
  <c r="BY112" i="4" s="1"/>
  <c r="BH112" i="4"/>
  <c r="BG112" i="4"/>
  <c r="BW112" i="4" s="1"/>
  <c r="BF112" i="4"/>
  <c r="BV112" i="4" s="1"/>
  <c r="BE112" i="4"/>
  <c r="BU112" i="4" s="1"/>
  <c r="BD112" i="4"/>
  <c r="BC112" i="4"/>
  <c r="BS112" i="4" s="1"/>
  <c r="BB112" i="4"/>
  <c r="BR112" i="4" s="1"/>
  <c r="BA112" i="4"/>
  <c r="BQ112" i="4" s="1"/>
  <c r="AZ112" i="4"/>
  <c r="BP112" i="4" s="1"/>
  <c r="CB111" i="4"/>
  <c r="BX111" i="4"/>
  <c r="BT111" i="4"/>
  <c r="BO111" i="4"/>
  <c r="CE111" i="4" s="1"/>
  <c r="BN111" i="4"/>
  <c r="CD111" i="4" s="1"/>
  <c r="BM111" i="4"/>
  <c r="CC111" i="4" s="1"/>
  <c r="BL111" i="4"/>
  <c r="BK111" i="4"/>
  <c r="CA111" i="4" s="1"/>
  <c r="BJ111" i="4"/>
  <c r="BZ111" i="4" s="1"/>
  <c r="BI111" i="4"/>
  <c r="BY111" i="4" s="1"/>
  <c r="BH111" i="4"/>
  <c r="BG111" i="4"/>
  <c r="BW111" i="4" s="1"/>
  <c r="BF111" i="4"/>
  <c r="BV111" i="4" s="1"/>
  <c r="BE111" i="4"/>
  <c r="BU111" i="4" s="1"/>
  <c r="BD111" i="4"/>
  <c r="BC111" i="4"/>
  <c r="BS111" i="4" s="1"/>
  <c r="BB111" i="4"/>
  <c r="BR111" i="4" s="1"/>
  <c r="BA111" i="4"/>
  <c r="BQ111" i="4" s="1"/>
  <c r="AZ111" i="4"/>
  <c r="BP111" i="4" s="1"/>
  <c r="CB110" i="4"/>
  <c r="BX110" i="4"/>
  <c r="BT110" i="4"/>
  <c r="BO110" i="4"/>
  <c r="CE110" i="4" s="1"/>
  <c r="BN110" i="4"/>
  <c r="CD110" i="4" s="1"/>
  <c r="BM110" i="4"/>
  <c r="CC110" i="4" s="1"/>
  <c r="BL110" i="4"/>
  <c r="BK110" i="4"/>
  <c r="CA110" i="4" s="1"/>
  <c r="BJ110" i="4"/>
  <c r="BZ110" i="4" s="1"/>
  <c r="BI110" i="4"/>
  <c r="BY110" i="4" s="1"/>
  <c r="BH110" i="4"/>
  <c r="BG110" i="4"/>
  <c r="BW110" i="4" s="1"/>
  <c r="BF110" i="4"/>
  <c r="BV110" i="4" s="1"/>
  <c r="BE110" i="4"/>
  <c r="BU110" i="4" s="1"/>
  <c r="BD110" i="4"/>
  <c r="BC110" i="4"/>
  <c r="BS110" i="4" s="1"/>
  <c r="BB110" i="4"/>
  <c r="BR110" i="4" s="1"/>
  <c r="BA110" i="4"/>
  <c r="BQ110" i="4" s="1"/>
  <c r="AZ110" i="4"/>
  <c r="BP110" i="4" s="1"/>
  <c r="CB109" i="4"/>
  <c r="BX109" i="4"/>
  <c r="BT109" i="4"/>
  <c r="BO109" i="4"/>
  <c r="CE109" i="4" s="1"/>
  <c r="BN109" i="4"/>
  <c r="CD109" i="4" s="1"/>
  <c r="BM109" i="4"/>
  <c r="CC109" i="4" s="1"/>
  <c r="BL109" i="4"/>
  <c r="BK109" i="4"/>
  <c r="CA109" i="4" s="1"/>
  <c r="BJ109" i="4"/>
  <c r="BZ109" i="4" s="1"/>
  <c r="BI109" i="4"/>
  <c r="BY109" i="4" s="1"/>
  <c r="BH109" i="4"/>
  <c r="BG109" i="4"/>
  <c r="BW109" i="4" s="1"/>
  <c r="BF109" i="4"/>
  <c r="BV109" i="4" s="1"/>
  <c r="BE109" i="4"/>
  <c r="BU109" i="4" s="1"/>
  <c r="BD109" i="4"/>
  <c r="BC109" i="4"/>
  <c r="BS109" i="4" s="1"/>
  <c r="BB109" i="4"/>
  <c r="BR109" i="4" s="1"/>
  <c r="BA109" i="4"/>
  <c r="BQ109" i="4" s="1"/>
  <c r="AZ109" i="4"/>
  <c r="BP109" i="4" s="1"/>
  <c r="CB108" i="4"/>
  <c r="BX108" i="4"/>
  <c r="BT108" i="4"/>
  <c r="BO108" i="4"/>
  <c r="CE108" i="4" s="1"/>
  <c r="BN108" i="4"/>
  <c r="CD108" i="4" s="1"/>
  <c r="BM108" i="4"/>
  <c r="CC108" i="4" s="1"/>
  <c r="BL108" i="4"/>
  <c r="BK108" i="4"/>
  <c r="CA108" i="4" s="1"/>
  <c r="BJ108" i="4"/>
  <c r="BZ108" i="4" s="1"/>
  <c r="BI108" i="4"/>
  <c r="BY108" i="4" s="1"/>
  <c r="BH108" i="4"/>
  <c r="BG108" i="4"/>
  <c r="BW108" i="4" s="1"/>
  <c r="BF108" i="4"/>
  <c r="BV108" i="4" s="1"/>
  <c r="BE108" i="4"/>
  <c r="BU108" i="4" s="1"/>
  <c r="BD108" i="4"/>
  <c r="BC108" i="4"/>
  <c r="BS108" i="4" s="1"/>
  <c r="BB108" i="4"/>
  <c r="BR108" i="4" s="1"/>
  <c r="BA108" i="4"/>
  <c r="BQ108" i="4" s="1"/>
  <c r="AZ108" i="4"/>
  <c r="BP108" i="4" s="1"/>
  <c r="CB107" i="4"/>
  <c r="BX107" i="4"/>
  <c r="BT107" i="4"/>
  <c r="BO107" i="4"/>
  <c r="CE107" i="4" s="1"/>
  <c r="BN107" i="4"/>
  <c r="CD107" i="4" s="1"/>
  <c r="BM107" i="4"/>
  <c r="CC107" i="4" s="1"/>
  <c r="BL107" i="4"/>
  <c r="BK107" i="4"/>
  <c r="CA107" i="4" s="1"/>
  <c r="BJ107" i="4"/>
  <c r="BZ107" i="4" s="1"/>
  <c r="BI107" i="4"/>
  <c r="BY107" i="4" s="1"/>
  <c r="BH107" i="4"/>
  <c r="BG107" i="4"/>
  <c r="BW107" i="4" s="1"/>
  <c r="BF107" i="4"/>
  <c r="BV107" i="4" s="1"/>
  <c r="BE107" i="4"/>
  <c r="BU107" i="4" s="1"/>
  <c r="BD107" i="4"/>
  <c r="BC107" i="4"/>
  <c r="BS107" i="4" s="1"/>
  <c r="BB107" i="4"/>
  <c r="BR107" i="4" s="1"/>
  <c r="BA107" i="4"/>
  <c r="BQ107" i="4" s="1"/>
  <c r="AZ107" i="4"/>
  <c r="BP107" i="4" s="1"/>
  <c r="CB106" i="4"/>
  <c r="BX106" i="4"/>
  <c r="BT106" i="4"/>
  <c r="BO106" i="4"/>
  <c r="CE106" i="4" s="1"/>
  <c r="BN106" i="4"/>
  <c r="CD106" i="4" s="1"/>
  <c r="BM106" i="4"/>
  <c r="CC106" i="4" s="1"/>
  <c r="BL106" i="4"/>
  <c r="BK106" i="4"/>
  <c r="CA106" i="4" s="1"/>
  <c r="BJ106" i="4"/>
  <c r="BZ106" i="4" s="1"/>
  <c r="BI106" i="4"/>
  <c r="BY106" i="4" s="1"/>
  <c r="BH106" i="4"/>
  <c r="BG106" i="4"/>
  <c r="BW106" i="4" s="1"/>
  <c r="BF106" i="4"/>
  <c r="BV106" i="4" s="1"/>
  <c r="BE106" i="4"/>
  <c r="BU106" i="4" s="1"/>
  <c r="BD106" i="4"/>
  <c r="BC106" i="4"/>
  <c r="BS106" i="4" s="1"/>
  <c r="BB106" i="4"/>
  <c r="BR106" i="4" s="1"/>
  <c r="BA106" i="4"/>
  <c r="BQ106" i="4" s="1"/>
  <c r="AZ106" i="4"/>
  <c r="BP106" i="4" s="1"/>
  <c r="CB105" i="4"/>
  <c r="BX105" i="4"/>
  <c r="BT105" i="4"/>
  <c r="BO105" i="4"/>
  <c r="CE105" i="4" s="1"/>
  <c r="BN105" i="4"/>
  <c r="CD105" i="4" s="1"/>
  <c r="BM105" i="4"/>
  <c r="CC105" i="4" s="1"/>
  <c r="BL105" i="4"/>
  <c r="BK105" i="4"/>
  <c r="CA105" i="4" s="1"/>
  <c r="BJ105" i="4"/>
  <c r="BZ105" i="4" s="1"/>
  <c r="BI105" i="4"/>
  <c r="BY105" i="4" s="1"/>
  <c r="BH105" i="4"/>
  <c r="BG105" i="4"/>
  <c r="BW105" i="4" s="1"/>
  <c r="BF105" i="4"/>
  <c r="BV105" i="4" s="1"/>
  <c r="BE105" i="4"/>
  <c r="BU105" i="4" s="1"/>
  <c r="BD105" i="4"/>
  <c r="BC105" i="4"/>
  <c r="BS105" i="4" s="1"/>
  <c r="BB105" i="4"/>
  <c r="BR105" i="4" s="1"/>
  <c r="BA105" i="4"/>
  <c r="BQ105" i="4" s="1"/>
  <c r="AZ105" i="4"/>
  <c r="BP105" i="4" s="1"/>
  <c r="CB104" i="4"/>
  <c r="BX104" i="4"/>
  <c r="BT104" i="4"/>
  <c r="BO104" i="4"/>
  <c r="CE104" i="4" s="1"/>
  <c r="BN104" i="4"/>
  <c r="CD104" i="4" s="1"/>
  <c r="BM104" i="4"/>
  <c r="CC104" i="4" s="1"/>
  <c r="BL104" i="4"/>
  <c r="BK104" i="4"/>
  <c r="CA104" i="4" s="1"/>
  <c r="BJ104" i="4"/>
  <c r="BZ104" i="4" s="1"/>
  <c r="BI104" i="4"/>
  <c r="BY104" i="4" s="1"/>
  <c r="BH104" i="4"/>
  <c r="BG104" i="4"/>
  <c r="BW104" i="4" s="1"/>
  <c r="BF104" i="4"/>
  <c r="BV104" i="4" s="1"/>
  <c r="BE104" i="4"/>
  <c r="BU104" i="4" s="1"/>
  <c r="BD104" i="4"/>
  <c r="BC104" i="4"/>
  <c r="BS104" i="4" s="1"/>
  <c r="BB104" i="4"/>
  <c r="BR104" i="4" s="1"/>
  <c r="BA104" i="4"/>
  <c r="BQ104" i="4" s="1"/>
  <c r="AZ104" i="4"/>
  <c r="BP104" i="4" s="1"/>
  <c r="CB103" i="4"/>
  <c r="BX103" i="4"/>
  <c r="BT103" i="4"/>
  <c r="BO103" i="4"/>
  <c r="CE103" i="4" s="1"/>
  <c r="BN103" i="4"/>
  <c r="CD103" i="4" s="1"/>
  <c r="BM103" i="4"/>
  <c r="CC103" i="4" s="1"/>
  <c r="BL103" i="4"/>
  <c r="BK103" i="4"/>
  <c r="CA103" i="4" s="1"/>
  <c r="BJ103" i="4"/>
  <c r="BZ103" i="4" s="1"/>
  <c r="BI103" i="4"/>
  <c r="BY103" i="4" s="1"/>
  <c r="BH103" i="4"/>
  <c r="BG103" i="4"/>
  <c r="BW103" i="4" s="1"/>
  <c r="BF103" i="4"/>
  <c r="BV103" i="4" s="1"/>
  <c r="BE103" i="4"/>
  <c r="BU103" i="4" s="1"/>
  <c r="BD103" i="4"/>
  <c r="BC103" i="4"/>
  <c r="BS103" i="4" s="1"/>
  <c r="BB103" i="4"/>
  <c r="BR103" i="4" s="1"/>
  <c r="BA103" i="4"/>
  <c r="BQ103" i="4" s="1"/>
  <c r="AZ103" i="4"/>
  <c r="BP103" i="4" s="1"/>
  <c r="CB102" i="4"/>
  <c r="BX102" i="4"/>
  <c r="BT102" i="4"/>
  <c r="BO102" i="4"/>
  <c r="CE102" i="4" s="1"/>
  <c r="BN102" i="4"/>
  <c r="CD102" i="4" s="1"/>
  <c r="BM102" i="4"/>
  <c r="CC102" i="4" s="1"/>
  <c r="BL102" i="4"/>
  <c r="BK102" i="4"/>
  <c r="CA102" i="4" s="1"/>
  <c r="BJ102" i="4"/>
  <c r="BZ102" i="4" s="1"/>
  <c r="BI102" i="4"/>
  <c r="BY102" i="4" s="1"/>
  <c r="BH102" i="4"/>
  <c r="BG102" i="4"/>
  <c r="BW102" i="4" s="1"/>
  <c r="BF102" i="4"/>
  <c r="BV102" i="4" s="1"/>
  <c r="BE102" i="4"/>
  <c r="BU102" i="4" s="1"/>
  <c r="BD102" i="4"/>
  <c r="BC102" i="4"/>
  <c r="BS102" i="4" s="1"/>
  <c r="BB102" i="4"/>
  <c r="BR102" i="4" s="1"/>
  <c r="BA102" i="4"/>
  <c r="BQ102" i="4" s="1"/>
  <c r="AZ102" i="4"/>
  <c r="BP102" i="4" s="1"/>
  <c r="BT101" i="4"/>
  <c r="BO101" i="4"/>
  <c r="CE101" i="4" s="1"/>
  <c r="BN101" i="4"/>
  <c r="BM101" i="4"/>
  <c r="CC101" i="4" s="1"/>
  <c r="BL101" i="4"/>
  <c r="BK101" i="4"/>
  <c r="CA101" i="4" s="1"/>
  <c r="BJ101" i="4"/>
  <c r="BI101" i="4"/>
  <c r="BY101" i="4" s="1"/>
  <c r="BH101" i="4"/>
  <c r="BG101" i="4"/>
  <c r="BW101" i="4" s="1"/>
  <c r="BF101" i="4"/>
  <c r="BE101" i="4"/>
  <c r="BU101" i="4" s="1"/>
  <c r="BD101" i="4"/>
  <c r="BC101" i="4"/>
  <c r="BS101" i="4" s="1"/>
  <c r="BB101" i="4"/>
  <c r="BA101" i="4"/>
  <c r="BQ101" i="4" s="1"/>
  <c r="AZ101" i="4"/>
  <c r="BP101" i="4" s="1"/>
  <c r="CB100" i="4"/>
  <c r="BR100" i="4"/>
  <c r="BO100" i="4"/>
  <c r="CE100" i="4" s="1"/>
  <c r="BN100" i="4"/>
  <c r="CD100" i="4" s="1"/>
  <c r="BM100" i="4"/>
  <c r="CC100" i="4" s="1"/>
  <c r="BL100" i="4"/>
  <c r="CB101" i="4" s="1"/>
  <c r="BK100" i="4"/>
  <c r="CA100" i="4" s="1"/>
  <c r="BJ100" i="4"/>
  <c r="BZ100" i="4" s="1"/>
  <c r="BI100" i="4"/>
  <c r="BY100" i="4" s="1"/>
  <c r="BH100" i="4"/>
  <c r="BX101" i="4" s="1"/>
  <c r="BG100" i="4"/>
  <c r="BW100" i="4" s="1"/>
  <c r="BF100" i="4"/>
  <c r="BV100" i="4" s="1"/>
  <c r="BE100" i="4"/>
  <c r="BU100" i="4" s="1"/>
  <c r="BD100" i="4"/>
  <c r="BC100" i="4"/>
  <c r="BS100" i="4" s="1"/>
  <c r="BB100" i="4"/>
  <c r="BA100" i="4"/>
  <c r="BQ100" i="4" s="1"/>
  <c r="AZ100" i="4"/>
  <c r="BP100" i="4" s="1"/>
  <c r="BX99" i="4"/>
  <c r="BO99" i="4"/>
  <c r="BN99" i="4"/>
  <c r="BM99" i="4"/>
  <c r="CC99" i="4" s="1"/>
  <c r="BL99" i="4"/>
  <c r="CB99" i="4" s="1"/>
  <c r="BK99" i="4"/>
  <c r="BJ99" i="4"/>
  <c r="BI99" i="4"/>
  <c r="BY99" i="4" s="1"/>
  <c r="BH99" i="4"/>
  <c r="BX100" i="4" s="1"/>
  <c r="BG99" i="4"/>
  <c r="BF99" i="4"/>
  <c r="BE99" i="4"/>
  <c r="BU99" i="4" s="1"/>
  <c r="BD99" i="4"/>
  <c r="BT100" i="4" s="1"/>
  <c r="BC99" i="4"/>
  <c r="BB99" i="4"/>
  <c r="BA99" i="4"/>
  <c r="BQ99" i="4" s="1"/>
  <c r="AZ99" i="4"/>
  <c r="BP99" i="4" s="1"/>
  <c r="BR98" i="4"/>
  <c r="BO98" i="4"/>
  <c r="BN98" i="4"/>
  <c r="CD98" i="4" s="1"/>
  <c r="BM98" i="4"/>
  <c r="CC98" i="4" s="1"/>
  <c r="BL98" i="4"/>
  <c r="BK98" i="4"/>
  <c r="BJ98" i="4"/>
  <c r="BZ99" i="4" s="1"/>
  <c r="BI98" i="4"/>
  <c r="BY98" i="4" s="1"/>
  <c r="BH98" i="4"/>
  <c r="BG98" i="4"/>
  <c r="BF98" i="4"/>
  <c r="BV98" i="4" s="1"/>
  <c r="BE98" i="4"/>
  <c r="BU98" i="4" s="1"/>
  <c r="BD98" i="4"/>
  <c r="BC98" i="4"/>
  <c r="BB98" i="4"/>
  <c r="BR99" i="4" s="1"/>
  <c r="BA98" i="4"/>
  <c r="BQ98" i="4" s="1"/>
  <c r="AZ98" i="4"/>
  <c r="BP98" i="4" s="1"/>
  <c r="CD97" i="4"/>
  <c r="CA97" i="4"/>
  <c r="BW97" i="4"/>
  <c r="BU97" i="4"/>
  <c r="BS97" i="4"/>
  <c r="BO97" i="4"/>
  <c r="BN97" i="4"/>
  <c r="BM97" i="4"/>
  <c r="BL97" i="4"/>
  <c r="CB97" i="4" s="1"/>
  <c r="BK97" i="4"/>
  <c r="BJ97" i="4"/>
  <c r="BZ97" i="4" s="1"/>
  <c r="BI97" i="4"/>
  <c r="BY97" i="4" s="1"/>
  <c r="BH97" i="4"/>
  <c r="BX98" i="4" s="1"/>
  <c r="BG97" i="4"/>
  <c r="BF97" i="4"/>
  <c r="BV97" i="4" s="1"/>
  <c r="BE97" i="4"/>
  <c r="BD97" i="4"/>
  <c r="BT98" i="4" s="1"/>
  <c r="BC97" i="4"/>
  <c r="BB97" i="4"/>
  <c r="BR97" i="4" s="1"/>
  <c r="BA97" i="4"/>
  <c r="BQ97" i="4" s="1"/>
  <c r="AZ97" i="4"/>
  <c r="BP97" i="4" s="1"/>
  <c r="CA96" i="4"/>
  <c r="BW96" i="4"/>
  <c r="BU96" i="4"/>
  <c r="BS96" i="4"/>
  <c r="BO96" i="4"/>
  <c r="CE96" i="4" s="1"/>
  <c r="BN96" i="4"/>
  <c r="CD96" i="4" s="1"/>
  <c r="BM96" i="4"/>
  <c r="CC96" i="4" s="1"/>
  <c r="BL96" i="4"/>
  <c r="CB96" i="4" s="1"/>
  <c r="BK96" i="4"/>
  <c r="BJ96" i="4"/>
  <c r="BZ96" i="4" s="1"/>
  <c r="BI96" i="4"/>
  <c r="BY96" i="4" s="1"/>
  <c r="BH96" i="4"/>
  <c r="BX96" i="4" s="1"/>
  <c r="BG96" i="4"/>
  <c r="BF96" i="4"/>
  <c r="BV96" i="4" s="1"/>
  <c r="BE96" i="4"/>
  <c r="BD96" i="4"/>
  <c r="BT96" i="4" s="1"/>
  <c r="BC96" i="4"/>
  <c r="BB96" i="4"/>
  <c r="BR96" i="4" s="1"/>
  <c r="BA96" i="4"/>
  <c r="BQ96" i="4" s="1"/>
  <c r="AZ96" i="4"/>
  <c r="BP96" i="4" s="1"/>
  <c r="CA95" i="4"/>
  <c r="BW95" i="4"/>
  <c r="BU95" i="4"/>
  <c r="BS95" i="4"/>
  <c r="BO95" i="4"/>
  <c r="CE95" i="4" s="1"/>
  <c r="BN95" i="4"/>
  <c r="CD95" i="4" s="1"/>
  <c r="BM95" i="4"/>
  <c r="CC95" i="4" s="1"/>
  <c r="BL95" i="4"/>
  <c r="BK95" i="4"/>
  <c r="BJ95" i="4"/>
  <c r="BZ95" i="4" s="1"/>
  <c r="BI95" i="4"/>
  <c r="BY95" i="4" s="1"/>
  <c r="BH95" i="4"/>
  <c r="BG95" i="4"/>
  <c r="BF95" i="4"/>
  <c r="BV95" i="4" s="1"/>
  <c r="BE95" i="4"/>
  <c r="BD95" i="4"/>
  <c r="BC95" i="4"/>
  <c r="BB95" i="4"/>
  <c r="BR95" i="4" s="1"/>
  <c r="BA95" i="4"/>
  <c r="BQ95" i="4" s="1"/>
  <c r="AZ95" i="4"/>
  <c r="CA94" i="4"/>
  <c r="BW94" i="4"/>
  <c r="BU94" i="4"/>
  <c r="BS94" i="4"/>
  <c r="BO94" i="4"/>
  <c r="CE94" i="4" s="1"/>
  <c r="BN94" i="4"/>
  <c r="CD94" i="4" s="1"/>
  <c r="BM94" i="4"/>
  <c r="CC94" i="4" s="1"/>
  <c r="BL94" i="4"/>
  <c r="CB94" i="4" s="1"/>
  <c r="BK94" i="4"/>
  <c r="BJ94" i="4"/>
  <c r="BZ94" i="4" s="1"/>
  <c r="BI94" i="4"/>
  <c r="BY94" i="4" s="1"/>
  <c r="BH94" i="4"/>
  <c r="BX94" i="4" s="1"/>
  <c r="BG94" i="4"/>
  <c r="BF94" i="4"/>
  <c r="BV94" i="4" s="1"/>
  <c r="BE94" i="4"/>
  <c r="BD94" i="4"/>
  <c r="BT94" i="4" s="1"/>
  <c r="BC94" i="4"/>
  <c r="BB94" i="4"/>
  <c r="BR94" i="4" s="1"/>
  <c r="BA94" i="4"/>
  <c r="BQ94" i="4" s="1"/>
  <c r="AZ94" i="4"/>
  <c r="BP94" i="4" s="1"/>
  <c r="CA93" i="4"/>
  <c r="BW93" i="4"/>
  <c r="BU93" i="4"/>
  <c r="BS93" i="4"/>
  <c r="BO93" i="4"/>
  <c r="CE93" i="4" s="1"/>
  <c r="BN93" i="4"/>
  <c r="CD93" i="4" s="1"/>
  <c r="BM93" i="4"/>
  <c r="CC93" i="4" s="1"/>
  <c r="BL93" i="4"/>
  <c r="CB93" i="4" s="1"/>
  <c r="BK93" i="4"/>
  <c r="BJ93" i="4"/>
  <c r="BZ93" i="4" s="1"/>
  <c r="BI93" i="4"/>
  <c r="BY93" i="4" s="1"/>
  <c r="BH93" i="4"/>
  <c r="BX93" i="4" s="1"/>
  <c r="BG93" i="4"/>
  <c r="BF93" i="4"/>
  <c r="BV93" i="4" s="1"/>
  <c r="BE93" i="4"/>
  <c r="BD93" i="4"/>
  <c r="BT93" i="4" s="1"/>
  <c r="BC93" i="4"/>
  <c r="BB93" i="4"/>
  <c r="BR93" i="4" s="1"/>
  <c r="BA93" i="4"/>
  <c r="BQ93" i="4" s="1"/>
  <c r="AZ93" i="4"/>
  <c r="BP93" i="4" s="1"/>
  <c r="CA92" i="4"/>
  <c r="BW92" i="4"/>
  <c r="BU92" i="4"/>
  <c r="BS92" i="4"/>
  <c r="BO92" i="4"/>
  <c r="CE92" i="4" s="1"/>
  <c r="BN92" i="4"/>
  <c r="CD92" i="4" s="1"/>
  <c r="BM92" i="4"/>
  <c r="BL92" i="4"/>
  <c r="BK92" i="4"/>
  <c r="BJ92" i="4"/>
  <c r="BZ92" i="4" s="1"/>
  <c r="BI92" i="4"/>
  <c r="BY92" i="4" s="1"/>
  <c r="BH92" i="4"/>
  <c r="BG92" i="4"/>
  <c r="BF92" i="4"/>
  <c r="BV92" i="4" s="1"/>
  <c r="BE92" i="4"/>
  <c r="BD92" i="4"/>
  <c r="BC92" i="4"/>
  <c r="BB92" i="4"/>
  <c r="BR92" i="4" s="1"/>
  <c r="BA92" i="4"/>
  <c r="BQ92" i="4" s="1"/>
  <c r="AZ92" i="4"/>
  <c r="BP92" i="4" s="1"/>
  <c r="CC91" i="4"/>
  <c r="CA91" i="4"/>
  <c r="BW91" i="4"/>
  <c r="BU91" i="4"/>
  <c r="BS91" i="4"/>
  <c r="BO91" i="4"/>
  <c r="CE91" i="4" s="1"/>
  <c r="BN91" i="4"/>
  <c r="CD91" i="4" s="1"/>
  <c r="BM91" i="4"/>
  <c r="CC92" i="4" s="1"/>
  <c r="BL91" i="4"/>
  <c r="CB91" i="4" s="1"/>
  <c r="BK91" i="4"/>
  <c r="BJ91" i="4"/>
  <c r="BZ91" i="4" s="1"/>
  <c r="BI91" i="4"/>
  <c r="BY91" i="4" s="1"/>
  <c r="BH91" i="4"/>
  <c r="BX91" i="4" s="1"/>
  <c r="BG91" i="4"/>
  <c r="BF91" i="4"/>
  <c r="BV91" i="4" s="1"/>
  <c r="BE91" i="4"/>
  <c r="BD91" i="4"/>
  <c r="BT91" i="4" s="1"/>
  <c r="BC91" i="4"/>
  <c r="BB91" i="4"/>
  <c r="BR91" i="4" s="1"/>
  <c r="BA91" i="4"/>
  <c r="BQ91" i="4" s="1"/>
  <c r="AZ91" i="4"/>
  <c r="BP91" i="4" s="1"/>
  <c r="CC90" i="4"/>
  <c r="CA90" i="4"/>
  <c r="BW90" i="4"/>
  <c r="BU90" i="4"/>
  <c r="BS90" i="4"/>
  <c r="BO90" i="4"/>
  <c r="CE90" i="4" s="1"/>
  <c r="BN90" i="4"/>
  <c r="CD90" i="4" s="1"/>
  <c r="BM90" i="4"/>
  <c r="BL90" i="4"/>
  <c r="CB90" i="4" s="1"/>
  <c r="BK90" i="4"/>
  <c r="BJ90" i="4"/>
  <c r="BZ90" i="4" s="1"/>
  <c r="BI90" i="4"/>
  <c r="BY90" i="4" s="1"/>
  <c r="BH90" i="4"/>
  <c r="BX90" i="4" s="1"/>
  <c r="BG90" i="4"/>
  <c r="BF90" i="4"/>
  <c r="BV90" i="4" s="1"/>
  <c r="BE90" i="4"/>
  <c r="BD90" i="4"/>
  <c r="BT90" i="4" s="1"/>
  <c r="BC90" i="4"/>
  <c r="BB90" i="4"/>
  <c r="BR90" i="4" s="1"/>
  <c r="BA90" i="4"/>
  <c r="BQ90" i="4" s="1"/>
  <c r="AZ90" i="4"/>
  <c r="BP90" i="4" s="1"/>
  <c r="CC89" i="4"/>
  <c r="CA89" i="4"/>
  <c r="BW89" i="4"/>
  <c r="BU89" i="4"/>
  <c r="BS89" i="4"/>
  <c r="BO89" i="4"/>
  <c r="CE89" i="4" s="1"/>
  <c r="BN89" i="4"/>
  <c r="CD89" i="4" s="1"/>
  <c r="BM89" i="4"/>
  <c r="BL89" i="4"/>
  <c r="BK89" i="4"/>
  <c r="BJ89" i="4"/>
  <c r="BZ89" i="4" s="1"/>
  <c r="BI89" i="4"/>
  <c r="BY89" i="4" s="1"/>
  <c r="BH89" i="4"/>
  <c r="BX89" i="4" s="1"/>
  <c r="BG89" i="4"/>
  <c r="BF89" i="4"/>
  <c r="BV89" i="4" s="1"/>
  <c r="BE89" i="4"/>
  <c r="BD89" i="4"/>
  <c r="BC89" i="4"/>
  <c r="BB89" i="4"/>
  <c r="BR89" i="4" s="1"/>
  <c r="BA89" i="4"/>
  <c r="BQ89" i="4" s="1"/>
  <c r="AZ89" i="4"/>
  <c r="BP89" i="4" s="1"/>
  <c r="CC88" i="4"/>
  <c r="CA88" i="4"/>
  <c r="BW88" i="4"/>
  <c r="BU88" i="4"/>
  <c r="BS88" i="4"/>
  <c r="BO88" i="4"/>
  <c r="CE88" i="4" s="1"/>
  <c r="BN88" i="4"/>
  <c r="CD88" i="4" s="1"/>
  <c r="BM88" i="4"/>
  <c r="BL88" i="4"/>
  <c r="BK88" i="4"/>
  <c r="BJ88" i="4"/>
  <c r="BZ88" i="4" s="1"/>
  <c r="BI88" i="4"/>
  <c r="BY88" i="4" s="1"/>
  <c r="BH88" i="4"/>
  <c r="BX88" i="4" s="1"/>
  <c r="BG88" i="4"/>
  <c r="BF88" i="4"/>
  <c r="BV88" i="4" s="1"/>
  <c r="BE88" i="4"/>
  <c r="BD88" i="4"/>
  <c r="BC88" i="4"/>
  <c r="BB88" i="4"/>
  <c r="BR88" i="4" s="1"/>
  <c r="BA88" i="4"/>
  <c r="BQ88" i="4" s="1"/>
  <c r="AZ88" i="4"/>
  <c r="BP88" i="4" s="1"/>
  <c r="CC87" i="4"/>
  <c r="CA87" i="4"/>
  <c r="BW87" i="4"/>
  <c r="BU87" i="4"/>
  <c r="BS87" i="4"/>
  <c r="BO87" i="4"/>
  <c r="CE87" i="4" s="1"/>
  <c r="BN87" i="4"/>
  <c r="CD87" i="4" s="1"/>
  <c r="BM87" i="4"/>
  <c r="BL87" i="4"/>
  <c r="CB87" i="4" s="1"/>
  <c r="BK87" i="4"/>
  <c r="BJ87" i="4"/>
  <c r="BZ87" i="4" s="1"/>
  <c r="BI87" i="4"/>
  <c r="BY87" i="4" s="1"/>
  <c r="BH87" i="4"/>
  <c r="BX87" i="4" s="1"/>
  <c r="BG87" i="4"/>
  <c r="BF87" i="4"/>
  <c r="BV87" i="4" s="1"/>
  <c r="BE87" i="4"/>
  <c r="BD87" i="4"/>
  <c r="BT87" i="4" s="1"/>
  <c r="BC87" i="4"/>
  <c r="BB87" i="4"/>
  <c r="BR87" i="4" s="1"/>
  <c r="BA87" i="4"/>
  <c r="BQ87" i="4" s="1"/>
  <c r="AZ87" i="4"/>
  <c r="BP87" i="4" s="1"/>
  <c r="CC86" i="4"/>
  <c r="CA86" i="4"/>
  <c r="BW86" i="4"/>
  <c r="BS86" i="4"/>
  <c r="BO86" i="4"/>
  <c r="CE86" i="4" s="1"/>
  <c r="BN86" i="4"/>
  <c r="CD86" i="4" s="1"/>
  <c r="BM86" i="4"/>
  <c r="BL86" i="4"/>
  <c r="BK86" i="4"/>
  <c r="BJ86" i="4"/>
  <c r="BZ86" i="4" s="1"/>
  <c r="BI86" i="4"/>
  <c r="BY86" i="4" s="1"/>
  <c r="BH86" i="4"/>
  <c r="BX86" i="4" s="1"/>
  <c r="BG86" i="4"/>
  <c r="BF86" i="4"/>
  <c r="BV86" i="4" s="1"/>
  <c r="BE86" i="4"/>
  <c r="BD86" i="4"/>
  <c r="BC86" i="4"/>
  <c r="BB86" i="4"/>
  <c r="BR86" i="4" s="1"/>
  <c r="BA86" i="4"/>
  <c r="AZ86" i="4"/>
  <c r="BP86" i="4" s="1"/>
  <c r="CC85" i="4"/>
  <c r="BO85" i="4"/>
  <c r="BN85" i="4"/>
  <c r="BM85" i="4"/>
  <c r="BL85" i="4"/>
  <c r="CB85" i="4" s="1"/>
  <c r="BK85" i="4"/>
  <c r="BJ85" i="4"/>
  <c r="BI85" i="4"/>
  <c r="BY85" i="4" s="1"/>
  <c r="BH85" i="4"/>
  <c r="BX85" i="4" s="1"/>
  <c r="BG85" i="4"/>
  <c r="BF85" i="4"/>
  <c r="BE85" i="4"/>
  <c r="BU85" i="4" s="1"/>
  <c r="BD85" i="4"/>
  <c r="BT85" i="4" s="1"/>
  <c r="BC85" i="4"/>
  <c r="BB85" i="4"/>
  <c r="BA85" i="4"/>
  <c r="BQ85" i="4" s="1"/>
  <c r="AZ85" i="4"/>
  <c r="BP85" i="4" s="1"/>
  <c r="CC84" i="4"/>
  <c r="BX84" i="4"/>
  <c r="BT84" i="4"/>
  <c r="BO84" i="4"/>
  <c r="BN84" i="4"/>
  <c r="BM84" i="4"/>
  <c r="BL84" i="4"/>
  <c r="CB84" i="4" s="1"/>
  <c r="BK84" i="4"/>
  <c r="BJ84" i="4"/>
  <c r="BI84" i="4"/>
  <c r="BY84" i="4" s="1"/>
  <c r="BH84" i="4"/>
  <c r="BG84" i="4"/>
  <c r="BW85" i="4" s="1"/>
  <c r="BF84" i="4"/>
  <c r="BV84" i="4" s="1"/>
  <c r="BE84" i="4"/>
  <c r="BU84" i="4" s="1"/>
  <c r="BD84" i="4"/>
  <c r="BC84" i="4"/>
  <c r="BS85" i="4" s="1"/>
  <c r="BB84" i="4"/>
  <c r="BR84" i="4" s="1"/>
  <c r="BA84" i="4"/>
  <c r="BQ84" i="4" s="1"/>
  <c r="AZ84" i="4"/>
  <c r="BP84" i="4" s="1"/>
  <c r="BZ83" i="4"/>
  <c r="BX83" i="4"/>
  <c r="BT83" i="4"/>
  <c r="BO83" i="4"/>
  <c r="BN83" i="4"/>
  <c r="CD83" i="4" s="1"/>
  <c r="BM83" i="4"/>
  <c r="CC83" i="4" s="1"/>
  <c r="BL83" i="4"/>
  <c r="CB83" i="4" s="1"/>
  <c r="BK83" i="4"/>
  <c r="BJ83" i="4"/>
  <c r="BI83" i="4"/>
  <c r="BY83" i="4" s="1"/>
  <c r="BH83" i="4"/>
  <c r="BG83" i="4"/>
  <c r="BF83" i="4"/>
  <c r="BV83" i="4" s="1"/>
  <c r="BE83" i="4"/>
  <c r="BU83" i="4" s="1"/>
  <c r="BD83" i="4"/>
  <c r="BC83" i="4"/>
  <c r="BB83" i="4"/>
  <c r="BR83" i="4" s="1"/>
  <c r="BA83" i="4"/>
  <c r="BQ83" i="4" s="1"/>
  <c r="AZ83" i="4"/>
  <c r="BP83" i="4" s="1"/>
  <c r="BZ82" i="4"/>
  <c r="BX82" i="4"/>
  <c r="BT82" i="4"/>
  <c r="BO82" i="4"/>
  <c r="CE82" i="4" s="1"/>
  <c r="BN82" i="4"/>
  <c r="CD82" i="4" s="1"/>
  <c r="BM82" i="4"/>
  <c r="CC82" i="4" s="1"/>
  <c r="BL82" i="4"/>
  <c r="CB82" i="4" s="1"/>
  <c r="BK82" i="4"/>
  <c r="BJ82" i="4"/>
  <c r="BI82" i="4"/>
  <c r="BY82" i="4" s="1"/>
  <c r="BH82" i="4"/>
  <c r="BG82" i="4"/>
  <c r="BF82" i="4"/>
  <c r="BV82" i="4" s="1"/>
  <c r="BE82" i="4"/>
  <c r="BU82" i="4" s="1"/>
  <c r="BD82" i="4"/>
  <c r="BC82" i="4"/>
  <c r="BB82" i="4"/>
  <c r="BR82" i="4" s="1"/>
  <c r="BA82" i="4"/>
  <c r="BQ82" i="4" s="1"/>
  <c r="AZ82" i="4"/>
  <c r="BP82" i="4" s="1"/>
  <c r="BZ81" i="4"/>
  <c r="BX81" i="4"/>
  <c r="BT81" i="4"/>
  <c r="BO81" i="4"/>
  <c r="CE81" i="4" s="1"/>
  <c r="BN81" i="4"/>
  <c r="CD81" i="4" s="1"/>
  <c r="BM81" i="4"/>
  <c r="CC81" i="4" s="1"/>
  <c r="BL81" i="4"/>
  <c r="CB81" i="4" s="1"/>
  <c r="BK81" i="4"/>
  <c r="BJ81" i="4"/>
  <c r="BI81" i="4"/>
  <c r="BY81" i="4" s="1"/>
  <c r="BH81" i="4"/>
  <c r="BG81" i="4"/>
  <c r="BF81" i="4"/>
  <c r="BV81" i="4" s="1"/>
  <c r="BE81" i="4"/>
  <c r="BU81" i="4" s="1"/>
  <c r="BD81" i="4"/>
  <c r="BC81" i="4"/>
  <c r="BB81" i="4"/>
  <c r="BR81" i="4" s="1"/>
  <c r="BA81" i="4"/>
  <c r="BQ81" i="4" s="1"/>
  <c r="AZ81" i="4"/>
  <c r="BP81" i="4" s="1"/>
  <c r="BZ80" i="4"/>
  <c r="BX80" i="4"/>
  <c r="BT80" i="4"/>
  <c r="BO80" i="4"/>
  <c r="CE80" i="4" s="1"/>
  <c r="BN80" i="4"/>
  <c r="CD80" i="4" s="1"/>
  <c r="BM80" i="4"/>
  <c r="CC80" i="4" s="1"/>
  <c r="BL80" i="4"/>
  <c r="CB80" i="4" s="1"/>
  <c r="BK80" i="4"/>
  <c r="BJ80" i="4"/>
  <c r="BI80" i="4"/>
  <c r="BY80" i="4" s="1"/>
  <c r="BH80" i="4"/>
  <c r="BG80" i="4"/>
  <c r="BF80" i="4"/>
  <c r="BV80" i="4" s="1"/>
  <c r="BE80" i="4"/>
  <c r="BU80" i="4" s="1"/>
  <c r="BD80" i="4"/>
  <c r="BC80" i="4"/>
  <c r="BB80" i="4"/>
  <c r="BA80" i="4"/>
  <c r="BQ80" i="4" s="1"/>
  <c r="AZ80" i="4"/>
  <c r="BP80" i="4" s="1"/>
  <c r="BX79" i="4"/>
  <c r="BT79" i="4"/>
  <c r="BO79" i="4"/>
  <c r="CE79" i="4" s="1"/>
  <c r="BN79" i="4"/>
  <c r="BM79" i="4"/>
  <c r="CC79" i="4" s="1"/>
  <c r="BL79" i="4"/>
  <c r="CB79" i="4" s="1"/>
  <c r="BK79" i="4"/>
  <c r="CA79" i="4" s="1"/>
  <c r="BJ79" i="4"/>
  <c r="BI79" i="4"/>
  <c r="BY79" i="4" s="1"/>
  <c r="BH79" i="4"/>
  <c r="BG79" i="4"/>
  <c r="BW79" i="4" s="1"/>
  <c r="BF79" i="4"/>
  <c r="BE79" i="4"/>
  <c r="BU79" i="4" s="1"/>
  <c r="BD79" i="4"/>
  <c r="BC79" i="4"/>
  <c r="BS79" i="4" s="1"/>
  <c r="BB79" i="4"/>
  <c r="BA79" i="4"/>
  <c r="BQ79" i="4" s="1"/>
  <c r="AZ79" i="4"/>
  <c r="BP79" i="4" s="1"/>
  <c r="BX78" i="4"/>
  <c r="BT78" i="4"/>
  <c r="BO78" i="4"/>
  <c r="BN78" i="4"/>
  <c r="CD78" i="4" s="1"/>
  <c r="BM78" i="4"/>
  <c r="CC78" i="4" s="1"/>
  <c r="BL78" i="4"/>
  <c r="CB78" i="4" s="1"/>
  <c r="BK78" i="4"/>
  <c r="BJ78" i="4"/>
  <c r="BZ79" i="4" s="1"/>
  <c r="BI78" i="4"/>
  <c r="BY78" i="4" s="1"/>
  <c r="BH78" i="4"/>
  <c r="BG78" i="4"/>
  <c r="BF78" i="4"/>
  <c r="BV78" i="4" s="1"/>
  <c r="BE78" i="4"/>
  <c r="BU78" i="4" s="1"/>
  <c r="BD78" i="4"/>
  <c r="BC78" i="4"/>
  <c r="BB78" i="4"/>
  <c r="BR78" i="4" s="1"/>
  <c r="BA78" i="4"/>
  <c r="BQ78" i="4" s="1"/>
  <c r="AZ78" i="4"/>
  <c r="BP78" i="4" s="1"/>
  <c r="BX77" i="4"/>
  <c r="BT77" i="4"/>
  <c r="BS77" i="4"/>
  <c r="BO77" i="4"/>
  <c r="CE78" i="4" s="1"/>
  <c r="BN77" i="4"/>
  <c r="BM77" i="4"/>
  <c r="CC77" i="4" s="1"/>
  <c r="BL77" i="4"/>
  <c r="CB77" i="4" s="1"/>
  <c r="BK77" i="4"/>
  <c r="CA77" i="4" s="1"/>
  <c r="BJ77" i="4"/>
  <c r="BI77" i="4"/>
  <c r="BY77" i="4" s="1"/>
  <c r="BH77" i="4"/>
  <c r="BG77" i="4"/>
  <c r="BW77" i="4" s="1"/>
  <c r="BF77" i="4"/>
  <c r="BE77" i="4"/>
  <c r="BU77" i="4" s="1"/>
  <c r="BD77" i="4"/>
  <c r="BC77" i="4"/>
  <c r="BS78" i="4" s="1"/>
  <c r="BB77" i="4"/>
  <c r="BA77" i="4"/>
  <c r="BQ77" i="4" s="1"/>
  <c r="AZ77" i="4"/>
  <c r="BP77" i="4" s="1"/>
  <c r="BX76" i="4"/>
  <c r="BT76" i="4"/>
  <c r="BO76" i="4"/>
  <c r="BN76" i="4"/>
  <c r="CD77" i="4" s="1"/>
  <c r="BM76" i="4"/>
  <c r="CC76" i="4" s="1"/>
  <c r="BL76" i="4"/>
  <c r="CB76" i="4" s="1"/>
  <c r="BK76" i="4"/>
  <c r="BJ76" i="4"/>
  <c r="BZ77" i="4" s="1"/>
  <c r="BI76" i="4"/>
  <c r="BY76" i="4" s="1"/>
  <c r="BH76" i="4"/>
  <c r="BG76" i="4"/>
  <c r="BF76" i="4"/>
  <c r="BV76" i="4" s="1"/>
  <c r="BE76" i="4"/>
  <c r="BU76" i="4" s="1"/>
  <c r="BD76" i="4"/>
  <c r="BC76" i="4"/>
  <c r="BB76" i="4"/>
  <c r="BR76" i="4" s="1"/>
  <c r="BA76" i="4"/>
  <c r="BQ76" i="4" s="1"/>
  <c r="AZ76" i="4"/>
  <c r="BP76" i="4" s="1"/>
  <c r="BX75" i="4"/>
  <c r="BT75" i="4"/>
  <c r="BS75" i="4"/>
  <c r="BO75" i="4"/>
  <c r="CE76" i="4" s="1"/>
  <c r="BN75" i="4"/>
  <c r="BM75" i="4"/>
  <c r="CC75" i="4" s="1"/>
  <c r="BL75" i="4"/>
  <c r="CB75" i="4" s="1"/>
  <c r="BK75" i="4"/>
  <c r="CA75" i="4" s="1"/>
  <c r="BJ75" i="4"/>
  <c r="BI75" i="4"/>
  <c r="BY75" i="4" s="1"/>
  <c r="BH75" i="4"/>
  <c r="BG75" i="4"/>
  <c r="BW75" i="4" s="1"/>
  <c r="BF75" i="4"/>
  <c r="BE75" i="4"/>
  <c r="BU75" i="4" s="1"/>
  <c r="BD75" i="4"/>
  <c r="BC75" i="4"/>
  <c r="BS76" i="4" s="1"/>
  <c r="BB75" i="4"/>
  <c r="BA75" i="4"/>
  <c r="BQ75" i="4" s="1"/>
  <c r="AZ75" i="4"/>
  <c r="BP75" i="4" s="1"/>
  <c r="CE74" i="4"/>
  <c r="BX74" i="4"/>
  <c r="BT74" i="4"/>
  <c r="BO74" i="4"/>
  <c r="BN74" i="4"/>
  <c r="CD75" i="4" s="1"/>
  <c r="BM74" i="4"/>
  <c r="CC74" i="4" s="1"/>
  <c r="BL74" i="4"/>
  <c r="CB74" i="4" s="1"/>
  <c r="BK74" i="4"/>
  <c r="BJ74" i="4"/>
  <c r="BZ75" i="4" s="1"/>
  <c r="BI74" i="4"/>
  <c r="BY74" i="4" s="1"/>
  <c r="BH74" i="4"/>
  <c r="BG74" i="4"/>
  <c r="BF74" i="4"/>
  <c r="BV74" i="4" s="1"/>
  <c r="BE74" i="4"/>
  <c r="BU74" i="4" s="1"/>
  <c r="BD74" i="4"/>
  <c r="BC74" i="4"/>
  <c r="BB74" i="4"/>
  <c r="BR74" i="4" s="1"/>
  <c r="BA74" i="4"/>
  <c r="BQ74" i="4" s="1"/>
  <c r="AZ74" i="4"/>
  <c r="BP74" i="4" s="1"/>
  <c r="CD73" i="4"/>
  <c r="CB73" i="4"/>
  <c r="BX73" i="4"/>
  <c r="BT73" i="4"/>
  <c r="BO73" i="4"/>
  <c r="CE73" i="4" s="1"/>
  <c r="BN73" i="4"/>
  <c r="BM73" i="4"/>
  <c r="CC73" i="4" s="1"/>
  <c r="BL73" i="4"/>
  <c r="BK73" i="4"/>
  <c r="BJ73" i="4"/>
  <c r="BI73" i="4"/>
  <c r="BY73" i="4" s="1"/>
  <c r="BH73" i="4"/>
  <c r="BG73" i="4"/>
  <c r="BF73" i="4"/>
  <c r="BE73" i="4"/>
  <c r="BU73" i="4" s="1"/>
  <c r="BD73" i="4"/>
  <c r="BC73" i="4"/>
  <c r="BS74" i="4" s="1"/>
  <c r="BB73" i="4"/>
  <c r="BA73" i="4"/>
  <c r="BQ73" i="4" s="1"/>
  <c r="AZ73" i="4"/>
  <c r="BP73" i="4" s="1"/>
  <c r="CB72" i="4"/>
  <c r="BZ72" i="4"/>
  <c r="BX72" i="4"/>
  <c r="BT72" i="4"/>
  <c r="BS72" i="4"/>
  <c r="BO72" i="4"/>
  <c r="CE72" i="4" s="1"/>
  <c r="BN72" i="4"/>
  <c r="CD72" i="4" s="1"/>
  <c r="BM72" i="4"/>
  <c r="CC72" i="4" s="1"/>
  <c r="BL72" i="4"/>
  <c r="BK72" i="4"/>
  <c r="CA72" i="4" s="1"/>
  <c r="BJ72" i="4"/>
  <c r="BZ73" i="4" s="1"/>
  <c r="BI72" i="4"/>
  <c r="BY72" i="4" s="1"/>
  <c r="BH72" i="4"/>
  <c r="BG72" i="4"/>
  <c r="BW72" i="4" s="1"/>
  <c r="BF72" i="4"/>
  <c r="BV72" i="4" s="1"/>
  <c r="BE72" i="4"/>
  <c r="BU72" i="4" s="1"/>
  <c r="BD72" i="4"/>
  <c r="BC72" i="4"/>
  <c r="BS73" i="4" s="1"/>
  <c r="BB72" i="4"/>
  <c r="BR72" i="4" s="1"/>
  <c r="BA72" i="4"/>
  <c r="BQ72" i="4" s="1"/>
  <c r="AZ72" i="4"/>
  <c r="BP72" i="4" s="1"/>
  <c r="CE71" i="4"/>
  <c r="CB71" i="4"/>
  <c r="BX71" i="4"/>
  <c r="BT71" i="4"/>
  <c r="BS71" i="4"/>
  <c r="BO71" i="4"/>
  <c r="BN71" i="4"/>
  <c r="BM71" i="4"/>
  <c r="CC71" i="4" s="1"/>
  <c r="BL71" i="4"/>
  <c r="BK71" i="4"/>
  <c r="CA71" i="4" s="1"/>
  <c r="BJ71" i="4"/>
  <c r="BI71" i="4"/>
  <c r="BY71" i="4" s="1"/>
  <c r="BH71" i="4"/>
  <c r="BG71" i="4"/>
  <c r="BW71" i="4" s="1"/>
  <c r="BF71" i="4"/>
  <c r="BE71" i="4"/>
  <c r="BU71" i="4" s="1"/>
  <c r="BD71" i="4"/>
  <c r="BC71" i="4"/>
  <c r="BB71" i="4"/>
  <c r="BA71" i="4"/>
  <c r="BQ71" i="4" s="1"/>
  <c r="AZ71" i="4"/>
  <c r="BP71" i="4" s="1"/>
  <c r="CB70" i="4"/>
  <c r="BX70" i="4"/>
  <c r="BT70" i="4"/>
  <c r="BO70" i="4"/>
  <c r="BN70" i="4"/>
  <c r="CD71" i="4" s="1"/>
  <c r="BM70" i="4"/>
  <c r="CC70" i="4" s="1"/>
  <c r="BL70" i="4"/>
  <c r="BK70" i="4"/>
  <c r="BJ70" i="4"/>
  <c r="BZ71" i="4" s="1"/>
  <c r="BI70" i="4"/>
  <c r="BY70" i="4" s="1"/>
  <c r="BH70" i="4"/>
  <c r="BG70" i="4"/>
  <c r="BW70" i="4" s="1"/>
  <c r="BF70" i="4"/>
  <c r="BV70" i="4" s="1"/>
  <c r="BE70" i="4"/>
  <c r="BU70" i="4" s="1"/>
  <c r="BD70" i="4"/>
  <c r="BC70" i="4"/>
  <c r="BB70" i="4"/>
  <c r="BR71" i="4" s="1"/>
  <c r="BA70" i="4"/>
  <c r="BQ70" i="4" s="1"/>
  <c r="AZ70" i="4"/>
  <c r="BP70" i="4" s="1"/>
  <c r="CD69" i="4"/>
  <c r="CB69" i="4"/>
  <c r="BX69" i="4"/>
  <c r="BT69" i="4"/>
  <c r="BO69" i="4"/>
  <c r="CE70" i="4" s="1"/>
  <c r="BN69" i="4"/>
  <c r="BM69" i="4"/>
  <c r="CC69" i="4" s="1"/>
  <c r="BL69" i="4"/>
  <c r="BK69" i="4"/>
  <c r="CA69" i="4" s="1"/>
  <c r="BJ69" i="4"/>
  <c r="BZ69" i="4" s="1"/>
  <c r="BI69" i="4"/>
  <c r="BY69" i="4" s="1"/>
  <c r="BH69" i="4"/>
  <c r="BG69" i="4"/>
  <c r="BW69" i="4" s="1"/>
  <c r="BF69" i="4"/>
  <c r="BV69" i="4" s="1"/>
  <c r="BE69" i="4"/>
  <c r="BU69" i="4" s="1"/>
  <c r="BD69" i="4"/>
  <c r="BC69" i="4"/>
  <c r="BS70" i="4" s="1"/>
  <c r="BB69" i="4"/>
  <c r="BR69" i="4" s="1"/>
  <c r="BA69" i="4"/>
  <c r="BQ69" i="4" s="1"/>
  <c r="AZ69" i="4"/>
  <c r="BP69" i="4" s="1"/>
  <c r="CE68" i="4"/>
  <c r="CD68" i="4"/>
  <c r="CB68" i="4"/>
  <c r="BX68" i="4"/>
  <c r="BT68" i="4"/>
  <c r="BR68" i="4"/>
  <c r="BO68" i="4"/>
  <c r="BN68" i="4"/>
  <c r="BM68" i="4"/>
  <c r="CC68" i="4" s="1"/>
  <c r="BL68" i="4"/>
  <c r="BK68" i="4"/>
  <c r="CA68" i="4" s="1"/>
  <c r="BJ68" i="4"/>
  <c r="BZ68" i="4" s="1"/>
  <c r="BI68" i="4"/>
  <c r="BY68" i="4" s="1"/>
  <c r="BH68" i="4"/>
  <c r="BG68" i="4"/>
  <c r="BW68" i="4" s="1"/>
  <c r="BF68" i="4"/>
  <c r="BV68" i="4" s="1"/>
  <c r="BE68" i="4"/>
  <c r="BU68" i="4" s="1"/>
  <c r="BD68" i="4"/>
  <c r="BC68" i="4"/>
  <c r="BS68" i="4" s="1"/>
  <c r="BB68" i="4"/>
  <c r="BA68" i="4"/>
  <c r="BQ68" i="4" s="1"/>
  <c r="AZ68" i="4"/>
  <c r="BP68" i="4" s="1"/>
  <c r="CE67" i="4"/>
  <c r="CB67" i="4"/>
  <c r="BX67" i="4"/>
  <c r="BT67" i="4"/>
  <c r="BS67" i="4"/>
  <c r="BO67" i="4"/>
  <c r="BN67" i="4"/>
  <c r="BM67" i="4"/>
  <c r="CC67" i="4" s="1"/>
  <c r="BL67" i="4"/>
  <c r="BK67" i="4"/>
  <c r="CA67" i="4" s="1"/>
  <c r="BJ67" i="4"/>
  <c r="BI67" i="4"/>
  <c r="BY67" i="4" s="1"/>
  <c r="BH67" i="4"/>
  <c r="BG67" i="4"/>
  <c r="BW67" i="4" s="1"/>
  <c r="BF67" i="4"/>
  <c r="BE67" i="4"/>
  <c r="BU67" i="4" s="1"/>
  <c r="BD67" i="4"/>
  <c r="BC67" i="4"/>
  <c r="BB67" i="4"/>
  <c r="BA67" i="4"/>
  <c r="BQ67" i="4" s="1"/>
  <c r="AZ67" i="4"/>
  <c r="BP67" i="4" s="1"/>
  <c r="CB66" i="4"/>
  <c r="BX66" i="4"/>
  <c r="BT66" i="4"/>
  <c r="BO66" i="4"/>
  <c r="BN66" i="4"/>
  <c r="CD67" i="4" s="1"/>
  <c r="BM66" i="4"/>
  <c r="CC66" i="4" s="1"/>
  <c r="BL66" i="4"/>
  <c r="BK66" i="4"/>
  <c r="BJ66" i="4"/>
  <c r="BZ67" i="4" s="1"/>
  <c r="BI66" i="4"/>
  <c r="BY66" i="4" s="1"/>
  <c r="BH66" i="4"/>
  <c r="BG66" i="4"/>
  <c r="BW66" i="4" s="1"/>
  <c r="BF66" i="4"/>
  <c r="BV66" i="4" s="1"/>
  <c r="BE66" i="4"/>
  <c r="BU66" i="4" s="1"/>
  <c r="BD66" i="4"/>
  <c r="BC66" i="4"/>
  <c r="BB66" i="4"/>
  <c r="BR67" i="4" s="1"/>
  <c r="BA66" i="4"/>
  <c r="BQ66" i="4" s="1"/>
  <c r="AZ66" i="4"/>
  <c r="BP66" i="4" s="1"/>
  <c r="CD65" i="4"/>
  <c r="CB65" i="4"/>
  <c r="BX65" i="4"/>
  <c r="BT65" i="4"/>
  <c r="BO65" i="4"/>
  <c r="CE66" i="4" s="1"/>
  <c r="BN65" i="4"/>
  <c r="BM65" i="4"/>
  <c r="CC65" i="4" s="1"/>
  <c r="BL65" i="4"/>
  <c r="BK65" i="4"/>
  <c r="CA65" i="4" s="1"/>
  <c r="BJ65" i="4"/>
  <c r="BZ65" i="4" s="1"/>
  <c r="BI65" i="4"/>
  <c r="BY65" i="4" s="1"/>
  <c r="BH65" i="4"/>
  <c r="BG65" i="4"/>
  <c r="BW65" i="4" s="1"/>
  <c r="BF65" i="4"/>
  <c r="BV65" i="4" s="1"/>
  <c r="BE65" i="4"/>
  <c r="BU65" i="4" s="1"/>
  <c r="BD65" i="4"/>
  <c r="BC65" i="4"/>
  <c r="BS66" i="4" s="1"/>
  <c r="BB65" i="4"/>
  <c r="BR65" i="4" s="1"/>
  <c r="BA65" i="4"/>
  <c r="BQ65" i="4" s="1"/>
  <c r="AZ65" i="4"/>
  <c r="BP65" i="4" s="1"/>
  <c r="CE64" i="4"/>
  <c r="CD64" i="4"/>
  <c r="CB64" i="4"/>
  <c r="BX64" i="4"/>
  <c r="BT64" i="4"/>
  <c r="BR64" i="4"/>
  <c r="BO64" i="4"/>
  <c r="BN64" i="4"/>
  <c r="BM64" i="4"/>
  <c r="CC64" i="4" s="1"/>
  <c r="BL64" i="4"/>
  <c r="BK64" i="4"/>
  <c r="CA64" i="4" s="1"/>
  <c r="BJ64" i="4"/>
  <c r="BZ64" i="4" s="1"/>
  <c r="BI64" i="4"/>
  <c r="BY64" i="4" s="1"/>
  <c r="BH64" i="4"/>
  <c r="BG64" i="4"/>
  <c r="BW64" i="4" s="1"/>
  <c r="BF64" i="4"/>
  <c r="BV64" i="4" s="1"/>
  <c r="BE64" i="4"/>
  <c r="BU64" i="4" s="1"/>
  <c r="BD64" i="4"/>
  <c r="BC64" i="4"/>
  <c r="BS64" i="4" s="1"/>
  <c r="BB64" i="4"/>
  <c r="BA64" i="4"/>
  <c r="BQ64" i="4" s="1"/>
  <c r="AZ64" i="4"/>
  <c r="BP64" i="4" s="1"/>
  <c r="CE63" i="4"/>
  <c r="CB63" i="4"/>
  <c r="BX63" i="4"/>
  <c r="BT63" i="4"/>
  <c r="BS63" i="4"/>
  <c r="BO63" i="4"/>
  <c r="BN63" i="4"/>
  <c r="BM63" i="4"/>
  <c r="CC63" i="4" s="1"/>
  <c r="BL63" i="4"/>
  <c r="BK63" i="4"/>
  <c r="CA63" i="4" s="1"/>
  <c r="BJ63" i="4"/>
  <c r="BI63" i="4"/>
  <c r="BY63" i="4" s="1"/>
  <c r="BH63" i="4"/>
  <c r="BG63" i="4"/>
  <c r="BW63" i="4" s="1"/>
  <c r="BF63" i="4"/>
  <c r="BE63" i="4"/>
  <c r="BU63" i="4" s="1"/>
  <c r="BD63" i="4"/>
  <c r="BC63" i="4"/>
  <c r="BB63" i="4"/>
  <c r="BA63" i="4"/>
  <c r="BQ63" i="4" s="1"/>
  <c r="AZ63" i="4"/>
  <c r="BP63" i="4" s="1"/>
  <c r="CB62" i="4"/>
  <c r="BT62" i="4"/>
  <c r="BS62" i="4"/>
  <c r="BO62" i="4"/>
  <c r="BN62" i="4"/>
  <c r="CD63" i="4" s="1"/>
  <c r="BM62" i="4"/>
  <c r="CC62" i="4" s="1"/>
  <c r="BL62" i="4"/>
  <c r="BK62" i="4"/>
  <c r="BJ62" i="4"/>
  <c r="BZ63" i="4" s="1"/>
  <c r="BI62" i="4"/>
  <c r="BY62" i="4" s="1"/>
  <c r="BH62" i="4"/>
  <c r="BG62" i="4"/>
  <c r="BW62" i="4" s="1"/>
  <c r="BF62" i="4"/>
  <c r="BV62" i="4" s="1"/>
  <c r="BE62" i="4"/>
  <c r="BU62" i="4" s="1"/>
  <c r="BD62" i="4"/>
  <c r="BC62" i="4"/>
  <c r="BB62" i="4"/>
  <c r="BR63" i="4" s="1"/>
  <c r="BA62" i="4"/>
  <c r="BQ62" i="4" s="1"/>
  <c r="AZ62" i="4"/>
  <c r="CD61" i="4"/>
  <c r="BZ61" i="4"/>
  <c r="BW61" i="4"/>
  <c r="BV61" i="4"/>
  <c r="BR61" i="4"/>
  <c r="BO61" i="4"/>
  <c r="CE62" i="4" s="1"/>
  <c r="BN61" i="4"/>
  <c r="BM61" i="4"/>
  <c r="CC61" i="4" s="1"/>
  <c r="BL61" i="4"/>
  <c r="CB61" i="4" s="1"/>
  <c r="BK61" i="4"/>
  <c r="BJ61" i="4"/>
  <c r="BI61" i="4"/>
  <c r="BY61" i="4" s="1"/>
  <c r="BH61" i="4"/>
  <c r="BX62" i="4" s="1"/>
  <c r="BG61" i="4"/>
  <c r="BF61" i="4"/>
  <c r="BE61" i="4"/>
  <c r="BU61" i="4" s="1"/>
  <c r="BD61" i="4"/>
  <c r="BT61" i="4" s="1"/>
  <c r="BC61" i="4"/>
  <c r="BS61" i="4" s="1"/>
  <c r="BB61" i="4"/>
  <c r="BA61" i="4"/>
  <c r="BQ61" i="4" s="1"/>
  <c r="AZ61" i="4"/>
  <c r="BP61" i="4" s="1"/>
  <c r="CB60" i="4"/>
  <c r="CA60" i="4"/>
  <c r="BZ60" i="4"/>
  <c r="BW60" i="4"/>
  <c r="BV60" i="4"/>
  <c r="BR60" i="4"/>
  <c r="BO60" i="4"/>
  <c r="CE60" i="4" s="1"/>
  <c r="BN60" i="4"/>
  <c r="CD60" i="4" s="1"/>
  <c r="BM60" i="4"/>
  <c r="CC60" i="4" s="1"/>
  <c r="BL60" i="4"/>
  <c r="BK60" i="4"/>
  <c r="BJ60" i="4"/>
  <c r="BI60" i="4"/>
  <c r="BY60" i="4" s="1"/>
  <c r="BH60" i="4"/>
  <c r="BX60" i="4" s="1"/>
  <c r="BG60" i="4"/>
  <c r="BF60" i="4"/>
  <c r="BE60" i="4"/>
  <c r="BU60" i="4" s="1"/>
  <c r="BD60" i="4"/>
  <c r="BT60" i="4" s="1"/>
  <c r="BC60" i="4"/>
  <c r="BS60" i="4" s="1"/>
  <c r="BB60" i="4"/>
  <c r="BA60" i="4"/>
  <c r="BQ60" i="4" s="1"/>
  <c r="AZ60" i="4"/>
  <c r="BP60" i="4" s="1"/>
  <c r="CB59" i="4"/>
  <c r="CA59" i="4"/>
  <c r="BZ59" i="4"/>
  <c r="BW59" i="4"/>
  <c r="BV59" i="4"/>
  <c r="BR59" i="4"/>
  <c r="BO59" i="4"/>
  <c r="CE59" i="4" s="1"/>
  <c r="BN59" i="4"/>
  <c r="CD59" i="4" s="1"/>
  <c r="BM59" i="4"/>
  <c r="CC59" i="4" s="1"/>
  <c r="BL59" i="4"/>
  <c r="BK59" i="4"/>
  <c r="BJ59" i="4"/>
  <c r="BI59" i="4"/>
  <c r="BY59" i="4" s="1"/>
  <c r="BH59" i="4"/>
  <c r="BX59" i="4" s="1"/>
  <c r="BG59" i="4"/>
  <c r="BF59" i="4"/>
  <c r="BE59" i="4"/>
  <c r="BU59" i="4" s="1"/>
  <c r="BD59" i="4"/>
  <c r="BT59" i="4" s="1"/>
  <c r="BC59" i="4"/>
  <c r="BS59" i="4" s="1"/>
  <c r="BB59" i="4"/>
  <c r="BA59" i="4"/>
  <c r="BQ59" i="4" s="1"/>
  <c r="AZ59" i="4"/>
  <c r="BP59" i="4" s="1"/>
  <c r="CB58" i="4"/>
  <c r="CA58" i="4"/>
  <c r="BZ58" i="4"/>
  <c r="BW58" i="4"/>
  <c r="BV58" i="4"/>
  <c r="BR58" i="4"/>
  <c r="BO58" i="4"/>
  <c r="CE58" i="4" s="1"/>
  <c r="BN58" i="4"/>
  <c r="CD58" i="4" s="1"/>
  <c r="BM58" i="4"/>
  <c r="CC58" i="4" s="1"/>
  <c r="BL58" i="4"/>
  <c r="BK58" i="4"/>
  <c r="BJ58" i="4"/>
  <c r="BI58" i="4"/>
  <c r="BY58" i="4" s="1"/>
  <c r="BH58" i="4"/>
  <c r="BX58" i="4" s="1"/>
  <c r="BG58" i="4"/>
  <c r="BF58" i="4"/>
  <c r="BE58" i="4"/>
  <c r="BU58" i="4" s="1"/>
  <c r="BD58" i="4"/>
  <c r="BT58" i="4" s="1"/>
  <c r="BC58" i="4"/>
  <c r="BS58" i="4" s="1"/>
  <c r="BB58" i="4"/>
  <c r="BA58" i="4"/>
  <c r="BQ58" i="4" s="1"/>
  <c r="AZ58" i="4"/>
  <c r="BP58" i="4" s="1"/>
  <c r="CB57" i="4"/>
  <c r="CA57" i="4"/>
  <c r="BZ57" i="4"/>
  <c r="BW57" i="4"/>
  <c r="BV57" i="4"/>
  <c r="BR57" i="4"/>
  <c r="BO57" i="4"/>
  <c r="CE57" i="4" s="1"/>
  <c r="BN57" i="4"/>
  <c r="CD57" i="4" s="1"/>
  <c r="BM57" i="4"/>
  <c r="CC57" i="4" s="1"/>
  <c r="BL57" i="4"/>
  <c r="BK57" i="4"/>
  <c r="BJ57" i="4"/>
  <c r="BI57" i="4"/>
  <c r="BY57" i="4" s="1"/>
  <c r="BH57" i="4"/>
  <c r="BX57" i="4" s="1"/>
  <c r="BG57" i="4"/>
  <c r="BF57" i="4"/>
  <c r="BE57" i="4"/>
  <c r="BU57" i="4" s="1"/>
  <c r="BD57" i="4"/>
  <c r="BT57" i="4" s="1"/>
  <c r="BC57" i="4"/>
  <c r="BS57" i="4" s="1"/>
  <c r="BB57" i="4"/>
  <c r="BA57" i="4"/>
  <c r="BQ57" i="4" s="1"/>
  <c r="AZ57" i="4"/>
  <c r="BP57" i="4" s="1"/>
  <c r="CB56" i="4"/>
  <c r="CA56" i="4"/>
  <c r="BW56" i="4"/>
  <c r="BO56" i="4"/>
  <c r="CE56" i="4" s="1"/>
  <c r="BN56" i="4"/>
  <c r="BM56" i="4"/>
  <c r="CC56" i="4" s="1"/>
  <c r="BL56" i="4"/>
  <c r="BK56" i="4"/>
  <c r="BJ56" i="4"/>
  <c r="BI56" i="4"/>
  <c r="BY56" i="4" s="1"/>
  <c r="BH56" i="4"/>
  <c r="BX56" i="4" s="1"/>
  <c r="BG56" i="4"/>
  <c r="BF56" i="4"/>
  <c r="BE56" i="4"/>
  <c r="BU56" i="4" s="1"/>
  <c r="BD56" i="4"/>
  <c r="BT56" i="4" s="1"/>
  <c r="BC56" i="4"/>
  <c r="BS56" i="4" s="1"/>
  <c r="BB56" i="4"/>
  <c r="BA56" i="4"/>
  <c r="AZ56" i="4"/>
  <c r="BP56" i="4" s="1"/>
  <c r="CE55" i="4"/>
  <c r="CB55" i="4"/>
  <c r="CA55" i="4"/>
  <c r="BW55" i="4"/>
  <c r="BO55" i="4"/>
  <c r="BN55" i="4"/>
  <c r="BM55" i="4"/>
  <c r="BL55" i="4"/>
  <c r="BK55" i="4"/>
  <c r="BJ55" i="4"/>
  <c r="BI55" i="4"/>
  <c r="BH55" i="4"/>
  <c r="BX55" i="4" s="1"/>
  <c r="BG55" i="4"/>
  <c r="BF55" i="4"/>
  <c r="BE55" i="4"/>
  <c r="BD55" i="4"/>
  <c r="BT55" i="4" s="1"/>
  <c r="BC55" i="4"/>
  <c r="BS55" i="4" s="1"/>
  <c r="BB55" i="4"/>
  <c r="BR56" i="4" s="1"/>
  <c r="BA55" i="4"/>
  <c r="AZ55" i="4"/>
  <c r="BP55" i="4" s="1"/>
  <c r="BZ54" i="4"/>
  <c r="BR54" i="4"/>
  <c r="BO54" i="4"/>
  <c r="CE54" i="4" s="1"/>
  <c r="BN54" i="4"/>
  <c r="CD54" i="4" s="1"/>
  <c r="BM54" i="4"/>
  <c r="CC54" i="4" s="1"/>
  <c r="BL54" i="4"/>
  <c r="CB54" i="4" s="1"/>
  <c r="BK54" i="4"/>
  <c r="CA54" i="4" s="1"/>
  <c r="BJ54" i="4"/>
  <c r="BI54" i="4"/>
  <c r="BY54" i="4" s="1"/>
  <c r="BH54" i="4"/>
  <c r="BX54" i="4" s="1"/>
  <c r="BG54" i="4"/>
  <c r="BW54" i="4" s="1"/>
  <c r="BF54" i="4"/>
  <c r="BV54" i="4" s="1"/>
  <c r="BE54" i="4"/>
  <c r="BU54" i="4" s="1"/>
  <c r="BD54" i="4"/>
  <c r="BT54" i="4" s="1"/>
  <c r="BC54" i="4"/>
  <c r="BS54" i="4" s="1"/>
  <c r="BB54" i="4"/>
  <c r="BA54" i="4"/>
  <c r="BQ54" i="4" s="1"/>
  <c r="AZ54" i="4"/>
  <c r="BP54" i="4" s="1"/>
  <c r="BZ53" i="4"/>
  <c r="BR53" i="4"/>
  <c r="BO53" i="4"/>
  <c r="CE53" i="4" s="1"/>
  <c r="BN53" i="4"/>
  <c r="CD53" i="4" s="1"/>
  <c r="BM53" i="4"/>
  <c r="CC53" i="4" s="1"/>
  <c r="BL53" i="4"/>
  <c r="CB53" i="4" s="1"/>
  <c r="BK53" i="4"/>
  <c r="CA53" i="4" s="1"/>
  <c r="BJ53" i="4"/>
  <c r="BI53" i="4"/>
  <c r="BY53" i="4" s="1"/>
  <c r="BH53" i="4"/>
  <c r="BX53" i="4" s="1"/>
  <c r="BG53" i="4"/>
  <c r="BW53" i="4" s="1"/>
  <c r="BF53" i="4"/>
  <c r="BV53" i="4" s="1"/>
  <c r="BE53" i="4"/>
  <c r="BU53" i="4" s="1"/>
  <c r="BD53" i="4"/>
  <c r="BT53" i="4" s="1"/>
  <c r="BC53" i="4"/>
  <c r="BS53" i="4" s="1"/>
  <c r="BB53" i="4"/>
  <c r="BA53" i="4"/>
  <c r="BQ53" i="4" s="1"/>
  <c r="AZ53" i="4"/>
  <c r="BP53" i="4" s="1"/>
  <c r="BZ52" i="4"/>
  <c r="BR52" i="4"/>
  <c r="BO52" i="4"/>
  <c r="CE52" i="4" s="1"/>
  <c r="BN52" i="4"/>
  <c r="CD52" i="4" s="1"/>
  <c r="BM52" i="4"/>
  <c r="CC52" i="4" s="1"/>
  <c r="BL52" i="4"/>
  <c r="CB52" i="4" s="1"/>
  <c r="BK52" i="4"/>
  <c r="CA52" i="4" s="1"/>
  <c r="BJ52" i="4"/>
  <c r="BI52" i="4"/>
  <c r="BY52" i="4" s="1"/>
  <c r="BH52" i="4"/>
  <c r="BX52" i="4" s="1"/>
  <c r="BG52" i="4"/>
  <c r="BW52" i="4" s="1"/>
  <c r="BF52" i="4"/>
  <c r="BV52" i="4" s="1"/>
  <c r="BE52" i="4"/>
  <c r="BU52" i="4" s="1"/>
  <c r="BD52" i="4"/>
  <c r="BT52" i="4" s="1"/>
  <c r="BC52" i="4"/>
  <c r="BS52" i="4" s="1"/>
  <c r="BB52" i="4"/>
  <c r="BA52" i="4"/>
  <c r="BQ52" i="4" s="1"/>
  <c r="AZ52" i="4"/>
  <c r="BP52" i="4" s="1"/>
  <c r="CD51" i="4"/>
  <c r="BZ51" i="4"/>
  <c r="BV51" i="4"/>
  <c r="BR51" i="4"/>
  <c r="BO51" i="4"/>
  <c r="CE51" i="4" s="1"/>
  <c r="BN51" i="4"/>
  <c r="BM51" i="4"/>
  <c r="CC51" i="4" s="1"/>
  <c r="BL51" i="4"/>
  <c r="CB51" i="4" s="1"/>
  <c r="BK51" i="4"/>
  <c r="CA51" i="4" s="1"/>
  <c r="BJ51" i="4"/>
  <c r="BI51" i="4"/>
  <c r="BY51" i="4" s="1"/>
  <c r="BH51" i="4"/>
  <c r="BX51" i="4" s="1"/>
  <c r="BG51" i="4"/>
  <c r="BW51" i="4" s="1"/>
  <c r="BF51" i="4"/>
  <c r="BE51" i="4"/>
  <c r="BU51" i="4" s="1"/>
  <c r="BD51" i="4"/>
  <c r="BT51" i="4" s="1"/>
  <c r="BC51" i="4"/>
  <c r="BS51" i="4" s="1"/>
  <c r="BB51" i="4"/>
  <c r="BA51" i="4"/>
  <c r="BQ51" i="4" s="1"/>
  <c r="AZ51" i="4"/>
  <c r="BP51" i="4" s="1"/>
  <c r="CD50" i="4"/>
  <c r="BZ50" i="4"/>
  <c r="BV50" i="4"/>
  <c r="BR50" i="4"/>
  <c r="BO50" i="4"/>
  <c r="CE50" i="4" s="1"/>
  <c r="BN50" i="4"/>
  <c r="BM50" i="4"/>
  <c r="CC50" i="4" s="1"/>
  <c r="BL50" i="4"/>
  <c r="CB50" i="4" s="1"/>
  <c r="BK50" i="4"/>
  <c r="CA50" i="4" s="1"/>
  <c r="BJ50" i="4"/>
  <c r="BI50" i="4"/>
  <c r="BY50" i="4" s="1"/>
  <c r="BH50" i="4"/>
  <c r="BX50" i="4" s="1"/>
  <c r="BG50" i="4"/>
  <c r="BW50" i="4" s="1"/>
  <c r="BF50" i="4"/>
  <c r="BE50" i="4"/>
  <c r="BU50" i="4" s="1"/>
  <c r="BD50" i="4"/>
  <c r="BT50" i="4" s="1"/>
  <c r="BC50" i="4"/>
  <c r="BS50" i="4" s="1"/>
  <c r="BB50" i="4"/>
  <c r="BA50" i="4"/>
  <c r="BQ50" i="4" s="1"/>
  <c r="AZ50" i="4"/>
  <c r="BP50" i="4" s="1"/>
  <c r="CD49" i="4"/>
  <c r="BZ49" i="4"/>
  <c r="BV49" i="4"/>
  <c r="BR49" i="4"/>
  <c r="BO49" i="4"/>
  <c r="CE49" i="4" s="1"/>
  <c r="BN49" i="4"/>
  <c r="BM49" i="4"/>
  <c r="CC49" i="4" s="1"/>
  <c r="BL49" i="4"/>
  <c r="CB49" i="4" s="1"/>
  <c r="BK49" i="4"/>
  <c r="CA49" i="4" s="1"/>
  <c r="BJ49" i="4"/>
  <c r="BI49" i="4"/>
  <c r="BY49" i="4" s="1"/>
  <c r="BH49" i="4"/>
  <c r="BX49" i="4" s="1"/>
  <c r="BG49" i="4"/>
  <c r="BW49" i="4" s="1"/>
  <c r="BF49" i="4"/>
  <c r="BE49" i="4"/>
  <c r="BU49" i="4" s="1"/>
  <c r="BD49" i="4"/>
  <c r="BT49" i="4" s="1"/>
  <c r="BC49" i="4"/>
  <c r="BS49" i="4" s="1"/>
  <c r="BB49" i="4"/>
  <c r="BA49" i="4"/>
  <c r="BQ49" i="4" s="1"/>
  <c r="AZ49" i="4"/>
  <c r="BP49" i="4" s="1"/>
  <c r="CD48" i="4"/>
  <c r="BZ48" i="4"/>
  <c r="BV48" i="4"/>
  <c r="BR48" i="4"/>
  <c r="BO48" i="4"/>
  <c r="CE48" i="4" s="1"/>
  <c r="BN48" i="4"/>
  <c r="BM48" i="4"/>
  <c r="CC48" i="4" s="1"/>
  <c r="BL48" i="4"/>
  <c r="CB48" i="4" s="1"/>
  <c r="BK48" i="4"/>
  <c r="CA48" i="4" s="1"/>
  <c r="BJ48" i="4"/>
  <c r="BI48" i="4"/>
  <c r="BY48" i="4" s="1"/>
  <c r="BH48" i="4"/>
  <c r="BX48" i="4" s="1"/>
  <c r="BG48" i="4"/>
  <c r="BW48" i="4" s="1"/>
  <c r="BF48" i="4"/>
  <c r="BE48" i="4"/>
  <c r="BU48" i="4" s="1"/>
  <c r="BD48" i="4"/>
  <c r="BT48" i="4" s="1"/>
  <c r="BC48" i="4"/>
  <c r="BS48" i="4" s="1"/>
  <c r="BB48" i="4"/>
  <c r="BA48" i="4"/>
  <c r="BQ48" i="4" s="1"/>
  <c r="AZ48" i="4"/>
  <c r="BP48" i="4" s="1"/>
  <c r="CD47" i="4"/>
  <c r="BZ47" i="4"/>
  <c r="BV47" i="4"/>
  <c r="BR47" i="4"/>
  <c r="BO47" i="4"/>
  <c r="CE47" i="4" s="1"/>
  <c r="BN47" i="4"/>
  <c r="BM47" i="4"/>
  <c r="CC47" i="4" s="1"/>
  <c r="BL47" i="4"/>
  <c r="CB47" i="4" s="1"/>
  <c r="BK47" i="4"/>
  <c r="CA47" i="4" s="1"/>
  <c r="BJ47" i="4"/>
  <c r="BI47" i="4"/>
  <c r="BY47" i="4" s="1"/>
  <c r="BH47" i="4"/>
  <c r="BX47" i="4" s="1"/>
  <c r="BG47" i="4"/>
  <c r="BW47" i="4" s="1"/>
  <c r="BF47" i="4"/>
  <c r="BE47" i="4"/>
  <c r="BU47" i="4" s="1"/>
  <c r="BD47" i="4"/>
  <c r="BT47" i="4" s="1"/>
  <c r="BC47" i="4"/>
  <c r="BS47" i="4" s="1"/>
  <c r="BB47" i="4"/>
  <c r="BA47" i="4"/>
  <c r="BQ47" i="4" s="1"/>
  <c r="AZ47" i="4"/>
  <c r="BP47" i="4" s="1"/>
  <c r="CD46" i="4"/>
  <c r="BZ46" i="4"/>
  <c r="BV46" i="4"/>
  <c r="BR46" i="4"/>
  <c r="BO46" i="4"/>
  <c r="CE46" i="4" s="1"/>
  <c r="BN46" i="4"/>
  <c r="BM46" i="4"/>
  <c r="CC46" i="4" s="1"/>
  <c r="BL46" i="4"/>
  <c r="CB46" i="4" s="1"/>
  <c r="BK46" i="4"/>
  <c r="CA46" i="4" s="1"/>
  <c r="BJ46" i="4"/>
  <c r="BI46" i="4"/>
  <c r="BY46" i="4" s="1"/>
  <c r="BH46" i="4"/>
  <c r="BX46" i="4" s="1"/>
  <c r="BG46" i="4"/>
  <c r="BW46" i="4" s="1"/>
  <c r="BF46" i="4"/>
  <c r="BE46" i="4"/>
  <c r="BU46" i="4" s="1"/>
  <c r="BD46" i="4"/>
  <c r="BT46" i="4" s="1"/>
  <c r="BC46" i="4"/>
  <c r="BS46" i="4" s="1"/>
  <c r="BB46" i="4"/>
  <c r="BA46" i="4"/>
  <c r="BQ46" i="4" s="1"/>
  <c r="AZ46" i="4"/>
  <c r="BP46" i="4" s="1"/>
  <c r="CD45" i="4"/>
  <c r="BZ45" i="4"/>
  <c r="BV45" i="4"/>
  <c r="BR45" i="4"/>
  <c r="BO45" i="4"/>
  <c r="CE45" i="4" s="1"/>
  <c r="BN45" i="4"/>
  <c r="BM45" i="4"/>
  <c r="CC45" i="4" s="1"/>
  <c r="BL45" i="4"/>
  <c r="CB45" i="4" s="1"/>
  <c r="BK45" i="4"/>
  <c r="CA45" i="4" s="1"/>
  <c r="BJ45" i="4"/>
  <c r="BI45" i="4"/>
  <c r="BY45" i="4" s="1"/>
  <c r="BH45" i="4"/>
  <c r="BX45" i="4" s="1"/>
  <c r="BG45" i="4"/>
  <c r="BW45" i="4" s="1"/>
  <c r="BF45" i="4"/>
  <c r="BE45" i="4"/>
  <c r="BD45" i="4"/>
  <c r="BT45" i="4" s="1"/>
  <c r="BC45" i="4"/>
  <c r="BS45" i="4" s="1"/>
  <c r="BB45" i="4"/>
  <c r="BA45" i="4"/>
  <c r="AZ45" i="4"/>
  <c r="BP45" i="4" s="1"/>
  <c r="CD44" i="4"/>
  <c r="BZ44" i="4"/>
  <c r="BV44" i="4"/>
  <c r="BR44" i="4"/>
  <c r="BO44" i="4"/>
  <c r="CE44" i="4" s="1"/>
  <c r="BN44" i="4"/>
  <c r="BM44" i="4"/>
  <c r="BL44" i="4"/>
  <c r="CB44" i="4" s="1"/>
  <c r="BK44" i="4"/>
  <c r="CA44" i="4" s="1"/>
  <c r="BJ44" i="4"/>
  <c r="BI44" i="4"/>
  <c r="BH44" i="4"/>
  <c r="BX44" i="4" s="1"/>
  <c r="BG44" i="4"/>
  <c r="BW44" i="4" s="1"/>
  <c r="BF44" i="4"/>
  <c r="BE44" i="4"/>
  <c r="BD44" i="4"/>
  <c r="BT44" i="4" s="1"/>
  <c r="BC44" i="4"/>
  <c r="BS44" i="4" s="1"/>
  <c r="BB44" i="4"/>
  <c r="BA44" i="4"/>
  <c r="AZ44" i="4"/>
  <c r="BP44" i="4" s="1"/>
  <c r="CD43" i="4"/>
  <c r="BZ43" i="4"/>
  <c r="BV43" i="4"/>
  <c r="BR43" i="4"/>
  <c r="BO43" i="4"/>
  <c r="CE43" i="4" s="1"/>
  <c r="BN43" i="4"/>
  <c r="BM43" i="4"/>
  <c r="BL43" i="4"/>
  <c r="CB43" i="4" s="1"/>
  <c r="BK43" i="4"/>
  <c r="CA43" i="4" s="1"/>
  <c r="BJ43" i="4"/>
  <c r="BI43" i="4"/>
  <c r="BH43" i="4"/>
  <c r="BX43" i="4" s="1"/>
  <c r="BG43" i="4"/>
  <c r="BW43" i="4" s="1"/>
  <c r="BF43" i="4"/>
  <c r="BE43" i="4"/>
  <c r="BD43" i="4"/>
  <c r="BT43" i="4" s="1"/>
  <c r="BC43" i="4"/>
  <c r="BS43" i="4" s="1"/>
  <c r="BB43" i="4"/>
  <c r="BA43" i="4"/>
  <c r="AZ43" i="4"/>
  <c r="BP43" i="4" s="1"/>
  <c r="CD42" i="4"/>
  <c r="BZ42" i="4"/>
  <c r="BV42" i="4"/>
  <c r="BR42" i="4"/>
  <c r="BO42" i="4"/>
  <c r="CE42" i="4" s="1"/>
  <c r="BN42" i="4"/>
  <c r="BM42" i="4"/>
  <c r="BL42" i="4"/>
  <c r="CB42" i="4" s="1"/>
  <c r="BK42" i="4"/>
  <c r="CA42" i="4" s="1"/>
  <c r="BJ42" i="4"/>
  <c r="BI42" i="4"/>
  <c r="BH42" i="4"/>
  <c r="BX42" i="4" s="1"/>
  <c r="BG42" i="4"/>
  <c r="BW42" i="4" s="1"/>
  <c r="BF42" i="4"/>
  <c r="BE42" i="4"/>
  <c r="BD42" i="4"/>
  <c r="BT42" i="4" s="1"/>
  <c r="BC42" i="4"/>
  <c r="BS42" i="4" s="1"/>
  <c r="BB42" i="4"/>
  <c r="BA42" i="4"/>
  <c r="AZ42" i="4"/>
  <c r="BP42" i="4" s="1"/>
  <c r="CD41" i="4"/>
  <c r="BZ41" i="4"/>
  <c r="BV41" i="4"/>
  <c r="BR41" i="4"/>
  <c r="BO41" i="4"/>
  <c r="CE41" i="4" s="1"/>
  <c r="BN41" i="4"/>
  <c r="BM41" i="4"/>
  <c r="BL41" i="4"/>
  <c r="CB41" i="4" s="1"/>
  <c r="BK41" i="4"/>
  <c r="CA41" i="4" s="1"/>
  <c r="BJ41" i="4"/>
  <c r="BI41" i="4"/>
  <c r="BH41" i="4"/>
  <c r="BX41" i="4" s="1"/>
  <c r="BG41" i="4"/>
  <c r="BW41" i="4" s="1"/>
  <c r="BF41" i="4"/>
  <c r="BE41" i="4"/>
  <c r="BD41" i="4"/>
  <c r="BT41" i="4" s="1"/>
  <c r="BC41" i="4"/>
  <c r="BS41" i="4" s="1"/>
  <c r="BB41" i="4"/>
  <c r="BA41" i="4"/>
  <c r="AZ41" i="4"/>
  <c r="BP41" i="4" s="1"/>
  <c r="CD40" i="4"/>
  <c r="BZ40" i="4"/>
  <c r="BV40" i="4"/>
  <c r="BR40" i="4"/>
  <c r="BO40" i="4"/>
  <c r="CE40" i="4" s="1"/>
  <c r="BN40" i="4"/>
  <c r="BM40" i="4"/>
  <c r="BL40" i="4"/>
  <c r="CB40" i="4" s="1"/>
  <c r="BK40" i="4"/>
  <c r="CA40" i="4" s="1"/>
  <c r="BJ40" i="4"/>
  <c r="BI40" i="4"/>
  <c r="BH40" i="4"/>
  <c r="BX40" i="4" s="1"/>
  <c r="BG40" i="4"/>
  <c r="BW40" i="4" s="1"/>
  <c r="BF40" i="4"/>
  <c r="BE40" i="4"/>
  <c r="BD40" i="4"/>
  <c r="BT40" i="4" s="1"/>
  <c r="BC40" i="4"/>
  <c r="BS40" i="4" s="1"/>
  <c r="BB40" i="4"/>
  <c r="BA40" i="4"/>
  <c r="AZ40" i="4"/>
  <c r="BP40" i="4" s="1"/>
  <c r="CD39" i="4"/>
  <c r="BZ39" i="4"/>
  <c r="BV39" i="4"/>
  <c r="BR39" i="4"/>
  <c r="BO39" i="4"/>
  <c r="CE39" i="4" s="1"/>
  <c r="BN39" i="4"/>
  <c r="BM39" i="4"/>
  <c r="BL39" i="4"/>
  <c r="CB39" i="4" s="1"/>
  <c r="BK39" i="4"/>
  <c r="CA39" i="4" s="1"/>
  <c r="BJ39" i="4"/>
  <c r="BI39" i="4"/>
  <c r="BH39" i="4"/>
  <c r="BX39" i="4" s="1"/>
  <c r="BG39" i="4"/>
  <c r="BW39" i="4" s="1"/>
  <c r="BF39" i="4"/>
  <c r="BE39" i="4"/>
  <c r="BD39" i="4"/>
  <c r="BT39" i="4" s="1"/>
  <c r="BC39" i="4"/>
  <c r="BS39" i="4" s="1"/>
  <c r="BB39" i="4"/>
  <c r="BA39" i="4"/>
  <c r="AZ39" i="4"/>
  <c r="BP39" i="4" s="1"/>
  <c r="CD38" i="4"/>
  <c r="BZ38" i="4"/>
  <c r="BV38" i="4"/>
  <c r="BR38" i="4"/>
  <c r="BO38" i="4"/>
  <c r="CE38" i="4" s="1"/>
  <c r="BN38" i="4"/>
  <c r="BM38" i="4"/>
  <c r="BL38" i="4"/>
  <c r="CB38" i="4" s="1"/>
  <c r="BK38" i="4"/>
  <c r="CA38" i="4" s="1"/>
  <c r="BJ38" i="4"/>
  <c r="BI38" i="4"/>
  <c r="BH38" i="4"/>
  <c r="BX38" i="4" s="1"/>
  <c r="BG38" i="4"/>
  <c r="BW38" i="4" s="1"/>
  <c r="BF38" i="4"/>
  <c r="BE38" i="4"/>
  <c r="BD38" i="4"/>
  <c r="BT38" i="4" s="1"/>
  <c r="BC38" i="4"/>
  <c r="BS38" i="4" s="1"/>
  <c r="BB38" i="4"/>
  <c r="BA38" i="4"/>
  <c r="AZ38" i="4"/>
  <c r="BP38" i="4" s="1"/>
  <c r="CD37" i="4"/>
  <c r="BZ37" i="4"/>
  <c r="BV37" i="4"/>
  <c r="BR37" i="4"/>
  <c r="BO37" i="4"/>
  <c r="CE37" i="4" s="1"/>
  <c r="BN37" i="4"/>
  <c r="BM37" i="4"/>
  <c r="CC37" i="4" s="1"/>
  <c r="BL37" i="4"/>
  <c r="CB37" i="4" s="1"/>
  <c r="BK37" i="4"/>
  <c r="CA37" i="4" s="1"/>
  <c r="BJ37" i="4"/>
  <c r="BI37" i="4"/>
  <c r="BY37" i="4" s="1"/>
  <c r="BH37" i="4"/>
  <c r="BX37" i="4" s="1"/>
  <c r="BG37" i="4"/>
  <c r="BW37" i="4" s="1"/>
  <c r="BF37" i="4"/>
  <c r="BE37" i="4"/>
  <c r="BU37" i="4" s="1"/>
  <c r="BD37" i="4"/>
  <c r="BT37" i="4" s="1"/>
  <c r="BC37" i="4"/>
  <c r="BS37" i="4" s="1"/>
  <c r="BB37" i="4"/>
  <c r="BA37" i="4"/>
  <c r="BQ37" i="4" s="1"/>
  <c r="AZ37" i="4"/>
  <c r="BP37" i="4" s="1"/>
  <c r="CD36" i="4"/>
  <c r="BZ36" i="4"/>
  <c r="BV36" i="4"/>
  <c r="BR36" i="4"/>
  <c r="BO36" i="4"/>
  <c r="CE36" i="4" s="1"/>
  <c r="BN36" i="4"/>
  <c r="BM36" i="4"/>
  <c r="BL36" i="4"/>
  <c r="CB36" i="4" s="1"/>
  <c r="BK36" i="4"/>
  <c r="CA36" i="4" s="1"/>
  <c r="BJ36" i="4"/>
  <c r="BI36" i="4"/>
  <c r="BH36" i="4"/>
  <c r="BX36" i="4" s="1"/>
  <c r="BG36" i="4"/>
  <c r="BW36" i="4" s="1"/>
  <c r="BF36" i="4"/>
  <c r="BE36" i="4"/>
  <c r="BD36" i="4"/>
  <c r="BT36" i="4" s="1"/>
  <c r="BC36" i="4"/>
  <c r="BS36" i="4" s="1"/>
  <c r="BB36" i="4"/>
  <c r="BA36" i="4"/>
  <c r="BQ36" i="4" s="1"/>
  <c r="AZ36" i="4"/>
  <c r="BP36" i="4" s="1"/>
  <c r="CD35" i="4"/>
  <c r="BZ35" i="4"/>
  <c r="BV35" i="4"/>
  <c r="BR35" i="4"/>
  <c r="BO35" i="4"/>
  <c r="CE35" i="4" s="1"/>
  <c r="BN35" i="4"/>
  <c r="BM35" i="4"/>
  <c r="CC35" i="4" s="1"/>
  <c r="BL35" i="4"/>
  <c r="CB35" i="4" s="1"/>
  <c r="BK35" i="4"/>
  <c r="CA35" i="4" s="1"/>
  <c r="BJ35" i="4"/>
  <c r="BI35" i="4"/>
  <c r="BY35" i="4" s="1"/>
  <c r="BH35" i="4"/>
  <c r="BX35" i="4" s="1"/>
  <c r="BG35" i="4"/>
  <c r="BW35" i="4" s="1"/>
  <c r="BF35" i="4"/>
  <c r="BE35" i="4"/>
  <c r="BU35" i="4" s="1"/>
  <c r="BD35" i="4"/>
  <c r="BT35" i="4" s="1"/>
  <c r="BC35" i="4"/>
  <c r="BS35" i="4" s="1"/>
  <c r="BB35" i="4"/>
  <c r="BA35" i="4"/>
  <c r="BQ35" i="4" s="1"/>
  <c r="AZ35" i="4"/>
  <c r="BP35" i="4" s="1"/>
  <c r="CD34" i="4"/>
  <c r="BZ34" i="4"/>
  <c r="BV34" i="4"/>
  <c r="BR34" i="4"/>
  <c r="BO34" i="4"/>
  <c r="CE34" i="4" s="1"/>
  <c r="BN34" i="4"/>
  <c r="BM34" i="4"/>
  <c r="BL34" i="4"/>
  <c r="CB34" i="4" s="1"/>
  <c r="BK34" i="4"/>
  <c r="CA34" i="4" s="1"/>
  <c r="BJ34" i="4"/>
  <c r="BI34" i="4"/>
  <c r="BH34" i="4"/>
  <c r="BX34" i="4" s="1"/>
  <c r="BG34" i="4"/>
  <c r="BW34" i="4" s="1"/>
  <c r="BF34" i="4"/>
  <c r="BE34" i="4"/>
  <c r="BD34" i="4"/>
  <c r="BT34" i="4" s="1"/>
  <c r="BC34" i="4"/>
  <c r="BS34" i="4" s="1"/>
  <c r="BB34" i="4"/>
  <c r="BA34" i="4"/>
  <c r="BQ34" i="4" s="1"/>
  <c r="AZ34" i="4"/>
  <c r="BP34" i="4" s="1"/>
  <c r="CD33" i="4"/>
  <c r="BZ33" i="4"/>
  <c r="BV33" i="4"/>
  <c r="BR33" i="4"/>
  <c r="BO33" i="4"/>
  <c r="CE33" i="4" s="1"/>
  <c r="BN33" i="4"/>
  <c r="BM33" i="4"/>
  <c r="CC33" i="4" s="1"/>
  <c r="BL33" i="4"/>
  <c r="CB33" i="4" s="1"/>
  <c r="BK33" i="4"/>
  <c r="CA33" i="4" s="1"/>
  <c r="BJ33" i="4"/>
  <c r="BI33" i="4"/>
  <c r="BY33" i="4" s="1"/>
  <c r="BH33" i="4"/>
  <c r="BX33" i="4" s="1"/>
  <c r="BG33" i="4"/>
  <c r="BW33" i="4" s="1"/>
  <c r="BF33" i="4"/>
  <c r="BE33" i="4"/>
  <c r="BU33" i="4" s="1"/>
  <c r="BD33" i="4"/>
  <c r="BT33" i="4" s="1"/>
  <c r="BC33" i="4"/>
  <c r="BS33" i="4" s="1"/>
  <c r="BB33" i="4"/>
  <c r="BA33" i="4"/>
  <c r="BQ33" i="4" s="1"/>
  <c r="AZ33" i="4"/>
  <c r="BP33" i="4" s="1"/>
  <c r="CD32" i="4"/>
  <c r="BZ32" i="4"/>
  <c r="BV32" i="4"/>
  <c r="BR32" i="4"/>
  <c r="BO32" i="4"/>
  <c r="CE32" i="4" s="1"/>
  <c r="BN32" i="4"/>
  <c r="BM32" i="4"/>
  <c r="BL32" i="4"/>
  <c r="CB32" i="4" s="1"/>
  <c r="BK32" i="4"/>
  <c r="CA32" i="4" s="1"/>
  <c r="BJ32" i="4"/>
  <c r="BI32" i="4"/>
  <c r="BH32" i="4"/>
  <c r="BX32" i="4" s="1"/>
  <c r="BG32" i="4"/>
  <c r="BW32" i="4" s="1"/>
  <c r="BF32" i="4"/>
  <c r="BE32" i="4"/>
  <c r="BD32" i="4"/>
  <c r="BT32" i="4" s="1"/>
  <c r="BC32" i="4"/>
  <c r="BS32" i="4" s="1"/>
  <c r="BB32" i="4"/>
  <c r="BA32" i="4"/>
  <c r="BQ32" i="4" s="1"/>
  <c r="AZ32" i="4"/>
  <c r="BP32" i="4" s="1"/>
  <c r="CD31" i="4"/>
  <c r="BZ31" i="4"/>
  <c r="BV31" i="4"/>
  <c r="BR31" i="4"/>
  <c r="BO31" i="4"/>
  <c r="CE31" i="4" s="1"/>
  <c r="BN31" i="4"/>
  <c r="BM31" i="4"/>
  <c r="CC31" i="4" s="1"/>
  <c r="BL31" i="4"/>
  <c r="CB31" i="4" s="1"/>
  <c r="BK31" i="4"/>
  <c r="CA31" i="4" s="1"/>
  <c r="BJ31" i="4"/>
  <c r="BI31" i="4"/>
  <c r="BY31" i="4" s="1"/>
  <c r="BH31" i="4"/>
  <c r="BX31" i="4" s="1"/>
  <c r="BG31" i="4"/>
  <c r="BW31" i="4" s="1"/>
  <c r="BF31" i="4"/>
  <c r="BE31" i="4"/>
  <c r="BU31" i="4" s="1"/>
  <c r="BD31" i="4"/>
  <c r="BT31" i="4" s="1"/>
  <c r="BC31" i="4"/>
  <c r="BS31" i="4" s="1"/>
  <c r="BB31" i="4"/>
  <c r="BA31" i="4"/>
  <c r="BQ31" i="4" s="1"/>
  <c r="AZ31" i="4"/>
  <c r="BP31" i="4" s="1"/>
  <c r="CD30" i="4"/>
  <c r="BZ30" i="4"/>
  <c r="BV30" i="4"/>
  <c r="BR30" i="4"/>
  <c r="BO30" i="4"/>
  <c r="CE30" i="4" s="1"/>
  <c r="BN30" i="4"/>
  <c r="BM30" i="4"/>
  <c r="BL30" i="4"/>
  <c r="CB30" i="4" s="1"/>
  <c r="BK30" i="4"/>
  <c r="CA30" i="4" s="1"/>
  <c r="BJ30" i="4"/>
  <c r="BI30" i="4"/>
  <c r="BH30" i="4"/>
  <c r="BX30" i="4" s="1"/>
  <c r="BG30" i="4"/>
  <c r="BW30" i="4" s="1"/>
  <c r="BF30" i="4"/>
  <c r="BE30" i="4"/>
  <c r="BD30" i="4"/>
  <c r="BT30" i="4" s="1"/>
  <c r="BC30" i="4"/>
  <c r="BS30" i="4" s="1"/>
  <c r="BB30" i="4"/>
  <c r="BA30" i="4"/>
  <c r="BQ30" i="4" s="1"/>
  <c r="AZ30" i="4"/>
  <c r="BP30" i="4" s="1"/>
  <c r="CD29" i="4"/>
  <c r="BZ29" i="4"/>
  <c r="BV29" i="4"/>
  <c r="BR29" i="4"/>
  <c r="BO29" i="4"/>
  <c r="CE29" i="4" s="1"/>
  <c r="BN29" i="4"/>
  <c r="BM29" i="4"/>
  <c r="CC29" i="4" s="1"/>
  <c r="BL29" i="4"/>
  <c r="CB29" i="4" s="1"/>
  <c r="BK29" i="4"/>
  <c r="CA29" i="4" s="1"/>
  <c r="BJ29" i="4"/>
  <c r="BI29" i="4"/>
  <c r="BY29" i="4" s="1"/>
  <c r="BH29" i="4"/>
  <c r="BX29" i="4" s="1"/>
  <c r="BG29" i="4"/>
  <c r="BW29" i="4" s="1"/>
  <c r="BF29" i="4"/>
  <c r="BE29" i="4"/>
  <c r="BU29" i="4" s="1"/>
  <c r="BD29" i="4"/>
  <c r="BT29" i="4" s="1"/>
  <c r="BC29" i="4"/>
  <c r="BS29" i="4" s="1"/>
  <c r="BB29" i="4"/>
  <c r="BA29" i="4"/>
  <c r="BQ29" i="4" s="1"/>
  <c r="AZ29" i="4"/>
  <c r="BP29" i="4" s="1"/>
  <c r="CD28" i="4"/>
  <c r="BZ28" i="4"/>
  <c r="BV28" i="4"/>
  <c r="BR28" i="4"/>
  <c r="BO28" i="4"/>
  <c r="CE28" i="4" s="1"/>
  <c r="BN28" i="4"/>
  <c r="BM28" i="4"/>
  <c r="BL28" i="4"/>
  <c r="CB28" i="4" s="1"/>
  <c r="BK28" i="4"/>
  <c r="CA28" i="4" s="1"/>
  <c r="BJ28" i="4"/>
  <c r="BI28" i="4"/>
  <c r="BH28" i="4"/>
  <c r="BX28" i="4" s="1"/>
  <c r="BG28" i="4"/>
  <c r="BW28" i="4" s="1"/>
  <c r="BF28" i="4"/>
  <c r="BE28" i="4"/>
  <c r="BD28" i="4"/>
  <c r="BT28" i="4" s="1"/>
  <c r="BC28" i="4"/>
  <c r="BS28" i="4" s="1"/>
  <c r="BB28" i="4"/>
  <c r="BA28" i="4"/>
  <c r="BQ28" i="4" s="1"/>
  <c r="AZ28" i="4"/>
  <c r="BP28" i="4" s="1"/>
  <c r="CD27" i="4"/>
  <c r="BZ27" i="4"/>
  <c r="BV27" i="4"/>
  <c r="BR27" i="4"/>
  <c r="BO27" i="4"/>
  <c r="CE27" i="4" s="1"/>
  <c r="BN27" i="4"/>
  <c r="BM27" i="4"/>
  <c r="CC27" i="4" s="1"/>
  <c r="BL27" i="4"/>
  <c r="BK27" i="4"/>
  <c r="CA27" i="4" s="1"/>
  <c r="BJ27" i="4"/>
  <c r="BI27" i="4"/>
  <c r="BY27" i="4" s="1"/>
  <c r="BH27" i="4"/>
  <c r="BG27" i="4"/>
  <c r="BW27" i="4" s="1"/>
  <c r="BF27" i="4"/>
  <c r="BE27" i="4"/>
  <c r="BU27" i="4" s="1"/>
  <c r="BD27" i="4"/>
  <c r="BC27" i="4"/>
  <c r="BS27" i="4" s="1"/>
  <c r="BB27" i="4"/>
  <c r="BA27" i="4"/>
  <c r="BQ27" i="4" s="1"/>
  <c r="AZ27" i="4"/>
  <c r="CD26" i="4"/>
  <c r="BZ26" i="4"/>
  <c r="BY26" i="4"/>
  <c r="BV26" i="4"/>
  <c r="BR26" i="4"/>
  <c r="BO26" i="4"/>
  <c r="CE26" i="4" s="1"/>
  <c r="BN26" i="4"/>
  <c r="BM26" i="4"/>
  <c r="CC26" i="4" s="1"/>
  <c r="BL26" i="4"/>
  <c r="BK26" i="4"/>
  <c r="CA26" i="4" s="1"/>
  <c r="BJ26" i="4"/>
  <c r="BI26" i="4"/>
  <c r="BH26" i="4"/>
  <c r="BG26" i="4"/>
  <c r="BW26" i="4" s="1"/>
  <c r="BF26" i="4"/>
  <c r="BE26" i="4"/>
  <c r="BU26" i="4" s="1"/>
  <c r="BD26" i="4"/>
  <c r="BC26" i="4"/>
  <c r="BS26" i="4" s="1"/>
  <c r="BB26" i="4"/>
  <c r="BA26" i="4"/>
  <c r="BQ26" i="4" s="1"/>
  <c r="AZ26" i="4"/>
  <c r="CD25" i="4"/>
  <c r="BZ25" i="4"/>
  <c r="BV25" i="4"/>
  <c r="BP25" i="4"/>
  <c r="BO25" i="4"/>
  <c r="CE25" i="4" s="1"/>
  <c r="BN25" i="4"/>
  <c r="BM25" i="4"/>
  <c r="BL25" i="4"/>
  <c r="CB25" i="4" s="1"/>
  <c r="BK25" i="4"/>
  <c r="CA25" i="4" s="1"/>
  <c r="BJ25" i="4"/>
  <c r="BI25" i="4"/>
  <c r="BY25" i="4" s="1"/>
  <c r="BH25" i="4"/>
  <c r="BX25" i="4" s="1"/>
  <c r="BG25" i="4"/>
  <c r="BW25" i="4" s="1"/>
  <c r="BF25" i="4"/>
  <c r="BE25" i="4"/>
  <c r="BU25" i="4" s="1"/>
  <c r="BD25" i="4"/>
  <c r="BT25" i="4" s="1"/>
  <c r="BC25" i="4"/>
  <c r="BS25" i="4" s="1"/>
  <c r="BB25" i="4"/>
  <c r="BR25" i="4" s="1"/>
  <c r="BA25" i="4"/>
  <c r="BQ25" i="4" s="1"/>
  <c r="AZ25" i="4"/>
  <c r="CD24" i="4"/>
  <c r="BZ24" i="4"/>
  <c r="BV24" i="4"/>
  <c r="BO24" i="4"/>
  <c r="CE24" i="4" s="1"/>
  <c r="BN24" i="4"/>
  <c r="BM24" i="4"/>
  <c r="CC24" i="4" s="1"/>
  <c r="BL24" i="4"/>
  <c r="BK24" i="4"/>
  <c r="CA24" i="4" s="1"/>
  <c r="BJ24" i="4"/>
  <c r="BI24" i="4"/>
  <c r="BY24" i="4" s="1"/>
  <c r="BH24" i="4"/>
  <c r="BG24" i="4"/>
  <c r="BW24" i="4" s="1"/>
  <c r="BF24" i="4"/>
  <c r="BE24" i="4"/>
  <c r="BU24" i="4" s="1"/>
  <c r="BD24" i="4"/>
  <c r="BC24" i="4"/>
  <c r="BS24" i="4" s="1"/>
  <c r="BB24" i="4"/>
  <c r="BR24" i="4" s="1"/>
  <c r="BA24" i="4"/>
  <c r="BQ24" i="4" s="1"/>
  <c r="AZ24" i="4"/>
  <c r="BP24" i="4" s="1"/>
  <c r="CD23" i="4"/>
  <c r="BZ23" i="4"/>
  <c r="BV23" i="4"/>
  <c r="BT23" i="4"/>
  <c r="BO23" i="4"/>
  <c r="CE23" i="4" s="1"/>
  <c r="BN23" i="4"/>
  <c r="BM23" i="4"/>
  <c r="BL23" i="4"/>
  <c r="CB23" i="4" s="1"/>
  <c r="BK23" i="4"/>
  <c r="CA23" i="4" s="1"/>
  <c r="BJ23" i="4"/>
  <c r="BI23" i="4"/>
  <c r="BY23" i="4" s="1"/>
  <c r="BH23" i="4"/>
  <c r="BG23" i="4"/>
  <c r="BW23" i="4" s="1"/>
  <c r="BF23" i="4"/>
  <c r="BE23" i="4"/>
  <c r="BD23" i="4"/>
  <c r="BT24" i="4" s="1"/>
  <c r="BC23" i="4"/>
  <c r="BS23" i="4" s="1"/>
  <c r="BB23" i="4"/>
  <c r="BR23" i="4" s="1"/>
  <c r="BA23" i="4"/>
  <c r="BQ23" i="4" s="1"/>
  <c r="AZ23" i="4"/>
  <c r="BP23" i="4" s="1"/>
  <c r="CD22" i="4"/>
  <c r="BZ22" i="4"/>
  <c r="BV22" i="4"/>
  <c r="BU22" i="4"/>
  <c r="BO22" i="4"/>
  <c r="CE22" i="4" s="1"/>
  <c r="BN22" i="4"/>
  <c r="BM22" i="4"/>
  <c r="BL22" i="4"/>
  <c r="BK22" i="4"/>
  <c r="CA22" i="4" s="1"/>
  <c r="BJ22" i="4"/>
  <c r="BI22" i="4"/>
  <c r="BY22" i="4" s="1"/>
  <c r="BH22" i="4"/>
  <c r="BG22" i="4"/>
  <c r="BW22" i="4" s="1"/>
  <c r="BF22" i="4"/>
  <c r="BE22" i="4"/>
  <c r="BU23" i="4" s="1"/>
  <c r="BD22" i="4"/>
  <c r="BT22" i="4" s="1"/>
  <c r="BC22" i="4"/>
  <c r="BS22" i="4" s="1"/>
  <c r="BB22" i="4"/>
  <c r="BR22" i="4" s="1"/>
  <c r="BA22" i="4"/>
  <c r="BQ22" i="4" s="1"/>
  <c r="AZ22" i="4"/>
  <c r="BP22" i="4" s="1"/>
  <c r="CD21" i="4"/>
  <c r="BZ21" i="4"/>
  <c r="BV21" i="4"/>
  <c r="BO21" i="4"/>
  <c r="CE21" i="4" s="1"/>
  <c r="BN21" i="4"/>
  <c r="BM21" i="4"/>
  <c r="BL21" i="4"/>
  <c r="CB22" i="4" s="1"/>
  <c r="BK21" i="4"/>
  <c r="CA21" i="4" s="1"/>
  <c r="BJ21" i="4"/>
  <c r="BI21" i="4"/>
  <c r="BY21" i="4" s="1"/>
  <c r="BH21" i="4"/>
  <c r="BX21" i="4" s="1"/>
  <c r="BG21" i="4"/>
  <c r="BW21" i="4" s="1"/>
  <c r="BF21" i="4"/>
  <c r="BE21" i="4"/>
  <c r="BU21" i="4" s="1"/>
  <c r="BD21" i="4"/>
  <c r="BT21" i="4" s="1"/>
  <c r="BC21" i="4"/>
  <c r="BS21" i="4" s="1"/>
  <c r="BB21" i="4"/>
  <c r="BR21" i="4" s="1"/>
  <c r="BA21" i="4"/>
  <c r="BQ21" i="4" s="1"/>
  <c r="AZ21" i="4"/>
  <c r="BP21" i="4" s="1"/>
  <c r="CD20" i="4"/>
  <c r="BZ20" i="4"/>
  <c r="BV20" i="4"/>
  <c r="BO20" i="4"/>
  <c r="CE20" i="4" s="1"/>
  <c r="BN20" i="4"/>
  <c r="BM20" i="4"/>
  <c r="CC20" i="4" s="1"/>
  <c r="BL20" i="4"/>
  <c r="BK20" i="4"/>
  <c r="CA20" i="4" s="1"/>
  <c r="BJ20" i="4"/>
  <c r="BI20" i="4"/>
  <c r="BY20" i="4" s="1"/>
  <c r="BH20" i="4"/>
  <c r="BG20" i="4"/>
  <c r="BW20" i="4" s="1"/>
  <c r="BF20" i="4"/>
  <c r="BE20" i="4"/>
  <c r="BU20" i="4" s="1"/>
  <c r="BD20" i="4"/>
  <c r="BC20" i="4"/>
  <c r="BS20" i="4" s="1"/>
  <c r="BB20" i="4"/>
  <c r="BR20" i="4" s="1"/>
  <c r="BA20" i="4"/>
  <c r="BQ20" i="4" s="1"/>
  <c r="AZ20" i="4"/>
  <c r="BP20" i="4" s="1"/>
  <c r="CD19" i="4"/>
  <c r="BZ19" i="4"/>
  <c r="BV19" i="4"/>
  <c r="BT19" i="4"/>
  <c r="BO19" i="4"/>
  <c r="CE19" i="4" s="1"/>
  <c r="BN19" i="4"/>
  <c r="BM19" i="4"/>
  <c r="BL19" i="4"/>
  <c r="CB20" i="4" s="1"/>
  <c r="BK19" i="4"/>
  <c r="CA19" i="4" s="1"/>
  <c r="BJ19" i="4"/>
  <c r="BI19" i="4"/>
  <c r="BY19" i="4" s="1"/>
  <c r="BH19" i="4"/>
  <c r="BG19" i="4"/>
  <c r="BW19" i="4" s="1"/>
  <c r="BF19" i="4"/>
  <c r="BE19" i="4"/>
  <c r="BD19" i="4"/>
  <c r="BT20" i="4" s="1"/>
  <c r="BC19" i="4"/>
  <c r="BS19" i="4" s="1"/>
  <c r="BB19" i="4"/>
  <c r="BR19" i="4" s="1"/>
  <c r="BA19" i="4"/>
  <c r="BQ19" i="4" s="1"/>
  <c r="AZ19" i="4"/>
  <c r="BP19" i="4" s="1"/>
  <c r="CD18" i="4"/>
  <c r="CB18" i="4"/>
  <c r="BV18" i="4"/>
  <c r="BU18" i="4"/>
  <c r="BO18" i="4"/>
  <c r="CE18" i="4" s="1"/>
  <c r="BN18" i="4"/>
  <c r="BM18" i="4"/>
  <c r="BL18" i="4"/>
  <c r="CB19" i="4" s="1"/>
  <c r="BK18" i="4"/>
  <c r="CA18" i="4" s="1"/>
  <c r="BJ18" i="4"/>
  <c r="BZ18" i="4" s="1"/>
  <c r="BI18" i="4"/>
  <c r="BY18" i="4" s="1"/>
  <c r="BH18" i="4"/>
  <c r="BG18" i="4"/>
  <c r="BW18" i="4" s="1"/>
  <c r="BF18" i="4"/>
  <c r="BE18" i="4"/>
  <c r="BU19" i="4" s="1"/>
  <c r="BD18" i="4"/>
  <c r="BT18" i="4" s="1"/>
  <c r="BC18" i="4"/>
  <c r="BS18" i="4" s="1"/>
  <c r="BB18" i="4"/>
  <c r="BA18" i="4"/>
  <c r="BQ18" i="4" s="1"/>
  <c r="AZ18" i="4"/>
  <c r="BP18" i="4" s="1"/>
  <c r="CD17" i="4"/>
  <c r="BZ17" i="4"/>
  <c r="BY17" i="4"/>
  <c r="BV17" i="4"/>
  <c r="BU17" i="4"/>
  <c r="BT17" i="4"/>
  <c r="BO17" i="4"/>
  <c r="CE17" i="4" s="1"/>
  <c r="BN17" i="4"/>
  <c r="BM17" i="4"/>
  <c r="CC17" i="4" s="1"/>
  <c r="BL17" i="4"/>
  <c r="CB17" i="4" s="1"/>
  <c r="BK17" i="4"/>
  <c r="CA17" i="4" s="1"/>
  <c r="BJ17" i="4"/>
  <c r="BI17" i="4"/>
  <c r="BH17" i="4"/>
  <c r="BX17" i="4" s="1"/>
  <c r="BG17" i="4"/>
  <c r="BW17" i="4" s="1"/>
  <c r="BF17" i="4"/>
  <c r="BE17" i="4"/>
  <c r="BD17" i="4"/>
  <c r="BC17" i="4"/>
  <c r="BS17" i="4" s="1"/>
  <c r="BB17" i="4"/>
  <c r="BR17" i="4" s="1"/>
  <c r="BA17" i="4"/>
  <c r="BQ17" i="4" s="1"/>
  <c r="AZ17" i="4"/>
  <c r="BP17" i="4" s="1"/>
  <c r="CD16" i="4"/>
  <c r="BZ16" i="4"/>
  <c r="BY16" i="4"/>
  <c r="BV16" i="4"/>
  <c r="BU16" i="4"/>
  <c r="BT16" i="4"/>
  <c r="BO16" i="4"/>
  <c r="CE16" i="4" s="1"/>
  <c r="BN16" i="4"/>
  <c r="BM16" i="4"/>
  <c r="CC16" i="4" s="1"/>
  <c r="BL16" i="4"/>
  <c r="CB16" i="4" s="1"/>
  <c r="BK16" i="4"/>
  <c r="CA16" i="4" s="1"/>
  <c r="BJ16" i="4"/>
  <c r="BI16" i="4"/>
  <c r="BH16" i="4"/>
  <c r="BX16" i="4" s="1"/>
  <c r="BG16" i="4"/>
  <c r="BW16" i="4" s="1"/>
  <c r="BF16" i="4"/>
  <c r="BE16" i="4"/>
  <c r="BD16" i="4"/>
  <c r="BC16" i="4"/>
  <c r="BS16" i="4" s="1"/>
  <c r="BB16" i="4"/>
  <c r="BR16" i="4" s="1"/>
  <c r="BA16" i="4"/>
  <c r="BQ16" i="4" s="1"/>
  <c r="AZ16" i="4"/>
  <c r="BP16" i="4" s="1"/>
  <c r="CD15" i="4"/>
  <c r="BZ15" i="4"/>
  <c r="BY15" i="4"/>
  <c r="BV15" i="4"/>
  <c r="BU15" i="4"/>
  <c r="BT15" i="4"/>
  <c r="BO15" i="4"/>
  <c r="CE15" i="4" s="1"/>
  <c r="BN15" i="4"/>
  <c r="BM15" i="4"/>
  <c r="CC15" i="4" s="1"/>
  <c r="BL15" i="4"/>
  <c r="CB15" i="4" s="1"/>
  <c r="BK15" i="4"/>
  <c r="CA15" i="4" s="1"/>
  <c r="BJ15" i="4"/>
  <c r="BI15" i="4"/>
  <c r="BH15" i="4"/>
  <c r="BX15" i="4" s="1"/>
  <c r="BG15" i="4"/>
  <c r="BW15" i="4" s="1"/>
  <c r="BF15" i="4"/>
  <c r="BE15" i="4"/>
  <c r="BD15" i="4"/>
  <c r="BC15" i="4"/>
  <c r="BS15" i="4" s="1"/>
  <c r="BB15" i="4"/>
  <c r="BR15" i="4" s="1"/>
  <c r="BA15" i="4"/>
  <c r="BQ15" i="4" s="1"/>
  <c r="AZ15" i="4"/>
  <c r="BP15" i="4" s="1"/>
  <c r="CD14" i="4"/>
  <c r="BZ14" i="4"/>
  <c r="BY14" i="4"/>
  <c r="BV14" i="4"/>
  <c r="BU14" i="4"/>
  <c r="BT14" i="4"/>
  <c r="BO14" i="4"/>
  <c r="CE14" i="4" s="1"/>
  <c r="BN14" i="4"/>
  <c r="BM14" i="4"/>
  <c r="CC14" i="4" s="1"/>
  <c r="BL14" i="4"/>
  <c r="CB14" i="4" s="1"/>
  <c r="BK14" i="4"/>
  <c r="CA14" i="4" s="1"/>
  <c r="BJ14" i="4"/>
  <c r="BI14" i="4"/>
  <c r="BH14" i="4"/>
  <c r="BX14" i="4" s="1"/>
  <c r="BG14" i="4"/>
  <c r="BW14" i="4" s="1"/>
  <c r="BF14" i="4"/>
  <c r="BE14" i="4"/>
  <c r="BD14" i="4"/>
  <c r="BC14" i="4"/>
  <c r="BS14" i="4" s="1"/>
  <c r="BB14" i="4"/>
  <c r="BR14" i="4" s="1"/>
  <c r="BA14" i="4"/>
  <c r="BQ14" i="4" s="1"/>
  <c r="AZ14" i="4"/>
  <c r="BP14" i="4" s="1"/>
  <c r="CD13" i="4"/>
  <c r="BZ13" i="4"/>
  <c r="BY13" i="4"/>
  <c r="BV13" i="4"/>
  <c r="BU13" i="4"/>
  <c r="BT13" i="4"/>
  <c r="BO13" i="4"/>
  <c r="CE13" i="4" s="1"/>
  <c r="BN13" i="4"/>
  <c r="BM13" i="4"/>
  <c r="CC13" i="4" s="1"/>
  <c r="BL13" i="4"/>
  <c r="CB13" i="4" s="1"/>
  <c r="BK13" i="4"/>
  <c r="CA13" i="4" s="1"/>
  <c r="BJ13" i="4"/>
  <c r="BI13" i="4"/>
  <c r="BH13" i="4"/>
  <c r="BX13" i="4" s="1"/>
  <c r="BG13" i="4"/>
  <c r="BW13" i="4" s="1"/>
  <c r="BF13" i="4"/>
  <c r="BE13" i="4"/>
  <c r="BD13" i="4"/>
  <c r="BC13" i="4"/>
  <c r="BS13" i="4" s="1"/>
  <c r="BB13" i="4"/>
  <c r="BR13" i="4" s="1"/>
  <c r="BA13" i="4"/>
  <c r="BQ13" i="4" s="1"/>
  <c r="AZ13" i="4"/>
  <c r="BP13" i="4" s="1"/>
  <c r="CD12" i="4"/>
  <c r="BZ12" i="4"/>
  <c r="BY12" i="4"/>
  <c r="BV12" i="4"/>
  <c r="BU12" i="4"/>
  <c r="BT12" i="4"/>
  <c r="BO12" i="4"/>
  <c r="CE12" i="4" s="1"/>
  <c r="BN12" i="4"/>
  <c r="BM12" i="4"/>
  <c r="CC12" i="4" s="1"/>
  <c r="BL12" i="4"/>
  <c r="CB12" i="4" s="1"/>
  <c r="BK12" i="4"/>
  <c r="CA12" i="4" s="1"/>
  <c r="BJ12" i="4"/>
  <c r="BI12" i="4"/>
  <c r="BH12" i="4"/>
  <c r="BX12" i="4" s="1"/>
  <c r="BG12" i="4"/>
  <c r="BW12" i="4" s="1"/>
  <c r="BF12" i="4"/>
  <c r="BE12" i="4"/>
  <c r="BD12" i="4"/>
  <c r="BC12" i="4"/>
  <c r="BS12" i="4" s="1"/>
  <c r="BB12" i="4"/>
  <c r="BR12" i="4" s="1"/>
  <c r="BA12" i="4"/>
  <c r="BQ12" i="4" s="1"/>
  <c r="AZ12" i="4"/>
  <c r="CD11" i="4"/>
  <c r="BZ11" i="4"/>
  <c r="BY11" i="4"/>
  <c r="BV11" i="4"/>
  <c r="BU11" i="4"/>
  <c r="BT11" i="4"/>
  <c r="BO11" i="4"/>
  <c r="CE11" i="4" s="1"/>
  <c r="BN11" i="4"/>
  <c r="BM11" i="4"/>
  <c r="CC11" i="4" s="1"/>
  <c r="BL11" i="4"/>
  <c r="CB11" i="4" s="1"/>
  <c r="BK11" i="4"/>
  <c r="CA11" i="4" s="1"/>
  <c r="BJ11" i="4"/>
  <c r="BI11" i="4"/>
  <c r="BH11" i="4"/>
  <c r="BX11" i="4" s="1"/>
  <c r="BG11" i="4"/>
  <c r="BW11" i="4" s="1"/>
  <c r="BF11" i="4"/>
  <c r="BE11" i="4"/>
  <c r="BD11" i="4"/>
  <c r="BC11" i="4"/>
  <c r="BS11" i="4" s="1"/>
  <c r="BB11" i="4"/>
  <c r="BR11" i="4" s="1"/>
  <c r="BA11" i="4"/>
  <c r="BQ11" i="4" s="1"/>
  <c r="AZ11" i="4"/>
  <c r="BP11" i="4" s="1"/>
  <c r="CD10" i="4"/>
  <c r="BZ10" i="4"/>
  <c r="BY10" i="4"/>
  <c r="BV10" i="4"/>
  <c r="BU10" i="4"/>
  <c r="BT10" i="4"/>
  <c r="BO10" i="4"/>
  <c r="CE10" i="4" s="1"/>
  <c r="BN10" i="4"/>
  <c r="BM10" i="4"/>
  <c r="CC10" i="4" s="1"/>
  <c r="BL10" i="4"/>
  <c r="CB10" i="4" s="1"/>
  <c r="BK10" i="4"/>
  <c r="CA10" i="4" s="1"/>
  <c r="BJ10" i="4"/>
  <c r="BI10" i="4"/>
  <c r="BH10" i="4"/>
  <c r="BX10" i="4" s="1"/>
  <c r="BG10" i="4"/>
  <c r="BW10" i="4" s="1"/>
  <c r="BF10" i="4"/>
  <c r="BE10" i="4"/>
  <c r="BD10" i="4"/>
  <c r="BC10" i="4"/>
  <c r="BS10" i="4" s="1"/>
  <c r="BB10" i="4"/>
  <c r="BR10" i="4" s="1"/>
  <c r="BA10" i="4"/>
  <c r="BQ10" i="4" s="1"/>
  <c r="AZ10" i="4"/>
  <c r="BP10" i="4" s="1"/>
  <c r="CD9" i="4"/>
  <c r="BZ9" i="4"/>
  <c r="BY9" i="4"/>
  <c r="BV9" i="4"/>
  <c r="BU9" i="4"/>
  <c r="BT9" i="4"/>
  <c r="BO9" i="4"/>
  <c r="CE9" i="4" s="1"/>
  <c r="BN9" i="4"/>
  <c r="BM9" i="4"/>
  <c r="CC9" i="4" s="1"/>
  <c r="BL9" i="4"/>
  <c r="CB9" i="4" s="1"/>
  <c r="BK9" i="4"/>
  <c r="CA9" i="4" s="1"/>
  <c r="BJ9" i="4"/>
  <c r="BI9" i="4"/>
  <c r="BH9" i="4"/>
  <c r="BX9" i="4" s="1"/>
  <c r="BG9" i="4"/>
  <c r="BW9" i="4" s="1"/>
  <c r="BF9" i="4"/>
  <c r="BE9" i="4"/>
  <c r="BD9" i="4"/>
  <c r="BC9" i="4"/>
  <c r="BS9" i="4" s="1"/>
  <c r="BB9" i="4"/>
  <c r="BR9" i="4" s="1"/>
  <c r="BA9" i="4"/>
  <c r="BQ9" i="4" s="1"/>
  <c r="AZ9" i="4"/>
  <c r="BP9" i="4" s="1"/>
  <c r="CD8" i="4"/>
  <c r="BZ8" i="4"/>
  <c r="BY8" i="4"/>
  <c r="BV8" i="4"/>
  <c r="BU8" i="4"/>
  <c r="BT8" i="4"/>
  <c r="BO8" i="4"/>
  <c r="CE8" i="4" s="1"/>
  <c r="BN8" i="4"/>
  <c r="BM8" i="4"/>
  <c r="CC8" i="4" s="1"/>
  <c r="BL8" i="4"/>
  <c r="CB8" i="4" s="1"/>
  <c r="BK8" i="4"/>
  <c r="CA8" i="4" s="1"/>
  <c r="BJ8" i="4"/>
  <c r="BI8" i="4"/>
  <c r="BH8" i="4"/>
  <c r="BX8" i="4" s="1"/>
  <c r="BG8" i="4"/>
  <c r="BW8" i="4" s="1"/>
  <c r="BF8" i="4"/>
  <c r="BE8" i="4"/>
  <c r="BD8" i="4"/>
  <c r="BC8" i="4"/>
  <c r="BS8" i="4" s="1"/>
  <c r="BB8" i="4"/>
  <c r="BR8" i="4" s="1"/>
  <c r="BA8" i="4"/>
  <c r="BQ8" i="4" s="1"/>
  <c r="AZ8" i="4"/>
  <c r="BP8" i="4" s="1"/>
  <c r="CD7" i="4"/>
  <c r="BZ7" i="4"/>
  <c r="BY7" i="4"/>
  <c r="BV7" i="4"/>
  <c r="BU7" i="4"/>
  <c r="BT7" i="4"/>
  <c r="BO7" i="4"/>
  <c r="CE7" i="4" s="1"/>
  <c r="BN7" i="4"/>
  <c r="BM7" i="4"/>
  <c r="CC7" i="4" s="1"/>
  <c r="BL7" i="4"/>
  <c r="CB7" i="4" s="1"/>
  <c r="BK7" i="4"/>
  <c r="CA7" i="4" s="1"/>
  <c r="BJ7" i="4"/>
  <c r="BI7" i="4"/>
  <c r="BH7" i="4"/>
  <c r="BX7" i="4" s="1"/>
  <c r="BG7" i="4"/>
  <c r="BW7" i="4" s="1"/>
  <c r="BF7" i="4"/>
  <c r="BE7" i="4"/>
  <c r="BD7" i="4"/>
  <c r="BC7" i="4"/>
  <c r="BS7" i="4" s="1"/>
  <c r="BB7" i="4"/>
  <c r="BR7" i="4" s="1"/>
  <c r="BA7" i="4"/>
  <c r="BQ7" i="4" s="1"/>
  <c r="AZ7" i="4"/>
  <c r="BP7" i="4" s="1"/>
  <c r="CD6" i="4"/>
  <c r="BZ6" i="4"/>
  <c r="BY6" i="4"/>
  <c r="BV6" i="4"/>
  <c r="BU6" i="4"/>
  <c r="BT6" i="4"/>
  <c r="BO6" i="4"/>
  <c r="CE6" i="4" s="1"/>
  <c r="BN6" i="4"/>
  <c r="BM6" i="4"/>
  <c r="CC6" i="4" s="1"/>
  <c r="BL6" i="4"/>
  <c r="CB6" i="4" s="1"/>
  <c r="BK6" i="4"/>
  <c r="CA6" i="4" s="1"/>
  <c r="BJ6" i="4"/>
  <c r="BI6" i="4"/>
  <c r="BH6" i="4"/>
  <c r="BX6" i="4" s="1"/>
  <c r="BG6" i="4"/>
  <c r="BW6" i="4" s="1"/>
  <c r="BF6" i="4"/>
  <c r="BE6" i="4"/>
  <c r="BD6" i="4"/>
  <c r="BC6" i="4"/>
  <c r="BS6" i="4" s="1"/>
  <c r="BB6" i="4"/>
  <c r="BR6" i="4" s="1"/>
  <c r="BA6" i="4"/>
  <c r="BQ6" i="4" s="1"/>
  <c r="AZ6" i="4"/>
  <c r="BP6" i="4" s="1"/>
  <c r="BY5" i="4"/>
  <c r="BU5" i="4"/>
  <c r="BT5" i="4"/>
  <c r="BO5" i="4"/>
  <c r="CE5" i="4" s="1"/>
  <c r="BN5" i="4"/>
  <c r="BM5" i="4"/>
  <c r="CC5" i="4" s="1"/>
  <c r="BL5" i="4"/>
  <c r="CB5" i="4" s="1"/>
  <c r="BK5" i="4"/>
  <c r="CA5" i="4" s="1"/>
  <c r="BJ5" i="4"/>
  <c r="BI5" i="4"/>
  <c r="BH5" i="4"/>
  <c r="BX5" i="4" s="1"/>
  <c r="BG5" i="4"/>
  <c r="BW5" i="4" s="1"/>
  <c r="BF5" i="4"/>
  <c r="BE5" i="4"/>
  <c r="BD5" i="4"/>
  <c r="BC5" i="4"/>
  <c r="BS5" i="4" s="1"/>
  <c r="BB5" i="4"/>
  <c r="BR5" i="4" s="1"/>
  <c r="BA5" i="4"/>
  <c r="BQ5" i="4" s="1"/>
  <c r="AZ5" i="4"/>
  <c r="BP5" i="4" s="1"/>
  <c r="BO4" i="4"/>
  <c r="BN4" i="4"/>
  <c r="CD5" i="4" s="1"/>
  <c r="BM4" i="4"/>
  <c r="CC4" i="4" s="1"/>
  <c r="BL4" i="4"/>
  <c r="CB4" i="4" s="1"/>
  <c r="BK4" i="4"/>
  <c r="CA4" i="4" s="1"/>
  <c r="BJ4" i="4"/>
  <c r="BZ5" i="4" s="1"/>
  <c r="BI4" i="4"/>
  <c r="BY4" i="4" s="1"/>
  <c r="BH4" i="4"/>
  <c r="BX4" i="4" s="1"/>
  <c r="BG4" i="4"/>
  <c r="BW4" i="4" s="1"/>
  <c r="BF4" i="4"/>
  <c r="BV4" i="4" s="1"/>
  <c r="BE4" i="4"/>
  <c r="BU4" i="4" s="1"/>
  <c r="BD4" i="4"/>
  <c r="BT4" i="4" s="1"/>
  <c r="BC4" i="4"/>
  <c r="BS4" i="4" s="1"/>
  <c r="BB4" i="4"/>
  <c r="BR4" i="4" s="1"/>
  <c r="BA4" i="4"/>
  <c r="BQ4" i="4" s="1"/>
  <c r="AZ4" i="4"/>
  <c r="BP4" i="4" s="1"/>
  <c r="BO3" i="4"/>
  <c r="CE3" i="4" s="1"/>
  <c r="BN3" i="4"/>
  <c r="CD3" i="4" s="1"/>
  <c r="BM3" i="4"/>
  <c r="CC3" i="4" s="1"/>
  <c r="BL3" i="4"/>
  <c r="CB3" i="4" s="1"/>
  <c r="BK3" i="4"/>
  <c r="CA3" i="4" s="1"/>
  <c r="BJ3" i="4"/>
  <c r="BZ3" i="4" s="1"/>
  <c r="BI3" i="4"/>
  <c r="BY3" i="4" s="1"/>
  <c r="BH3" i="4"/>
  <c r="BX3" i="4" s="1"/>
  <c r="BG3" i="4"/>
  <c r="BW3" i="4" s="1"/>
  <c r="BF3" i="4"/>
  <c r="BV3" i="4" s="1"/>
  <c r="BE3" i="4"/>
  <c r="BU3" i="4" s="1"/>
  <c r="BD3" i="4"/>
  <c r="BT3" i="4" s="1"/>
  <c r="BC3" i="4"/>
  <c r="BS3" i="4" s="1"/>
  <c r="BB3" i="4"/>
  <c r="BR3" i="4" s="1"/>
  <c r="BA3" i="4"/>
  <c r="BQ3" i="4" s="1"/>
  <c r="AZ3" i="4"/>
  <c r="BP3" i="4" s="1"/>
  <c r="BO2" i="4"/>
  <c r="CE2" i="4" s="1"/>
  <c r="BN2" i="4"/>
  <c r="CD2" i="4" s="1"/>
  <c r="BM2" i="4"/>
  <c r="CC2" i="4" s="1"/>
  <c r="BL2" i="4"/>
  <c r="CB2" i="4" s="1"/>
  <c r="BK2" i="4"/>
  <c r="CA2" i="4" s="1"/>
  <c r="BJ2" i="4"/>
  <c r="BZ2" i="4" s="1"/>
  <c r="BI2" i="4"/>
  <c r="BY2" i="4" s="1"/>
  <c r="BH2" i="4"/>
  <c r="BX2" i="4" s="1"/>
  <c r="BG2" i="4"/>
  <c r="BW2" i="4" s="1"/>
  <c r="BF2" i="4"/>
  <c r="BV2" i="4" s="1"/>
  <c r="BE2" i="4"/>
  <c r="BU2" i="4" s="1"/>
  <c r="BD2" i="4"/>
  <c r="BT2" i="4" s="1"/>
  <c r="BC2" i="4"/>
  <c r="BS2" i="4" s="1"/>
  <c r="BB2" i="4"/>
  <c r="BR2" i="4" s="1"/>
  <c r="BA2" i="4"/>
  <c r="BQ2" i="4" s="1"/>
  <c r="AZ2" i="4"/>
  <c r="BP2" i="4" s="1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Z4" i="4" l="1"/>
  <c r="CE4" i="4"/>
  <c r="BP12" i="4"/>
  <c r="BV5" i="4"/>
  <c r="CC18" i="4"/>
  <c r="CC22" i="4"/>
  <c r="BX23" i="4"/>
  <c r="CB24" i="4"/>
  <c r="CC28" i="4"/>
  <c r="BR18" i="4"/>
  <c r="CC19" i="4"/>
  <c r="BX20" i="4"/>
  <c r="CB21" i="4"/>
  <c r="CC23" i="4"/>
  <c r="BX24" i="4"/>
  <c r="BP27" i="4"/>
  <c r="BT27" i="4"/>
  <c r="BX27" i="4"/>
  <c r="CB27" i="4"/>
  <c r="CD4" i="4"/>
  <c r="BY28" i="4"/>
  <c r="BY30" i="4"/>
  <c r="BY32" i="4"/>
  <c r="BY34" i="4"/>
  <c r="BY36" i="4"/>
  <c r="BQ38" i="4"/>
  <c r="BU38" i="4"/>
  <c r="BY38" i="4"/>
  <c r="CC38" i="4"/>
  <c r="BQ39" i="4"/>
  <c r="BU39" i="4"/>
  <c r="BY39" i="4"/>
  <c r="CC39" i="4"/>
  <c r="BQ40" i="4"/>
  <c r="BU40" i="4"/>
  <c r="BY40" i="4"/>
  <c r="CC40" i="4"/>
  <c r="BQ41" i="4"/>
  <c r="BU41" i="4"/>
  <c r="BY41" i="4"/>
  <c r="CC41" i="4"/>
  <c r="BQ42" i="4"/>
  <c r="BU42" i="4"/>
  <c r="BY42" i="4"/>
  <c r="CC42" i="4"/>
  <c r="BQ43" i="4"/>
  <c r="BU43" i="4"/>
  <c r="BY43" i="4"/>
  <c r="CC43" i="4"/>
  <c r="BQ44" i="4"/>
  <c r="BU44" i="4"/>
  <c r="BY44" i="4"/>
  <c r="CC44" i="4"/>
  <c r="BQ45" i="4"/>
  <c r="BU45" i="4"/>
  <c r="BX18" i="4"/>
  <c r="CC21" i="4"/>
  <c r="BX22" i="4"/>
  <c r="CC25" i="4"/>
  <c r="BP26" i="4"/>
  <c r="BT26" i="4"/>
  <c r="BX26" i="4"/>
  <c r="CB26" i="4"/>
  <c r="BX19" i="4"/>
  <c r="BU28" i="4"/>
  <c r="BU30" i="4"/>
  <c r="CC30" i="4"/>
  <c r="BU32" i="4"/>
  <c r="CC32" i="4"/>
  <c r="BU34" i="4"/>
  <c r="CC34" i="4"/>
  <c r="BU36" i="4"/>
  <c r="CC36" i="4"/>
  <c r="BR55" i="4"/>
  <c r="BQ55" i="4"/>
  <c r="BU55" i="4"/>
  <c r="BV56" i="4"/>
  <c r="BV55" i="4"/>
  <c r="BZ56" i="4"/>
  <c r="BZ55" i="4"/>
  <c r="CD55" i="4"/>
  <c r="BQ56" i="4"/>
  <c r="CD56" i="4"/>
  <c r="BX61" i="4"/>
  <c r="CE61" i="4"/>
  <c r="CA62" i="4"/>
  <c r="CD62" i="4"/>
  <c r="BV63" i="4"/>
  <c r="CE65" i="4"/>
  <c r="CA66" i="4"/>
  <c r="CD66" i="4"/>
  <c r="BV67" i="4"/>
  <c r="CE69" i="4"/>
  <c r="CA70" i="4"/>
  <c r="CD70" i="4"/>
  <c r="BV71" i="4"/>
  <c r="BR73" i="4"/>
  <c r="BV73" i="4"/>
  <c r="BW74" i="4"/>
  <c r="CA74" i="4"/>
  <c r="BZ74" i="4"/>
  <c r="CE75" i="4"/>
  <c r="BW76" i="4"/>
  <c r="CA76" i="4"/>
  <c r="BZ76" i="4"/>
  <c r="CE77" i="4"/>
  <c r="BW78" i="4"/>
  <c r="CA78" i="4"/>
  <c r="BZ78" i="4"/>
  <c r="CA61" i="4"/>
  <c r="BP62" i="4"/>
  <c r="BR62" i="4"/>
  <c r="BS65" i="4"/>
  <c r="BR66" i="4"/>
  <c r="BS69" i="4"/>
  <c r="BR70" i="4"/>
  <c r="BW73" i="4"/>
  <c r="CA73" i="4"/>
  <c r="CD74" i="4"/>
  <c r="BR75" i="4"/>
  <c r="BV75" i="4"/>
  <c r="CD76" i="4"/>
  <c r="BR77" i="4"/>
  <c r="BV77" i="4"/>
  <c r="BR79" i="4"/>
  <c r="BV79" i="4"/>
  <c r="CD79" i="4"/>
  <c r="BR80" i="4"/>
  <c r="CA84" i="4"/>
  <c r="BY55" i="4"/>
  <c r="CC55" i="4"/>
  <c r="BZ62" i="4"/>
  <c r="BZ66" i="4"/>
  <c r="BZ70" i="4"/>
  <c r="BS80" i="4"/>
  <c r="BW80" i="4"/>
  <c r="CA80" i="4"/>
  <c r="BS81" i="4"/>
  <c r="BW81" i="4"/>
  <c r="CA81" i="4"/>
  <c r="BS82" i="4"/>
  <c r="BW82" i="4"/>
  <c r="CA82" i="4"/>
  <c r="BS83" i="4"/>
  <c r="BW83" i="4"/>
  <c r="CA83" i="4"/>
  <c r="CE83" i="4"/>
  <c r="BW84" i="4"/>
  <c r="CE85" i="4"/>
  <c r="BQ86" i="4"/>
  <c r="BT89" i="4"/>
  <c r="CB89" i="4"/>
  <c r="BT92" i="4"/>
  <c r="BX92" i="4"/>
  <c r="CB92" i="4"/>
  <c r="BZ84" i="4"/>
  <c r="CD84" i="4"/>
  <c r="BS84" i="4"/>
  <c r="CA85" i="4"/>
  <c r="BU86" i="4"/>
  <c r="BT88" i="4"/>
  <c r="CB88" i="4"/>
  <c r="CE84" i="4"/>
  <c r="BR85" i="4"/>
  <c r="BV85" i="4"/>
  <c r="BZ85" i="4"/>
  <c r="CD85" i="4"/>
  <c r="BT86" i="4"/>
  <c r="CB86" i="4"/>
  <c r="BP95" i="4"/>
  <c r="BT95" i="4"/>
  <c r="BX95" i="4"/>
  <c r="CB95" i="4"/>
  <c r="CE97" i="4"/>
  <c r="BT97" i="4"/>
  <c r="BZ98" i="4"/>
  <c r="BV99" i="4"/>
  <c r="CD99" i="4"/>
  <c r="BT99" i="4"/>
  <c r="BR101" i="4"/>
  <c r="BV101" i="4"/>
  <c r="BZ101" i="4"/>
  <c r="CD101" i="4"/>
  <c r="CB98" i="4"/>
  <c r="CC97" i="4"/>
  <c r="BX97" i="4"/>
  <c r="BS98" i="4"/>
  <c r="BW98" i="4"/>
  <c r="CA98" i="4"/>
  <c r="CE98" i="4"/>
  <c r="BS99" i="4"/>
  <c r="BW99" i="4"/>
  <c r="CA99" i="4"/>
  <c r="CE99" i="4"/>
</calcChain>
</file>

<file path=xl/comments1.xml><?xml version="1.0" encoding="utf-8"?>
<comments xmlns="http://schemas.openxmlformats.org/spreadsheetml/2006/main">
  <authors>
    <author>Autor</author>
  </authors>
  <commentList>
    <comment ref="I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<sst xmlns="http://schemas.openxmlformats.org/spreadsheetml/2006/main" count="832" uniqueCount="121">
  <si>
    <t>anio</t>
  </si>
  <si>
    <t>Mes</t>
  </si>
  <si>
    <t>mesSTR</t>
  </si>
  <si>
    <t>I, C y EF- Total país</t>
  </si>
  <si>
    <t>I, C y EF-R:I</t>
  </si>
  <si>
    <t>I, C y EF-R:II</t>
  </si>
  <si>
    <t>I, C y EF-R:III</t>
  </si>
  <si>
    <t>I, C y EF-R:IV</t>
  </si>
  <si>
    <t>I, C y EF-R:V</t>
  </si>
  <si>
    <t>I, C y EF-R:VI</t>
  </si>
  <si>
    <t>I, C y EF-R:VII</t>
  </si>
  <si>
    <t>I, C y EF-R:VIII</t>
  </si>
  <si>
    <t>I, C y EF-R:IX</t>
  </si>
  <si>
    <t>I, C y EF-R:X</t>
  </si>
  <si>
    <t>I, C y EF-R:XI</t>
  </si>
  <si>
    <t>I, C y EF-R:XII</t>
  </si>
  <si>
    <t>I, C y EF-R:RM</t>
  </si>
  <si>
    <t>I, C y EF-R:XIV</t>
  </si>
  <si>
    <t>I, C y EF-R:XV</t>
  </si>
  <si>
    <t>Vvda-R:Total país</t>
  </si>
  <si>
    <t>Vvda-R:I</t>
  </si>
  <si>
    <t>Vvda-R:II</t>
  </si>
  <si>
    <t>Vvda-R:III</t>
  </si>
  <si>
    <t>Vvda-R:IV</t>
  </si>
  <si>
    <t>Vvda-R:V</t>
  </si>
  <si>
    <t>Vvda-R:VI</t>
  </si>
  <si>
    <t>Vvda-R:VII</t>
  </si>
  <si>
    <t>Vvda-R:VIII</t>
  </si>
  <si>
    <t>Vvda-R:IX</t>
  </si>
  <si>
    <t>Vvda-R:X</t>
  </si>
  <si>
    <t>Vvda-R:XI</t>
  </si>
  <si>
    <t>Vvda-R:XII</t>
  </si>
  <si>
    <t>Vvda-R:RM</t>
  </si>
  <si>
    <t>Vvda-R:XIV</t>
  </si>
  <si>
    <t>Vvda-R:XV</t>
  </si>
  <si>
    <t>Serv.-R:Total país</t>
  </si>
  <si>
    <t>Serv.-R:I</t>
  </si>
  <si>
    <t>Serv.-R:II</t>
  </si>
  <si>
    <t>Serv.-R:III</t>
  </si>
  <si>
    <t>Serv.-R:IV</t>
  </si>
  <si>
    <t>Serv.-R:V</t>
  </si>
  <si>
    <t>Serv.-R:VI</t>
  </si>
  <si>
    <t>Serv.-R:VII</t>
  </si>
  <si>
    <t>Serv.-R:VIII</t>
  </si>
  <si>
    <t>Serv.-R:IX</t>
  </si>
  <si>
    <t>Serv.-R:X</t>
  </si>
  <si>
    <t>Serv.-R:XI</t>
  </si>
  <si>
    <t>Serv.-R:XII</t>
  </si>
  <si>
    <t>Serv.-R:RM</t>
  </si>
  <si>
    <t>Serv.-R:XIV</t>
  </si>
  <si>
    <t>Serv.-R:XV</t>
  </si>
  <si>
    <t>Total pais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</si>
  <si>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</si>
  <si>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</si>
  <si>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</si>
  <si>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</si>
  <si>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</si>
  <si>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</si>
  <si>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</si>
  <si>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</si>
  <si>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</si>
  <si>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</si>
  <si>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</si>
  <si>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</si>
  <si>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RM</t>
  </si>
  <si>
    <t>XIV</t>
  </si>
  <si>
    <t>XV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</si>
  <si>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</si>
  <si>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</si>
  <si>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</si>
  <si>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</si>
  <si>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</si>
  <si>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</si>
  <si>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</si>
  <si>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</si>
  <si>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</si>
  <si>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</si>
  <si>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</si>
  <si>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</si>
  <si>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Nº</t>
  </si>
  <si>
    <t>Permisos Viviendas nuevas Nº</t>
  </si>
  <si>
    <t>Permisos Viviendas Ampliaciones Nº</t>
  </si>
  <si>
    <t>Acumulado Viviendas nuevas anual</t>
  </si>
  <si>
    <t>Acumulado Ampliaciones anual</t>
  </si>
  <si>
    <t>m2 Habitacional Viviendas nuevas</t>
  </si>
  <si>
    <t>m2 Habitacional Ampliaciones</t>
  </si>
  <si>
    <t>m2 No Habitacional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</si>
  <si>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</si>
  <si>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</si>
  <si>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</si>
  <si>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</si>
  <si>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</si>
  <si>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</si>
  <si>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Perm_Edif</t>
  </si>
  <si>
    <t xml:space="preserve">Permisos de Edificación </t>
  </si>
  <si>
    <t>se repide en macroeconomia</t>
  </si>
  <si>
    <t>Depto Stock</t>
  </si>
  <si>
    <t>Depto Ventas</t>
  </si>
  <si>
    <t>Vel venta depto meses</t>
  </si>
  <si>
    <t>Casas Stock</t>
  </si>
  <si>
    <t>Casas Ventas</t>
  </si>
  <si>
    <t>Vel venta casas meses</t>
  </si>
  <si>
    <t>Total Stock</t>
  </si>
  <si>
    <t>Total Ventas</t>
  </si>
  <si>
    <t>Vel venta total meses</t>
  </si>
  <si>
    <t>Var_mes</t>
  </si>
  <si>
    <t>Var_mes_depto</t>
  </si>
  <si>
    <t>Var_mes_casas</t>
  </si>
  <si>
    <t>Deptos Miles UF</t>
  </si>
  <si>
    <t>Casas Miles UF</t>
  </si>
  <si>
    <t>Total Miles UF</t>
  </si>
  <si>
    <t>Var % $ CASA Nor poniente</t>
  </si>
  <si>
    <t>Var % $ CASA Nor oriente</t>
  </si>
  <si>
    <t>Var % $ CASA Sur</t>
  </si>
  <si>
    <t>Var % $ DEPTO Santiago Centro</t>
  </si>
  <si>
    <t>Var % $ DEPTO Nor poniente</t>
  </si>
  <si>
    <t>Var % $ DEPTO Nor oriente</t>
  </si>
  <si>
    <t>Var % $ DEPTO Sur</t>
  </si>
  <si>
    <t>Var % $ CASA</t>
  </si>
  <si>
    <t>Var % $ DPTO</t>
  </si>
  <si>
    <t>Var % $ Vvda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</si>
</sst>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m\.yyyy"/>
    <numFmt numFmtId="165" formatCode="_(* #,##0_);_(* \(#,##0\);_(* &quot;-&quot;??_);_(@_)"/>
    <numFmt numFmtId="170" formatCode="_(* #,##0.0_);_(* \(#,##0.0\);_(* &quot;-&quot;??_);_(@_)"/>
    <numFmt numFmtId="171" formatCode="0.0"/>
    <numFmt numFmtId="172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1" fontId="5" fillId="2" borderId="1" xfId="0" applyNumberFormat="1" applyFont="1" applyFill="1" applyBorder="1" applyAlignment="1">
      <alignment wrapText="1"/>
    </xf>
    <xf numFmtId="164" fontId="5" fillId="2" borderId="2" xfId="0" applyNumberFormat="1" applyFont="1" applyFill="1" applyBorder="1" applyAlignment="1">
      <alignment wrapText="1"/>
    </xf>
    <xf numFmtId="0" fontId="6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3" borderId="4" xfId="2" applyFont="1" applyFill="1" applyBorder="1" applyAlignment="1">
      <alignment horizontal="center"/>
    </xf>
    <xf numFmtId="2" fontId="8" fillId="3" borderId="0" xfId="0" applyNumberFormat="1" applyFont="1" applyFill="1" applyBorder="1" applyAlignment="1" applyProtection="1">
      <alignment horizontal="center" vertical="center"/>
    </xf>
    <xf numFmtId="0" fontId="0" fillId="3" borderId="5" xfId="0" applyFill="1" applyBorder="1"/>
    <xf numFmtId="165" fontId="3" fillId="4" borderId="4" xfId="1" applyNumberFormat="1" applyFont="1" applyFill="1" applyBorder="1"/>
    <xf numFmtId="165" fontId="0" fillId="4" borderId="0" xfId="1" applyNumberFormat="1" applyFont="1" applyFill="1" applyBorder="1"/>
    <xf numFmtId="165" fontId="0" fillId="4" borderId="5" xfId="1" applyNumberFormat="1" applyFont="1" applyFill="1" applyBorder="1"/>
    <xf numFmtId="165" fontId="3" fillId="5" borderId="4" xfId="1" applyNumberFormat="1" applyFont="1" applyFill="1" applyBorder="1"/>
    <xf numFmtId="165" fontId="0" fillId="5" borderId="0" xfId="1" applyNumberFormat="1" applyFont="1" applyFill="1" applyBorder="1"/>
    <xf numFmtId="165" fontId="0" fillId="5" borderId="5" xfId="1" applyNumberFormat="1" applyFont="1" applyFill="1" applyBorder="1"/>
    <xf numFmtId="165" fontId="0" fillId="6" borderId="4" xfId="1" applyNumberFormat="1" applyFont="1" applyFill="1" applyBorder="1"/>
    <xf numFmtId="165" fontId="0" fillId="6" borderId="0" xfId="1" applyNumberFormat="1" applyFont="1" applyFill="1" applyBorder="1"/>
    <xf numFmtId="165" fontId="0" fillId="6" borderId="5" xfId="1" applyNumberFormat="1" applyFont="1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" fontId="0" fillId="8" borderId="6" xfId="0" applyNumberFormat="1" applyFont="1" applyFill="1" applyBorder="1" applyAlignment="1">
      <alignment horizontal="center" vertical="center" wrapText="1"/>
    </xf>
    <xf numFmtId="164" fontId="0" fillId="8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0" fillId="8" borderId="2" xfId="0" applyNumberFormat="1" applyFont="1" applyFill="1" applyBorder="1" applyAlignment="1">
      <alignment horizontal="center" vertical="center" wrapText="1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/>
    </xf>
    <xf numFmtId="2" fontId="9" fillId="3" borderId="0" xfId="0" applyNumberFormat="1" applyFont="1" applyFill="1" applyBorder="1" applyAlignment="1" applyProtection="1">
      <alignment horizontal="center" vertical="center"/>
    </xf>
    <xf numFmtId="0" fontId="0" fillId="3" borderId="5" xfId="0" applyFont="1" applyFill="1" applyBorder="1"/>
    <xf numFmtId="165" fontId="0" fillId="3" borderId="0" xfId="0" applyNumberFormat="1" applyFont="1" applyFill="1" applyBorder="1"/>
    <xf numFmtId="0" fontId="0" fillId="4" borderId="4" xfId="0" applyNumberFormat="1" applyFont="1" applyFill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6" borderId="4" xfId="0" applyNumberFormat="1" applyFont="1" applyFill="1" applyBorder="1"/>
    <xf numFmtId="3" fontId="0" fillId="0" borderId="0" xfId="0" applyNumberFormat="1" applyFont="1" applyFill="1" applyBorder="1"/>
    <xf numFmtId="3" fontId="0" fillId="6" borderId="0" xfId="0" applyNumberFormat="1" applyFont="1" applyFill="1" applyBorder="1"/>
    <xf numFmtId="3" fontId="0" fillId="0" borderId="0" xfId="0" applyNumberFormat="1" applyFont="1" applyBorder="1"/>
    <xf numFmtId="3" fontId="0" fillId="0" borderId="5" xfId="0" applyNumberFormat="1" applyFont="1" applyBorder="1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1" fontId="12" fillId="9" borderId="8" xfId="0" applyNumberFormat="1" applyFont="1" applyFill="1" applyBorder="1" applyAlignment="1">
      <alignment wrapText="1"/>
    </xf>
    <xf numFmtId="0" fontId="2" fillId="9" borderId="0" xfId="0" applyFont="1" applyFill="1"/>
    <xf numFmtId="0" fontId="4" fillId="10" borderId="0" xfId="0" applyFont="1" applyFill="1" applyBorder="1"/>
    <xf numFmtId="0" fontId="7" fillId="0" borderId="9" xfId="2" applyFont="1" applyFill="1" applyBorder="1" applyAlignment="1">
      <alignment horizontal="center"/>
    </xf>
    <xf numFmtId="0" fontId="0" fillId="6" borderId="0" xfId="0" applyFill="1"/>
    <xf numFmtId="170" fontId="0" fillId="0" borderId="0" xfId="1" applyNumberFormat="1" applyFont="1" applyFill="1"/>
    <xf numFmtId="171" fontId="0" fillId="0" borderId="0" xfId="0" applyNumberFormat="1"/>
    <xf numFmtId="1" fontId="13" fillId="11" borderId="8" xfId="0" applyNumberFormat="1" applyFont="1" applyFill="1" applyBorder="1" applyAlignment="1">
      <alignment wrapText="1"/>
    </xf>
    <xf numFmtId="3" fontId="14" fillId="11" borderId="10" xfId="0" applyNumberFormat="1" applyFon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/>
    </xf>
    <xf numFmtId="171" fontId="14" fillId="11" borderId="11" xfId="0" applyNumberFormat="1" applyFont="1" applyFill="1" applyBorder="1" applyAlignment="1">
      <alignment horizontal="center"/>
    </xf>
    <xf numFmtId="3" fontId="15" fillId="0" borderId="1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72" fontId="15" fillId="0" borderId="11" xfId="1" applyNumberFormat="1" applyFont="1" applyFill="1" applyBorder="1" applyAlignment="1">
      <alignment horizontal="center"/>
    </xf>
    <xf numFmtId="165" fontId="0" fillId="0" borderId="0" xfId="1" applyNumberFormat="1" applyFont="1"/>
    <xf numFmtId="1" fontId="8" fillId="0" borderId="9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4" fillId="8" borderId="13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171" fontId="5" fillId="0" borderId="0" xfId="0" applyNumberFormat="1" applyFont="1" applyFill="1" applyBorder="1" applyAlignment="1">
      <alignment horizontal="center"/>
    </xf>
    <xf numFmtId="171" fontId="5" fillId="0" borderId="18" xfId="0" applyNumberFormat="1" applyFont="1" applyFill="1" applyBorder="1" applyAlignment="1">
      <alignment horizontal="center"/>
    </xf>
    <xf numFmtId="0" fontId="0" fillId="0" borderId="0" xfId="0" applyFill="1"/>
    <xf numFmtId="171" fontId="5" fillId="0" borderId="0" xfId="0" applyNumberFormat="1" applyFont="1" applyBorder="1" applyAlignment="1">
      <alignment horizontal="center"/>
    </xf>
    <xf numFmtId="171" fontId="5" fillId="0" borderId="10" xfId="0" applyNumberFormat="1" applyFont="1" applyBorder="1" applyAlignment="1">
      <alignment horizontal="center"/>
    </xf>
    <xf numFmtId="171" fontId="5" fillId="0" borderId="11" xfId="0" applyNumberFormat="1" applyFont="1" applyBorder="1" applyAlignment="1">
      <alignment horizontal="center"/>
    </xf>
    <xf numFmtId="171" fontId="5" fillId="0" borderId="5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71" fontId="5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4" fillId="12" borderId="12" xfId="0" applyFont="1" applyFill="1" applyBorder="1" applyAlignment="1">
      <alignment horizontal="center"/>
    </xf>
    <xf numFmtId="171" fontId="5" fillId="12" borderId="0" xfId="0" applyNumberFormat="1" applyFont="1" applyFill="1" applyBorder="1" applyAlignment="1">
      <alignment horizontal="center"/>
    </xf>
    <xf numFmtId="0" fontId="0" fillId="12" borderId="0" xfId="0" applyFill="1"/>
    <xf numFmtId="171" fontId="5" fillId="12" borderId="15" xfId="0" applyNumberFormat="1" applyFont="1" applyFill="1" applyBorder="1" applyAlignment="1">
      <alignment horizontal="center"/>
    </xf>
    <xf numFmtId="171" fontId="5" fillId="12" borderId="16" xfId="0" applyNumberFormat="1" applyFont="1" applyFill="1" applyBorder="1" applyAlignment="1">
      <alignment horizontal="center"/>
    </xf>
    <xf numFmtId="171" fontId="5" fillId="12" borderId="17" xfId="0" applyNumberFormat="1" applyFont="1" applyFill="1" applyBorder="1" applyAlignment="1">
      <alignment horizontal="center"/>
    </xf>
    <xf numFmtId="171" fontId="5" fillId="12" borderId="10" xfId="0" applyNumberFormat="1" applyFont="1" applyFill="1" applyBorder="1" applyAlignment="1">
      <alignment horizontal="center"/>
    </xf>
    <xf numFmtId="171" fontId="5" fillId="12" borderId="11" xfId="0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4" sqref="D4"/>
    </sheetView>
  </sheetViews>
  <sheetFormatPr baseColWidth="10" defaultColWidth="9.140625" defaultRowHeight="15"/>
  <cols>
    <col min="2" max="2" width="10.140625" bestFit="1" customWidth="1"/>
    <col min="3" max="3" width="22.5703125" bestFit="1" customWidth="1"/>
    <col min="4" max="4" width="27" bestFit="1" customWidth="1"/>
  </cols>
  <sheetData>
    <row r="3" spans="2:4">
      <c r="B3" t="s">
        <v>93</v>
      </c>
      <c r="C3" t="s">
        <v>94</v>
      </c>
      <c r="D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8"/>
  <sheetViews>
    <sheetView topLeftCell="A97" workbookViewId="0">
      <selection activeCell="C2" sqref="C2:C118"/>
    </sheetView>
  </sheetViews>
  <sheetFormatPr baseColWidth="10" defaultRowHeight="15"/>
  <cols>
    <col min="1" max="1" width="5.42578125" style="25" bestFit="1" customWidth="1"/>
    <col min="2" max="2" width="5.28515625" style="24" bestFit="1" customWidth="1"/>
    <col min="3" max="3" width="8.85546875" style="26" bestFit="1" customWidth="1"/>
    <col min="4" max="4" width="19.140625" style="25" bestFit="1" customWidth="1"/>
    <col min="5" max="5" width="12" style="24" bestFit="1" customWidth="1"/>
    <col min="6" max="6" width="12.42578125" style="24" bestFit="1" customWidth="1"/>
    <col min="7" max="7" width="12.85546875" style="24" bestFit="1" customWidth="1"/>
    <col min="8" max="8" width="13.42578125" style="24" bestFit="1" customWidth="1"/>
    <col min="9" max="9" width="13" style="24" bestFit="1" customWidth="1"/>
    <col min="10" max="10" width="13.42578125" style="24" bestFit="1" customWidth="1"/>
    <col min="11" max="11" width="13.85546875" style="24" bestFit="1" customWidth="1"/>
    <col min="12" max="12" width="14.28515625" style="24" bestFit="1" customWidth="1"/>
    <col min="13" max="13" width="13.42578125" style="24" bestFit="1" customWidth="1"/>
    <col min="14" max="14" width="13" style="24" bestFit="1" customWidth="1"/>
    <col min="15" max="15" width="13.42578125" style="24" bestFit="1" customWidth="1"/>
    <col min="16" max="16" width="13.85546875" style="24" bestFit="1" customWidth="1"/>
    <col min="17" max="17" width="14.5703125" style="24" bestFit="1" customWidth="1"/>
    <col min="18" max="18" width="14.85546875" style="24" bestFit="1" customWidth="1"/>
    <col min="19" max="19" width="14.42578125" style="26" bestFit="1" customWidth="1"/>
    <col min="20" max="20" width="18.5703125" style="25" bestFit="1" customWidth="1"/>
    <col min="21" max="22" width="10.140625" style="24" bestFit="1" customWidth="1"/>
    <col min="23" max="23" width="10.5703125" style="24" bestFit="1" customWidth="1"/>
    <col min="24" max="24" width="11.140625" style="24" bestFit="1" customWidth="1"/>
    <col min="25" max="25" width="10.7109375" style="24" bestFit="1" customWidth="1"/>
    <col min="26" max="26" width="11.140625" style="24" bestFit="1" customWidth="1"/>
    <col min="27" max="27" width="11.5703125" style="24" bestFit="1" customWidth="1"/>
    <col min="28" max="28" width="12" style="24" bestFit="1" customWidth="1"/>
    <col min="29" max="29" width="11.140625" style="24" bestFit="1" customWidth="1"/>
    <col min="30" max="30" width="10.7109375" style="24" bestFit="1" customWidth="1"/>
    <col min="31" max="31" width="11.140625" style="24" bestFit="1" customWidth="1"/>
    <col min="32" max="32" width="11.5703125" style="24" bestFit="1" customWidth="1"/>
    <col min="33" max="33" width="12.42578125" style="24" bestFit="1" customWidth="1"/>
    <col min="34" max="34" width="12.5703125" style="24" bestFit="1" customWidth="1"/>
    <col min="35" max="35" width="12.140625" style="26" bestFit="1" customWidth="1"/>
    <col min="36" max="36" width="18.5703125" style="25" bestFit="1" customWidth="1"/>
    <col min="37" max="37" width="9.7109375" style="24" bestFit="1" customWidth="1"/>
    <col min="38" max="38" width="10.140625" style="24" bestFit="1" customWidth="1"/>
    <col min="39" max="39" width="10.5703125" style="24" bestFit="1" customWidth="1"/>
    <col min="40" max="40" width="11.140625" style="24" bestFit="1" customWidth="1"/>
    <col min="41" max="41" width="10.7109375" style="24" bestFit="1" customWidth="1"/>
    <col min="42" max="42" width="11.140625" style="24" customWidth="1"/>
    <col min="43" max="43" width="11.5703125" style="24" bestFit="1" customWidth="1"/>
    <col min="44" max="44" width="12" style="24" bestFit="1" customWidth="1"/>
    <col min="45" max="45" width="11.140625" style="24" bestFit="1" customWidth="1"/>
    <col min="46" max="46" width="10.7109375" style="24" bestFit="1" customWidth="1"/>
    <col min="47" max="47" width="11.140625" style="24" bestFit="1" customWidth="1"/>
    <col min="48" max="48" width="11.5703125" style="24" bestFit="1" customWidth="1"/>
    <col min="49" max="49" width="12.42578125" style="24" bestFit="1" customWidth="1"/>
    <col min="50" max="50" width="12.5703125" style="24" bestFit="1" customWidth="1"/>
    <col min="51" max="51" width="12.140625" style="26" bestFit="1" customWidth="1"/>
    <col min="52" max="52" width="12" style="25" bestFit="1" customWidth="1"/>
    <col min="53" max="53" width="10.140625" style="24" bestFit="1" customWidth="1"/>
    <col min="54" max="54" width="10.5703125" style="24" bestFit="1" customWidth="1"/>
    <col min="55" max="56" width="10.140625" style="24" bestFit="1" customWidth="1"/>
    <col min="57" max="57" width="10.5703125" style="24" bestFit="1" customWidth="1"/>
    <col min="58" max="59" width="10.140625" style="24" bestFit="1" customWidth="1"/>
    <col min="60" max="60" width="10.5703125" style="24" bestFit="1" customWidth="1"/>
    <col min="61" max="62" width="10.140625" style="24" bestFit="1" customWidth="1"/>
    <col min="63" max="64" width="9.28515625" style="24" bestFit="1" customWidth="1"/>
    <col min="65" max="65" width="12" style="24" bestFit="1" customWidth="1"/>
    <col min="66" max="66" width="10.140625" style="24" bestFit="1" customWidth="1"/>
    <col min="67" max="67" width="9.28515625" style="26" bestFit="1" customWidth="1"/>
    <col min="68" max="68" width="14" style="25" bestFit="1" customWidth="1"/>
    <col min="69" max="69" width="10" style="24" bestFit="1" customWidth="1"/>
    <col min="70" max="75" width="8.7109375" style="24" bestFit="1" customWidth="1"/>
    <col min="76" max="76" width="8.5703125" style="24" bestFit="1" customWidth="1"/>
    <col min="77" max="77" width="8.7109375" style="24" bestFit="1" customWidth="1"/>
    <col min="78" max="78" width="9.28515625" style="24" bestFit="1" customWidth="1"/>
    <col min="79" max="80" width="8.7109375" style="24" bestFit="1" customWidth="1"/>
    <col min="81" max="81" width="8.5703125" style="24" bestFit="1" customWidth="1"/>
    <col min="82" max="82" width="9.5703125" style="24" bestFit="1" customWidth="1"/>
    <col min="83" max="83" width="10.28515625" style="26" bestFit="1" customWidth="1"/>
    <col min="84" max="16384" width="11.42578125" style="24"/>
  </cols>
  <sheetData>
    <row r="1" spans="1:83" s="8" customFormat="1" ht="15.7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  <c r="AZ1" s="7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9" t="s">
        <v>66</v>
      </c>
      <c r="BP1" s="7" t="str">
        <f>"Var "&amp;AZ1</f>
        <v>Var Total pais</v>
      </c>
      <c r="BQ1" s="8" t="str">
        <f t="shared" ref="BQ1:CE1" si="0">"Var "&amp;BA1</f>
        <v>Var I</v>
      </c>
      <c r="BR1" s="8" t="str">
        <f t="shared" si="0"/>
        <v>Var II</v>
      </c>
      <c r="BS1" s="8" t="str">
        <f t="shared" si="0"/>
        <v>Var III</v>
      </c>
      <c r="BT1" s="8" t="str">
        <f t="shared" si="0"/>
        <v>Var IV</v>
      </c>
      <c r="BU1" s="8" t="str">
        <f t="shared" si="0"/>
        <v>Var V</v>
      </c>
      <c r="BV1" s="8" t="str">
        <f t="shared" si="0"/>
        <v>Var VI</v>
      </c>
      <c r="BW1" s="8" t="str">
        <f t="shared" si="0"/>
        <v>Var VII</v>
      </c>
      <c r="BX1" s="8" t="str">
        <f t="shared" si="0"/>
        <v>Var VIII</v>
      </c>
      <c r="BY1" s="8" t="str">
        <f t="shared" si="0"/>
        <v>Var IX</v>
      </c>
      <c r="BZ1" s="8" t="str">
        <f t="shared" si="0"/>
        <v>Var X</v>
      </c>
      <c r="CA1" s="8" t="str">
        <f t="shared" si="0"/>
        <v>Var XI</v>
      </c>
      <c r="CB1" s="8" t="str">
        <f t="shared" si="0"/>
        <v>Var XII</v>
      </c>
      <c r="CC1" s="8" t="str">
        <f t="shared" si="0"/>
        <v>Var RM</v>
      </c>
      <c r="CD1" s="8" t="str">
        <f t="shared" si="0"/>
        <v>Var XIV</v>
      </c>
      <c r="CE1" s="9" t="str">
        <f t="shared" si="0"/>
        <v>Var XV</v>
      </c>
    </row>
    <row r="2" spans="1:83">
      <c r="A2" s="10">
        <v>2009</v>
      </c>
      <c r="B2" s="11">
        <v>1</v>
      </c>
      <c r="C2" s="12" t="s">
        <v>67</v>
      </c>
      <c r="D2" s="13">
        <v>199747</v>
      </c>
      <c r="E2" s="14">
        <v>28575</v>
      </c>
      <c r="F2" s="14">
        <v>7598</v>
      </c>
      <c r="G2" s="14">
        <v>3487</v>
      </c>
      <c r="H2" s="14">
        <v>8798</v>
      </c>
      <c r="I2" s="14">
        <v>21338</v>
      </c>
      <c r="J2" s="14">
        <v>8404</v>
      </c>
      <c r="K2" s="14">
        <v>3593</v>
      </c>
      <c r="L2" s="14">
        <v>38470</v>
      </c>
      <c r="M2" s="14">
        <v>5865</v>
      </c>
      <c r="N2" s="14">
        <v>11812</v>
      </c>
      <c r="O2" s="14">
        <v>1133</v>
      </c>
      <c r="P2" s="14">
        <v>389</v>
      </c>
      <c r="Q2" s="14">
        <v>57207</v>
      </c>
      <c r="R2" s="14">
        <v>2879</v>
      </c>
      <c r="S2" s="15">
        <v>199</v>
      </c>
      <c r="T2" s="16">
        <v>636845</v>
      </c>
      <c r="U2" s="17">
        <v>7107</v>
      </c>
      <c r="V2" s="17">
        <v>3439</v>
      </c>
      <c r="W2" s="17">
        <v>1492</v>
      </c>
      <c r="X2" s="17">
        <v>27444</v>
      </c>
      <c r="Y2" s="17">
        <v>129152</v>
      </c>
      <c r="Z2" s="17">
        <v>25776</v>
      </c>
      <c r="AA2" s="17">
        <v>45920</v>
      </c>
      <c r="AB2" s="17">
        <v>26815</v>
      </c>
      <c r="AC2" s="17">
        <v>37525</v>
      </c>
      <c r="AD2" s="17">
        <v>32382</v>
      </c>
      <c r="AE2" s="17">
        <v>2056</v>
      </c>
      <c r="AF2" s="17">
        <v>823</v>
      </c>
      <c r="AG2" s="17">
        <v>280130</v>
      </c>
      <c r="AH2" s="17">
        <v>15925</v>
      </c>
      <c r="AI2" s="18">
        <v>859</v>
      </c>
      <c r="AJ2" s="13">
        <v>195116</v>
      </c>
      <c r="AK2" s="14">
        <v>256</v>
      </c>
      <c r="AL2" s="14">
        <v>1102</v>
      </c>
      <c r="AM2" s="14">
        <v>1239</v>
      </c>
      <c r="AN2" s="14">
        <v>4055</v>
      </c>
      <c r="AO2" s="14">
        <v>3767</v>
      </c>
      <c r="AP2" s="14">
        <v>5497</v>
      </c>
      <c r="AQ2" s="14">
        <v>2266</v>
      </c>
      <c r="AR2" s="14">
        <v>7742</v>
      </c>
      <c r="AS2" s="14">
        <v>5409</v>
      </c>
      <c r="AT2" s="14">
        <v>4397</v>
      </c>
      <c r="AU2" s="14">
        <v>342</v>
      </c>
      <c r="AV2" s="14">
        <v>321</v>
      </c>
      <c r="AW2" s="14">
        <v>157734</v>
      </c>
      <c r="AX2" s="14">
        <v>542</v>
      </c>
      <c r="AY2" s="15">
        <v>447</v>
      </c>
      <c r="AZ2" s="19">
        <f>D2+T2+AJ2</f>
        <v>1031708</v>
      </c>
      <c r="BA2" s="20">
        <f t="shared" ref="BA2:BO17" si="1">E2+U2+AK2</f>
        <v>35938</v>
      </c>
      <c r="BB2" s="20">
        <f t="shared" si="1"/>
        <v>12139</v>
      </c>
      <c r="BC2" s="20">
        <f t="shared" si="1"/>
        <v>6218</v>
      </c>
      <c r="BD2" s="20">
        <f t="shared" si="1"/>
        <v>40297</v>
      </c>
      <c r="BE2" s="20">
        <f t="shared" si="1"/>
        <v>154257</v>
      </c>
      <c r="BF2" s="20">
        <f t="shared" si="1"/>
        <v>39677</v>
      </c>
      <c r="BG2" s="20">
        <f t="shared" si="1"/>
        <v>51779</v>
      </c>
      <c r="BH2" s="20">
        <f t="shared" si="1"/>
        <v>73027</v>
      </c>
      <c r="BI2" s="20">
        <f t="shared" si="1"/>
        <v>48799</v>
      </c>
      <c r="BJ2" s="20">
        <f t="shared" si="1"/>
        <v>48591</v>
      </c>
      <c r="BK2" s="20">
        <f t="shared" si="1"/>
        <v>3531</v>
      </c>
      <c r="BL2" s="20">
        <f t="shared" si="1"/>
        <v>1533</v>
      </c>
      <c r="BM2" s="20">
        <f t="shared" si="1"/>
        <v>495071</v>
      </c>
      <c r="BN2" s="20">
        <f t="shared" si="1"/>
        <v>19346</v>
      </c>
      <c r="BO2" s="21">
        <f t="shared" si="1"/>
        <v>1505</v>
      </c>
      <c r="BP2" s="22" t="str">
        <f>IFERROR(ROUND((AZ2-AZ1)/AZ1*100,1)&amp;"%","-")</f>
        <v>-</v>
      </c>
      <c r="BQ2" s="23" t="str">
        <f>IFERROR(ROUND((BA2-BA1)/BA1*100,1)&amp;"%","-")</f>
        <v>-</v>
      </c>
      <c r="BR2" s="23" t="str">
        <f t="shared" ref="BR2:CE17" si="2">IFERROR(ROUND((BB2-BB1)/BB1*100,1)&amp;"%","-")</f>
        <v>-</v>
      </c>
      <c r="BS2" s="23" t="str">
        <f t="shared" si="2"/>
        <v>-</v>
      </c>
      <c r="BT2" s="23" t="str">
        <f t="shared" si="2"/>
        <v>-</v>
      </c>
      <c r="BU2" s="23" t="str">
        <f t="shared" si="2"/>
        <v>-</v>
      </c>
      <c r="BV2" s="23" t="str">
        <f t="shared" si="2"/>
        <v>-</v>
      </c>
      <c r="BW2" s="23" t="str">
        <f t="shared" si="2"/>
        <v>-</v>
      </c>
      <c r="BX2" s="23" t="str">
        <f t="shared" si="2"/>
        <v>-</v>
      </c>
      <c r="BY2" s="23" t="str">
        <f t="shared" si="2"/>
        <v>-</v>
      </c>
      <c r="BZ2" s="23" t="str">
        <f t="shared" si="2"/>
        <v>-</v>
      </c>
      <c r="CA2" s="23" t="str">
        <f t="shared" si="2"/>
        <v>-</v>
      </c>
      <c r="CB2" s="23" t="str">
        <f t="shared" si="2"/>
        <v>-</v>
      </c>
      <c r="CC2" s="23" t="str">
        <f t="shared" si="2"/>
        <v>-</v>
      </c>
      <c r="CD2" s="23" t="str">
        <f t="shared" si="2"/>
        <v>-</v>
      </c>
      <c r="CE2" s="23" t="str">
        <f t="shared" si="2"/>
        <v>-</v>
      </c>
    </row>
    <row r="3" spans="1:83">
      <c r="A3" s="10">
        <v>2009</v>
      </c>
      <c r="B3" s="11">
        <v>2</v>
      </c>
      <c r="C3" s="12" t="s">
        <v>68</v>
      </c>
      <c r="D3" s="13">
        <v>136421</v>
      </c>
      <c r="E3" s="14">
        <v>2068</v>
      </c>
      <c r="F3" s="14">
        <v>17316</v>
      </c>
      <c r="G3" s="14">
        <v>7969</v>
      </c>
      <c r="H3" s="14">
        <v>3923</v>
      </c>
      <c r="I3" s="14">
        <v>7251</v>
      </c>
      <c r="J3" s="14">
        <v>4529</v>
      </c>
      <c r="K3" s="14">
        <v>5444</v>
      </c>
      <c r="L3" s="14">
        <v>16159</v>
      </c>
      <c r="M3" s="14">
        <v>9454</v>
      </c>
      <c r="N3" s="14">
        <v>27238</v>
      </c>
      <c r="O3" s="14">
        <v>802</v>
      </c>
      <c r="P3" s="14">
        <v>1381</v>
      </c>
      <c r="Q3" s="14">
        <v>28823</v>
      </c>
      <c r="R3" s="14">
        <v>1512</v>
      </c>
      <c r="S3" s="15">
        <v>2552</v>
      </c>
      <c r="T3" s="16">
        <v>912930</v>
      </c>
      <c r="U3" s="17">
        <v>1395</v>
      </c>
      <c r="V3" s="17">
        <v>4309</v>
      </c>
      <c r="W3" s="17">
        <v>9147</v>
      </c>
      <c r="X3" s="17">
        <v>50527</v>
      </c>
      <c r="Y3" s="17">
        <v>147527</v>
      </c>
      <c r="Z3" s="17">
        <v>61558</v>
      </c>
      <c r="AA3" s="17">
        <v>101824</v>
      </c>
      <c r="AB3" s="17">
        <v>163094</v>
      </c>
      <c r="AC3" s="17">
        <v>28019</v>
      </c>
      <c r="AD3" s="17">
        <v>68904</v>
      </c>
      <c r="AE3" s="17">
        <v>1064</v>
      </c>
      <c r="AF3" s="17">
        <v>556</v>
      </c>
      <c r="AG3" s="17">
        <v>229226</v>
      </c>
      <c r="AH3" s="17">
        <v>17699</v>
      </c>
      <c r="AI3" s="18">
        <v>28081</v>
      </c>
      <c r="AJ3" s="13">
        <v>77470</v>
      </c>
      <c r="AK3" s="14">
        <v>0</v>
      </c>
      <c r="AL3" s="14">
        <v>716</v>
      </c>
      <c r="AM3" s="14">
        <v>178</v>
      </c>
      <c r="AN3" s="14">
        <v>2661</v>
      </c>
      <c r="AO3" s="14">
        <v>2446</v>
      </c>
      <c r="AP3" s="14">
        <v>2163</v>
      </c>
      <c r="AQ3" s="14">
        <v>1379</v>
      </c>
      <c r="AR3" s="14">
        <v>8393</v>
      </c>
      <c r="AS3" s="14">
        <v>6919</v>
      </c>
      <c r="AT3" s="14">
        <v>6704</v>
      </c>
      <c r="AU3" s="14">
        <v>153</v>
      </c>
      <c r="AV3" s="14">
        <v>0</v>
      </c>
      <c r="AW3" s="14">
        <v>42484</v>
      </c>
      <c r="AX3" s="14">
        <v>3024</v>
      </c>
      <c r="AY3" s="15">
        <v>250</v>
      </c>
      <c r="AZ3" s="19">
        <f t="shared" ref="AZ3:BO66" si="3">D3+T3+AJ3</f>
        <v>1126821</v>
      </c>
      <c r="BA3" s="20">
        <f t="shared" si="1"/>
        <v>3463</v>
      </c>
      <c r="BB3" s="20">
        <f t="shared" si="1"/>
        <v>22341</v>
      </c>
      <c r="BC3" s="20">
        <f t="shared" si="1"/>
        <v>17294</v>
      </c>
      <c r="BD3" s="20">
        <f t="shared" si="1"/>
        <v>57111</v>
      </c>
      <c r="BE3" s="20">
        <f t="shared" si="1"/>
        <v>157224</v>
      </c>
      <c r="BF3" s="20">
        <f t="shared" si="1"/>
        <v>68250</v>
      </c>
      <c r="BG3" s="20">
        <f t="shared" si="1"/>
        <v>108647</v>
      </c>
      <c r="BH3" s="20">
        <f t="shared" si="1"/>
        <v>187646</v>
      </c>
      <c r="BI3" s="20">
        <f t="shared" si="1"/>
        <v>44392</v>
      </c>
      <c r="BJ3" s="20">
        <f t="shared" si="1"/>
        <v>102846</v>
      </c>
      <c r="BK3" s="20">
        <f t="shared" si="1"/>
        <v>2019</v>
      </c>
      <c r="BL3" s="20">
        <f t="shared" si="1"/>
        <v>1937</v>
      </c>
      <c r="BM3" s="20">
        <f t="shared" si="1"/>
        <v>300533</v>
      </c>
      <c r="BN3" s="20">
        <f t="shared" si="1"/>
        <v>22235</v>
      </c>
      <c r="BO3" s="21">
        <f t="shared" si="1"/>
        <v>30883</v>
      </c>
      <c r="BP3" s="22" t="str">
        <f>IFERROR(ROUND((AZ3-AZ2)/AZ2*100,1)&amp;"%","-")</f>
        <v>9.2%</v>
      </c>
      <c r="BQ3" s="23" t="str">
        <f>IFERROR(ROUND((BA3-BA2)/BA2*100,1)&amp;"%","-")</f>
        <v>-90.4%</v>
      </c>
      <c r="BR3" s="23" t="str">
        <f t="shared" si="2"/>
        <v>84%</v>
      </c>
      <c r="BS3" s="23" t="str">
        <f t="shared" si="2"/>
        <v>178.1%</v>
      </c>
      <c r="BT3" s="23" t="str">
        <f t="shared" si="2"/>
        <v>41.7%</v>
      </c>
      <c r="BU3" s="23" t="str">
        <f t="shared" si="2"/>
        <v>1.9%</v>
      </c>
      <c r="BV3" s="23" t="str">
        <f t="shared" si="2"/>
        <v>72%</v>
      </c>
      <c r="BW3" s="23" t="str">
        <f t="shared" si="2"/>
        <v>109.8%</v>
      </c>
      <c r="BX3" s="23" t="str">
        <f t="shared" si="2"/>
        <v>157%</v>
      </c>
      <c r="BY3" s="23" t="str">
        <f t="shared" si="2"/>
        <v>-9%</v>
      </c>
      <c r="BZ3" s="23" t="str">
        <f t="shared" si="2"/>
        <v>111.7%</v>
      </c>
      <c r="CA3" s="23" t="str">
        <f t="shared" si="2"/>
        <v>-42.8%</v>
      </c>
      <c r="CB3" s="23" t="str">
        <f t="shared" si="2"/>
        <v>26.4%</v>
      </c>
      <c r="CC3" s="23" t="str">
        <f t="shared" si="2"/>
        <v>-39.3%</v>
      </c>
      <c r="CD3" s="23" t="str">
        <f t="shared" si="2"/>
        <v>14.9%</v>
      </c>
      <c r="CE3" s="23" t="str">
        <f t="shared" si="2"/>
        <v>1952%</v>
      </c>
    </row>
    <row r="4" spans="1:83">
      <c r="A4" s="10">
        <v>2009</v>
      </c>
      <c r="B4" s="11">
        <v>3</v>
      </c>
      <c r="C4" s="12" t="s">
        <v>69</v>
      </c>
      <c r="D4" s="13">
        <v>267205</v>
      </c>
      <c r="E4" s="14">
        <v>5151</v>
      </c>
      <c r="F4" s="14">
        <v>7215</v>
      </c>
      <c r="G4" s="14">
        <v>3154</v>
      </c>
      <c r="H4" s="14">
        <v>1545</v>
      </c>
      <c r="I4" s="14">
        <v>17176</v>
      </c>
      <c r="J4" s="14">
        <v>9282</v>
      </c>
      <c r="K4" s="14">
        <v>5251</v>
      </c>
      <c r="L4" s="14">
        <v>12367</v>
      </c>
      <c r="M4" s="14">
        <v>12827</v>
      </c>
      <c r="N4" s="14">
        <v>20397</v>
      </c>
      <c r="O4" s="14">
        <v>1081</v>
      </c>
      <c r="P4" s="14">
        <v>2336</v>
      </c>
      <c r="Q4" s="14">
        <v>164440</v>
      </c>
      <c r="R4" s="14">
        <v>4243</v>
      </c>
      <c r="S4" s="15">
        <v>740</v>
      </c>
      <c r="T4" s="16">
        <v>1356363</v>
      </c>
      <c r="U4" s="17">
        <v>46550</v>
      </c>
      <c r="V4" s="17">
        <v>16613</v>
      </c>
      <c r="W4" s="17">
        <v>40377</v>
      </c>
      <c r="X4" s="17">
        <v>40399</v>
      </c>
      <c r="Y4" s="17">
        <v>126338</v>
      </c>
      <c r="Z4" s="17">
        <v>246560</v>
      </c>
      <c r="AA4" s="17">
        <v>74160</v>
      </c>
      <c r="AB4" s="17">
        <v>242352</v>
      </c>
      <c r="AC4" s="17">
        <v>98264</v>
      </c>
      <c r="AD4" s="17">
        <v>58672</v>
      </c>
      <c r="AE4" s="17">
        <v>875</v>
      </c>
      <c r="AF4" s="17">
        <v>10881</v>
      </c>
      <c r="AG4" s="17">
        <v>331169</v>
      </c>
      <c r="AH4" s="17">
        <v>22982</v>
      </c>
      <c r="AI4" s="18">
        <v>171</v>
      </c>
      <c r="AJ4" s="13">
        <v>213398</v>
      </c>
      <c r="AK4" s="14">
        <v>1741</v>
      </c>
      <c r="AL4" s="14">
        <v>13938</v>
      </c>
      <c r="AM4" s="14">
        <v>2482</v>
      </c>
      <c r="AN4" s="14">
        <v>564</v>
      </c>
      <c r="AO4" s="14">
        <v>7312</v>
      </c>
      <c r="AP4" s="14">
        <v>13589</v>
      </c>
      <c r="AQ4" s="14">
        <v>5827</v>
      </c>
      <c r="AR4" s="14">
        <v>22175</v>
      </c>
      <c r="AS4" s="14">
        <v>8659</v>
      </c>
      <c r="AT4" s="14">
        <v>5661</v>
      </c>
      <c r="AU4" s="14">
        <v>844</v>
      </c>
      <c r="AV4" s="14">
        <v>229</v>
      </c>
      <c r="AW4" s="14">
        <v>128817</v>
      </c>
      <c r="AX4" s="14">
        <v>981</v>
      </c>
      <c r="AY4" s="15">
        <v>579</v>
      </c>
      <c r="AZ4" s="19">
        <f t="shared" si="3"/>
        <v>1836966</v>
      </c>
      <c r="BA4" s="20">
        <f t="shared" si="1"/>
        <v>53442</v>
      </c>
      <c r="BB4" s="20">
        <f t="shared" si="1"/>
        <v>37766</v>
      </c>
      <c r="BC4" s="20">
        <f t="shared" si="1"/>
        <v>46013</v>
      </c>
      <c r="BD4" s="20">
        <f t="shared" si="1"/>
        <v>42508</v>
      </c>
      <c r="BE4" s="20">
        <f t="shared" si="1"/>
        <v>150826</v>
      </c>
      <c r="BF4" s="20">
        <f t="shared" si="1"/>
        <v>269431</v>
      </c>
      <c r="BG4" s="20">
        <f t="shared" si="1"/>
        <v>85238</v>
      </c>
      <c r="BH4" s="20">
        <f t="shared" si="1"/>
        <v>276894</v>
      </c>
      <c r="BI4" s="20">
        <f t="shared" si="1"/>
        <v>119750</v>
      </c>
      <c r="BJ4" s="20">
        <f t="shared" si="1"/>
        <v>84730</v>
      </c>
      <c r="BK4" s="20">
        <f t="shared" si="1"/>
        <v>2800</v>
      </c>
      <c r="BL4" s="20">
        <f t="shared" si="1"/>
        <v>13446</v>
      </c>
      <c r="BM4" s="20">
        <f t="shared" si="1"/>
        <v>624426</v>
      </c>
      <c r="BN4" s="20">
        <f t="shared" si="1"/>
        <v>28206</v>
      </c>
      <c r="BO4" s="21">
        <f t="shared" si="1"/>
        <v>1490</v>
      </c>
      <c r="BP4" s="22" t="str">
        <f t="shared" ref="BP4:BP67" si="4">ROUND((AZ4-AZ3)/AZ3*100,1)&amp;"%"</f>
        <v>63%</v>
      </c>
      <c r="BQ4" s="23" t="str">
        <f t="shared" ref="BQ4:CE67" si="5">IFERROR(ROUND((BA4-BA3)/BA3*100,1)&amp;"%","-")</f>
        <v>1443.2%</v>
      </c>
      <c r="BR4" s="23" t="str">
        <f t="shared" si="2"/>
        <v>69%</v>
      </c>
      <c r="BS4" s="23" t="str">
        <f t="shared" si="2"/>
        <v>166.1%</v>
      </c>
      <c r="BT4" s="23" t="str">
        <f t="shared" si="2"/>
        <v>-25.6%</v>
      </c>
      <c r="BU4" s="23" t="str">
        <f t="shared" si="2"/>
        <v>-4.1%</v>
      </c>
      <c r="BV4" s="23" t="str">
        <f t="shared" si="2"/>
        <v>294.8%</v>
      </c>
      <c r="BW4" s="23" t="str">
        <f t="shared" si="2"/>
        <v>-21.5%</v>
      </c>
      <c r="BX4" s="23" t="str">
        <f t="shared" si="2"/>
        <v>47.6%</v>
      </c>
      <c r="BY4" s="23" t="str">
        <f t="shared" si="2"/>
        <v>169.8%</v>
      </c>
      <c r="BZ4" s="23" t="str">
        <f t="shared" si="2"/>
        <v>-17.6%</v>
      </c>
      <c r="CA4" s="23" t="str">
        <f t="shared" si="2"/>
        <v>38.7%</v>
      </c>
      <c r="CB4" s="23" t="str">
        <f t="shared" si="2"/>
        <v>594.2%</v>
      </c>
      <c r="CC4" s="23" t="str">
        <f t="shared" si="2"/>
        <v>107.8%</v>
      </c>
      <c r="CD4" s="23" t="str">
        <f t="shared" si="2"/>
        <v>26.9%</v>
      </c>
      <c r="CE4" s="23" t="str">
        <f t="shared" si="2"/>
        <v>-95.2%</v>
      </c>
    </row>
    <row r="5" spans="1:83">
      <c r="A5" s="10">
        <v>2009</v>
      </c>
      <c r="B5" s="11">
        <v>4</v>
      </c>
      <c r="C5" s="12" t="s">
        <v>70</v>
      </c>
      <c r="D5" s="13">
        <v>204857</v>
      </c>
      <c r="E5" s="14">
        <v>3099</v>
      </c>
      <c r="F5" s="14">
        <v>19322</v>
      </c>
      <c r="G5" s="14">
        <v>4628</v>
      </c>
      <c r="H5" s="14">
        <v>4737</v>
      </c>
      <c r="I5" s="14">
        <v>25387</v>
      </c>
      <c r="J5" s="14">
        <v>16540</v>
      </c>
      <c r="K5" s="14">
        <v>8374</v>
      </c>
      <c r="L5" s="14">
        <v>15255</v>
      </c>
      <c r="M5" s="14">
        <v>10434</v>
      </c>
      <c r="N5" s="14">
        <v>5377</v>
      </c>
      <c r="O5" s="14">
        <v>304</v>
      </c>
      <c r="P5" s="14">
        <v>0</v>
      </c>
      <c r="Q5" s="14">
        <v>88774</v>
      </c>
      <c r="R5" s="14">
        <v>1775</v>
      </c>
      <c r="S5" s="15">
        <v>851</v>
      </c>
      <c r="T5" s="16">
        <v>808894</v>
      </c>
      <c r="U5" s="17">
        <v>3662</v>
      </c>
      <c r="V5" s="17">
        <v>41055</v>
      </c>
      <c r="W5" s="17">
        <v>18125</v>
      </c>
      <c r="X5" s="17">
        <v>8379</v>
      </c>
      <c r="Y5" s="17">
        <v>61115</v>
      </c>
      <c r="Z5" s="17">
        <v>28276</v>
      </c>
      <c r="AA5" s="17">
        <v>26880</v>
      </c>
      <c r="AB5" s="17">
        <v>72618</v>
      </c>
      <c r="AC5" s="17">
        <v>27103</v>
      </c>
      <c r="AD5" s="17">
        <v>23264</v>
      </c>
      <c r="AE5" s="17">
        <v>713</v>
      </c>
      <c r="AF5" s="17">
        <v>1335</v>
      </c>
      <c r="AG5" s="17">
        <v>488242</v>
      </c>
      <c r="AH5" s="17">
        <v>7913</v>
      </c>
      <c r="AI5" s="18">
        <v>214</v>
      </c>
      <c r="AJ5" s="13">
        <v>156755</v>
      </c>
      <c r="AK5" s="14">
        <v>1804</v>
      </c>
      <c r="AL5" s="14">
        <v>588</v>
      </c>
      <c r="AM5" s="14">
        <v>1607</v>
      </c>
      <c r="AN5" s="14">
        <v>1505</v>
      </c>
      <c r="AO5" s="14">
        <v>736</v>
      </c>
      <c r="AP5" s="14">
        <v>1578</v>
      </c>
      <c r="AQ5" s="14">
        <v>2935</v>
      </c>
      <c r="AR5" s="14">
        <v>14005</v>
      </c>
      <c r="AS5" s="14">
        <v>5696</v>
      </c>
      <c r="AT5" s="14">
        <v>2678</v>
      </c>
      <c r="AU5" s="14">
        <v>473</v>
      </c>
      <c r="AV5" s="14">
        <v>102</v>
      </c>
      <c r="AW5" s="14">
        <v>111822</v>
      </c>
      <c r="AX5" s="14">
        <v>10726</v>
      </c>
      <c r="AY5" s="15">
        <v>500</v>
      </c>
      <c r="AZ5" s="19">
        <f t="shared" si="3"/>
        <v>1170506</v>
      </c>
      <c r="BA5" s="20">
        <f t="shared" si="1"/>
        <v>8565</v>
      </c>
      <c r="BB5" s="20">
        <f t="shared" si="1"/>
        <v>60965</v>
      </c>
      <c r="BC5" s="20">
        <f t="shared" si="1"/>
        <v>24360</v>
      </c>
      <c r="BD5" s="20">
        <f t="shared" si="1"/>
        <v>14621</v>
      </c>
      <c r="BE5" s="20">
        <f t="shared" si="1"/>
        <v>87238</v>
      </c>
      <c r="BF5" s="20">
        <f t="shared" si="1"/>
        <v>46394</v>
      </c>
      <c r="BG5" s="20">
        <f t="shared" si="1"/>
        <v>38189</v>
      </c>
      <c r="BH5" s="20">
        <f t="shared" si="1"/>
        <v>101878</v>
      </c>
      <c r="BI5" s="20">
        <f t="shared" si="1"/>
        <v>43233</v>
      </c>
      <c r="BJ5" s="20">
        <f t="shared" si="1"/>
        <v>31319</v>
      </c>
      <c r="BK5" s="20">
        <f t="shared" si="1"/>
        <v>1490</v>
      </c>
      <c r="BL5" s="20">
        <f t="shared" si="1"/>
        <v>1437</v>
      </c>
      <c r="BM5" s="20">
        <f t="shared" si="1"/>
        <v>688838</v>
      </c>
      <c r="BN5" s="20">
        <f t="shared" si="1"/>
        <v>20414</v>
      </c>
      <c r="BO5" s="21">
        <f t="shared" si="1"/>
        <v>1565</v>
      </c>
      <c r="BP5" s="22" t="str">
        <f t="shared" si="4"/>
        <v>-36.3%</v>
      </c>
      <c r="BQ5" s="23" t="str">
        <f t="shared" si="5"/>
        <v>-84%</v>
      </c>
      <c r="BR5" s="23" t="str">
        <f t="shared" si="2"/>
        <v>61.4%</v>
      </c>
      <c r="BS5" s="23" t="str">
        <f t="shared" si="2"/>
        <v>-47.1%</v>
      </c>
      <c r="BT5" s="23" t="str">
        <f t="shared" si="2"/>
        <v>-65.6%</v>
      </c>
      <c r="BU5" s="23" t="str">
        <f t="shared" si="2"/>
        <v>-42.2%</v>
      </c>
      <c r="BV5" s="23" t="str">
        <f t="shared" si="2"/>
        <v>-82.8%</v>
      </c>
      <c r="BW5" s="23" t="str">
        <f t="shared" si="2"/>
        <v>-55.2%</v>
      </c>
      <c r="BX5" s="23" t="str">
        <f t="shared" si="2"/>
        <v>-63.2%</v>
      </c>
      <c r="BY5" s="23" t="str">
        <f t="shared" si="2"/>
        <v>-63.9%</v>
      </c>
      <c r="BZ5" s="23" t="str">
        <f t="shared" si="2"/>
        <v>-63%</v>
      </c>
      <c r="CA5" s="23" t="str">
        <f t="shared" si="2"/>
        <v>-46.8%</v>
      </c>
      <c r="CB5" s="23" t="str">
        <f t="shared" si="2"/>
        <v>-89.3%</v>
      </c>
      <c r="CC5" s="23" t="str">
        <f t="shared" si="2"/>
        <v>10.3%</v>
      </c>
      <c r="CD5" s="23" t="str">
        <f t="shared" si="2"/>
        <v>-27.6%</v>
      </c>
      <c r="CE5" s="23" t="str">
        <f t="shared" si="2"/>
        <v>5%</v>
      </c>
    </row>
    <row r="6" spans="1:83">
      <c r="A6" s="10">
        <v>2009</v>
      </c>
      <c r="B6" s="11">
        <v>5</v>
      </c>
      <c r="C6" s="12" t="s">
        <v>71</v>
      </c>
      <c r="D6" s="13">
        <v>188854</v>
      </c>
      <c r="E6" s="14">
        <v>5869</v>
      </c>
      <c r="F6" s="14">
        <v>4658</v>
      </c>
      <c r="G6" s="14">
        <v>3420</v>
      </c>
      <c r="H6" s="14">
        <v>1660</v>
      </c>
      <c r="I6" s="14">
        <v>6107</v>
      </c>
      <c r="J6" s="14">
        <v>12876</v>
      </c>
      <c r="K6" s="14">
        <v>7651</v>
      </c>
      <c r="L6" s="14">
        <v>21076</v>
      </c>
      <c r="M6" s="14">
        <v>3325</v>
      </c>
      <c r="N6" s="14">
        <v>8413</v>
      </c>
      <c r="O6" s="14">
        <v>646</v>
      </c>
      <c r="P6" s="14">
        <v>4374</v>
      </c>
      <c r="Q6" s="14">
        <v>102847</v>
      </c>
      <c r="R6" s="14">
        <v>4265</v>
      </c>
      <c r="S6" s="15">
        <v>1667</v>
      </c>
      <c r="T6" s="16">
        <v>764589</v>
      </c>
      <c r="U6" s="17">
        <v>984</v>
      </c>
      <c r="V6" s="17">
        <v>18106</v>
      </c>
      <c r="W6" s="17">
        <v>6241</v>
      </c>
      <c r="X6" s="17">
        <v>34933</v>
      </c>
      <c r="Y6" s="17">
        <v>112213</v>
      </c>
      <c r="Z6" s="17">
        <v>54604</v>
      </c>
      <c r="AA6" s="17">
        <v>43168</v>
      </c>
      <c r="AB6" s="17">
        <v>63777</v>
      </c>
      <c r="AC6" s="17">
        <v>27609</v>
      </c>
      <c r="AD6" s="17">
        <v>40860</v>
      </c>
      <c r="AE6" s="17">
        <v>2702</v>
      </c>
      <c r="AF6" s="17">
        <v>2664</v>
      </c>
      <c r="AG6" s="17">
        <v>322336</v>
      </c>
      <c r="AH6" s="17">
        <v>9288</v>
      </c>
      <c r="AI6" s="18">
        <v>25104</v>
      </c>
      <c r="AJ6" s="13">
        <v>177626</v>
      </c>
      <c r="AK6" s="14">
        <v>3170</v>
      </c>
      <c r="AL6" s="14">
        <v>5453</v>
      </c>
      <c r="AM6" s="14">
        <v>1839</v>
      </c>
      <c r="AN6" s="14">
        <v>1577</v>
      </c>
      <c r="AO6" s="14">
        <v>21147</v>
      </c>
      <c r="AP6" s="14">
        <v>5920</v>
      </c>
      <c r="AQ6" s="14">
        <v>775</v>
      </c>
      <c r="AR6" s="14">
        <v>3931</v>
      </c>
      <c r="AS6" s="14">
        <v>1679</v>
      </c>
      <c r="AT6" s="14">
        <v>7338</v>
      </c>
      <c r="AU6" s="14">
        <v>0</v>
      </c>
      <c r="AV6" s="14">
        <v>184</v>
      </c>
      <c r="AW6" s="14">
        <v>122977</v>
      </c>
      <c r="AX6" s="14">
        <v>969</v>
      </c>
      <c r="AY6" s="15">
        <v>667</v>
      </c>
      <c r="AZ6" s="19">
        <f t="shared" si="3"/>
        <v>1131069</v>
      </c>
      <c r="BA6" s="20">
        <f t="shared" si="1"/>
        <v>10023</v>
      </c>
      <c r="BB6" s="20">
        <f t="shared" si="1"/>
        <v>28217</v>
      </c>
      <c r="BC6" s="20">
        <f t="shared" si="1"/>
        <v>11500</v>
      </c>
      <c r="BD6" s="20">
        <f t="shared" si="1"/>
        <v>38170</v>
      </c>
      <c r="BE6" s="20">
        <f t="shared" si="1"/>
        <v>139467</v>
      </c>
      <c r="BF6" s="20">
        <f t="shared" si="1"/>
        <v>73400</v>
      </c>
      <c r="BG6" s="20">
        <f t="shared" si="1"/>
        <v>51594</v>
      </c>
      <c r="BH6" s="20">
        <f t="shared" si="1"/>
        <v>88784</v>
      </c>
      <c r="BI6" s="20">
        <f t="shared" si="1"/>
        <v>32613</v>
      </c>
      <c r="BJ6" s="20">
        <f t="shared" si="1"/>
        <v>56611</v>
      </c>
      <c r="BK6" s="20">
        <f t="shared" si="1"/>
        <v>3348</v>
      </c>
      <c r="BL6" s="20">
        <f t="shared" si="1"/>
        <v>7222</v>
      </c>
      <c r="BM6" s="20">
        <f t="shared" si="1"/>
        <v>548160</v>
      </c>
      <c r="BN6" s="20">
        <f t="shared" si="1"/>
        <v>14522</v>
      </c>
      <c r="BO6" s="21">
        <f t="shared" si="1"/>
        <v>27438</v>
      </c>
      <c r="BP6" s="22" t="str">
        <f t="shared" si="4"/>
        <v>-3.4%</v>
      </c>
      <c r="BQ6" s="23" t="str">
        <f t="shared" si="5"/>
        <v>17%</v>
      </c>
      <c r="BR6" s="23" t="str">
        <f t="shared" si="2"/>
        <v>-53.7%</v>
      </c>
      <c r="BS6" s="23" t="str">
        <f t="shared" si="2"/>
        <v>-52.8%</v>
      </c>
      <c r="BT6" s="23" t="str">
        <f t="shared" si="2"/>
        <v>161.1%</v>
      </c>
      <c r="BU6" s="23" t="str">
        <f t="shared" si="2"/>
        <v>59.9%</v>
      </c>
      <c r="BV6" s="23" t="str">
        <f t="shared" si="2"/>
        <v>58.2%</v>
      </c>
      <c r="BW6" s="23" t="str">
        <f t="shared" si="2"/>
        <v>35.1%</v>
      </c>
      <c r="BX6" s="23" t="str">
        <f t="shared" si="2"/>
        <v>-12.9%</v>
      </c>
      <c r="BY6" s="23" t="str">
        <f t="shared" si="2"/>
        <v>-24.6%</v>
      </c>
      <c r="BZ6" s="23" t="str">
        <f t="shared" si="2"/>
        <v>80.8%</v>
      </c>
      <c r="CA6" s="23" t="str">
        <f t="shared" si="2"/>
        <v>124.7%</v>
      </c>
      <c r="CB6" s="23" t="str">
        <f t="shared" si="2"/>
        <v>402.6%</v>
      </c>
      <c r="CC6" s="23" t="str">
        <f t="shared" si="2"/>
        <v>-20.4%</v>
      </c>
      <c r="CD6" s="23" t="str">
        <f t="shared" si="2"/>
        <v>-28.9%</v>
      </c>
      <c r="CE6" s="23" t="str">
        <f t="shared" si="2"/>
        <v>1653.2%</v>
      </c>
    </row>
    <row r="7" spans="1:83">
      <c r="A7" s="10">
        <v>2009</v>
      </c>
      <c r="B7" s="11">
        <v>6</v>
      </c>
      <c r="C7" s="12" t="s">
        <v>72</v>
      </c>
      <c r="D7" s="13">
        <v>182028</v>
      </c>
      <c r="E7" s="14">
        <v>9370</v>
      </c>
      <c r="F7" s="14">
        <v>19346</v>
      </c>
      <c r="G7" s="14">
        <v>6275</v>
      </c>
      <c r="H7" s="14">
        <v>10409</v>
      </c>
      <c r="I7" s="14">
        <v>7357</v>
      </c>
      <c r="J7" s="14">
        <v>11666</v>
      </c>
      <c r="K7" s="14">
        <v>3331</v>
      </c>
      <c r="L7" s="14">
        <v>23441</v>
      </c>
      <c r="M7" s="14">
        <v>3308</v>
      </c>
      <c r="N7" s="14">
        <v>16347</v>
      </c>
      <c r="O7" s="14">
        <v>124</v>
      </c>
      <c r="P7" s="14">
        <v>4622</v>
      </c>
      <c r="Q7" s="14">
        <v>63931</v>
      </c>
      <c r="R7" s="14">
        <v>2288</v>
      </c>
      <c r="S7" s="15">
        <v>213</v>
      </c>
      <c r="T7" s="16">
        <v>1743860</v>
      </c>
      <c r="U7" s="17">
        <v>29512</v>
      </c>
      <c r="V7" s="17">
        <v>21056</v>
      </c>
      <c r="W7" s="17">
        <v>6464</v>
      </c>
      <c r="X7" s="17">
        <v>70263</v>
      </c>
      <c r="Y7" s="17">
        <v>186607</v>
      </c>
      <c r="Z7" s="17">
        <v>36905</v>
      </c>
      <c r="AA7" s="17">
        <v>50031</v>
      </c>
      <c r="AB7" s="17">
        <v>136610</v>
      </c>
      <c r="AC7" s="17">
        <v>88866</v>
      </c>
      <c r="AD7" s="17">
        <v>95490</v>
      </c>
      <c r="AE7" s="17">
        <v>2237</v>
      </c>
      <c r="AF7" s="17">
        <v>22334</v>
      </c>
      <c r="AG7" s="17">
        <v>983765</v>
      </c>
      <c r="AH7" s="17">
        <v>13612</v>
      </c>
      <c r="AI7" s="18">
        <v>108</v>
      </c>
      <c r="AJ7" s="13">
        <v>288390</v>
      </c>
      <c r="AK7" s="14">
        <v>13071</v>
      </c>
      <c r="AL7" s="14">
        <v>3879</v>
      </c>
      <c r="AM7" s="14">
        <v>868</v>
      </c>
      <c r="AN7" s="14">
        <v>1392</v>
      </c>
      <c r="AO7" s="14">
        <v>45975</v>
      </c>
      <c r="AP7" s="14">
        <v>3587</v>
      </c>
      <c r="AQ7" s="14">
        <v>1496</v>
      </c>
      <c r="AR7" s="14">
        <v>19267</v>
      </c>
      <c r="AS7" s="14">
        <v>7976</v>
      </c>
      <c r="AT7" s="14">
        <v>6483</v>
      </c>
      <c r="AU7" s="14">
        <v>0</v>
      </c>
      <c r="AV7" s="14">
        <v>3056</v>
      </c>
      <c r="AW7" s="14">
        <v>178947</v>
      </c>
      <c r="AX7" s="14">
        <v>1170</v>
      </c>
      <c r="AY7" s="15">
        <v>1223</v>
      </c>
      <c r="AZ7" s="19">
        <f t="shared" si="3"/>
        <v>2214278</v>
      </c>
      <c r="BA7" s="20">
        <f t="shared" si="1"/>
        <v>51953</v>
      </c>
      <c r="BB7" s="20">
        <f t="shared" si="1"/>
        <v>44281</v>
      </c>
      <c r="BC7" s="20">
        <f t="shared" si="1"/>
        <v>13607</v>
      </c>
      <c r="BD7" s="20">
        <f t="shared" si="1"/>
        <v>82064</v>
      </c>
      <c r="BE7" s="20">
        <f t="shared" si="1"/>
        <v>239939</v>
      </c>
      <c r="BF7" s="20">
        <f t="shared" si="1"/>
        <v>52158</v>
      </c>
      <c r="BG7" s="20">
        <f t="shared" si="1"/>
        <v>54858</v>
      </c>
      <c r="BH7" s="20">
        <f t="shared" si="1"/>
        <v>179318</v>
      </c>
      <c r="BI7" s="20">
        <f t="shared" si="1"/>
        <v>100150</v>
      </c>
      <c r="BJ7" s="20">
        <f t="shared" si="1"/>
        <v>118320</v>
      </c>
      <c r="BK7" s="20">
        <f t="shared" si="1"/>
        <v>2361</v>
      </c>
      <c r="BL7" s="20">
        <f t="shared" si="1"/>
        <v>30012</v>
      </c>
      <c r="BM7" s="20">
        <f t="shared" si="1"/>
        <v>1226643</v>
      </c>
      <c r="BN7" s="20">
        <f t="shared" si="1"/>
        <v>17070</v>
      </c>
      <c r="BO7" s="21">
        <f t="shared" si="1"/>
        <v>1544</v>
      </c>
      <c r="BP7" s="22" t="str">
        <f t="shared" si="4"/>
        <v>95.8%</v>
      </c>
      <c r="BQ7" s="23" t="str">
        <f t="shared" si="5"/>
        <v>418.3%</v>
      </c>
      <c r="BR7" s="23" t="str">
        <f t="shared" si="2"/>
        <v>56.9%</v>
      </c>
      <c r="BS7" s="23" t="str">
        <f t="shared" si="2"/>
        <v>18.3%</v>
      </c>
      <c r="BT7" s="23" t="str">
        <f t="shared" si="2"/>
        <v>115%</v>
      </c>
      <c r="BU7" s="23" t="str">
        <f t="shared" si="2"/>
        <v>72%</v>
      </c>
      <c r="BV7" s="23" t="str">
        <f t="shared" si="2"/>
        <v>-28.9%</v>
      </c>
      <c r="BW7" s="23" t="str">
        <f t="shared" si="2"/>
        <v>6.3%</v>
      </c>
      <c r="BX7" s="23" t="str">
        <f t="shared" si="2"/>
        <v>102%</v>
      </c>
      <c r="BY7" s="23" t="str">
        <f t="shared" si="2"/>
        <v>207.1%</v>
      </c>
      <c r="BZ7" s="23" t="str">
        <f t="shared" si="2"/>
        <v>109%</v>
      </c>
      <c r="CA7" s="23" t="str">
        <f t="shared" si="2"/>
        <v>-29.5%</v>
      </c>
      <c r="CB7" s="23" t="str">
        <f t="shared" si="2"/>
        <v>315.6%</v>
      </c>
      <c r="CC7" s="23" t="str">
        <f t="shared" si="2"/>
        <v>123.8%</v>
      </c>
      <c r="CD7" s="23" t="str">
        <f t="shared" si="2"/>
        <v>17.5%</v>
      </c>
      <c r="CE7" s="23" t="str">
        <f t="shared" si="2"/>
        <v>-94.4%</v>
      </c>
    </row>
    <row r="8" spans="1:83">
      <c r="A8" s="10">
        <v>2009</v>
      </c>
      <c r="B8" s="11">
        <v>7</v>
      </c>
      <c r="C8" s="12" t="s">
        <v>73</v>
      </c>
      <c r="D8" s="13">
        <v>266883</v>
      </c>
      <c r="E8" s="14">
        <v>1964</v>
      </c>
      <c r="F8" s="14">
        <v>19116</v>
      </c>
      <c r="G8" s="14">
        <v>9948</v>
      </c>
      <c r="H8" s="14">
        <v>6284</v>
      </c>
      <c r="I8" s="14">
        <v>13255</v>
      </c>
      <c r="J8" s="14">
        <v>18088</v>
      </c>
      <c r="K8" s="14">
        <v>6218</v>
      </c>
      <c r="L8" s="14">
        <v>25801</v>
      </c>
      <c r="M8" s="14">
        <v>3485</v>
      </c>
      <c r="N8" s="14">
        <v>7045</v>
      </c>
      <c r="O8" s="14">
        <v>1878</v>
      </c>
      <c r="P8" s="14">
        <v>2906</v>
      </c>
      <c r="Q8" s="14">
        <v>141594</v>
      </c>
      <c r="R8" s="14">
        <v>9301</v>
      </c>
      <c r="S8" s="15">
        <v>0</v>
      </c>
      <c r="T8" s="16">
        <v>405965</v>
      </c>
      <c r="U8" s="17">
        <v>234</v>
      </c>
      <c r="V8" s="17">
        <v>16882</v>
      </c>
      <c r="W8" s="17">
        <v>1406</v>
      </c>
      <c r="X8" s="17">
        <v>8677</v>
      </c>
      <c r="Y8" s="17">
        <v>75837</v>
      </c>
      <c r="Z8" s="17">
        <v>25254</v>
      </c>
      <c r="AA8" s="17">
        <v>21631</v>
      </c>
      <c r="AB8" s="17">
        <v>28547</v>
      </c>
      <c r="AC8" s="17">
        <v>32303</v>
      </c>
      <c r="AD8" s="17">
        <v>26499</v>
      </c>
      <c r="AE8" s="17">
        <v>5374</v>
      </c>
      <c r="AF8" s="17">
        <v>1031</v>
      </c>
      <c r="AG8" s="17">
        <v>151821</v>
      </c>
      <c r="AH8" s="17">
        <v>7859</v>
      </c>
      <c r="AI8" s="18">
        <v>2610</v>
      </c>
      <c r="AJ8" s="13">
        <v>126560</v>
      </c>
      <c r="AK8" s="14">
        <v>598</v>
      </c>
      <c r="AL8" s="14">
        <v>2381</v>
      </c>
      <c r="AM8" s="14">
        <v>3012</v>
      </c>
      <c r="AN8" s="14">
        <v>4869</v>
      </c>
      <c r="AO8" s="14">
        <v>9834</v>
      </c>
      <c r="AP8" s="14">
        <v>1439</v>
      </c>
      <c r="AQ8" s="14">
        <v>3335</v>
      </c>
      <c r="AR8" s="14">
        <v>9574</v>
      </c>
      <c r="AS8" s="14">
        <v>2146</v>
      </c>
      <c r="AT8" s="14">
        <v>4018</v>
      </c>
      <c r="AU8" s="14">
        <v>3082</v>
      </c>
      <c r="AV8" s="14">
        <v>1097</v>
      </c>
      <c r="AW8" s="14">
        <v>73982</v>
      </c>
      <c r="AX8" s="14">
        <v>3499</v>
      </c>
      <c r="AY8" s="15">
        <v>3694</v>
      </c>
      <c r="AZ8" s="19">
        <f t="shared" si="3"/>
        <v>799408</v>
      </c>
      <c r="BA8" s="20">
        <f t="shared" si="1"/>
        <v>2796</v>
      </c>
      <c r="BB8" s="20">
        <f t="shared" si="1"/>
        <v>38379</v>
      </c>
      <c r="BC8" s="20">
        <f t="shared" si="1"/>
        <v>14366</v>
      </c>
      <c r="BD8" s="20">
        <f t="shared" si="1"/>
        <v>19830</v>
      </c>
      <c r="BE8" s="20">
        <f t="shared" si="1"/>
        <v>98926</v>
      </c>
      <c r="BF8" s="20">
        <f t="shared" si="1"/>
        <v>44781</v>
      </c>
      <c r="BG8" s="20">
        <f t="shared" si="1"/>
        <v>31184</v>
      </c>
      <c r="BH8" s="20">
        <f t="shared" si="1"/>
        <v>63922</v>
      </c>
      <c r="BI8" s="20">
        <f t="shared" si="1"/>
        <v>37934</v>
      </c>
      <c r="BJ8" s="20">
        <f t="shared" si="1"/>
        <v>37562</v>
      </c>
      <c r="BK8" s="20">
        <f t="shared" si="1"/>
        <v>10334</v>
      </c>
      <c r="BL8" s="20">
        <f t="shared" si="1"/>
        <v>5034</v>
      </c>
      <c r="BM8" s="20">
        <f t="shared" si="1"/>
        <v>367397</v>
      </c>
      <c r="BN8" s="20">
        <f t="shared" si="1"/>
        <v>20659</v>
      </c>
      <c r="BO8" s="21">
        <f t="shared" si="1"/>
        <v>6304</v>
      </c>
      <c r="BP8" s="22" t="str">
        <f t="shared" si="4"/>
        <v>-63.9%</v>
      </c>
      <c r="BQ8" s="23" t="str">
        <f t="shared" si="5"/>
        <v>-94.6%</v>
      </c>
      <c r="BR8" s="23" t="str">
        <f t="shared" si="2"/>
        <v>-13.3%</v>
      </c>
      <c r="BS8" s="23" t="str">
        <f t="shared" si="2"/>
        <v>5.6%</v>
      </c>
      <c r="BT8" s="23" t="str">
        <f t="shared" si="2"/>
        <v>-75.8%</v>
      </c>
      <c r="BU8" s="23" t="str">
        <f t="shared" si="2"/>
        <v>-58.8%</v>
      </c>
      <c r="BV8" s="23" t="str">
        <f t="shared" si="2"/>
        <v>-14.1%</v>
      </c>
      <c r="BW8" s="23" t="str">
        <f t="shared" si="2"/>
        <v>-43.2%</v>
      </c>
      <c r="BX8" s="23" t="str">
        <f t="shared" si="2"/>
        <v>-64.4%</v>
      </c>
      <c r="BY8" s="23" t="str">
        <f t="shared" si="2"/>
        <v>-62.1%</v>
      </c>
      <c r="BZ8" s="23" t="str">
        <f t="shared" si="2"/>
        <v>-68.3%</v>
      </c>
      <c r="CA8" s="23" t="str">
        <f t="shared" si="2"/>
        <v>337.7%</v>
      </c>
      <c r="CB8" s="23" t="str">
        <f t="shared" si="2"/>
        <v>-83.2%</v>
      </c>
      <c r="CC8" s="23" t="str">
        <f t="shared" si="2"/>
        <v>-70%</v>
      </c>
      <c r="CD8" s="23" t="str">
        <f t="shared" si="2"/>
        <v>21%</v>
      </c>
      <c r="CE8" s="23" t="str">
        <f t="shared" si="2"/>
        <v>308.3%</v>
      </c>
    </row>
    <row r="9" spans="1:83">
      <c r="A9" s="10">
        <v>2009</v>
      </c>
      <c r="B9" s="11">
        <v>8</v>
      </c>
      <c r="C9" s="12" t="s">
        <v>74</v>
      </c>
      <c r="D9" s="13">
        <v>298888</v>
      </c>
      <c r="E9" s="14">
        <v>119668</v>
      </c>
      <c r="F9" s="14">
        <v>27454</v>
      </c>
      <c r="G9" s="14">
        <v>7099</v>
      </c>
      <c r="H9" s="14">
        <v>4368</v>
      </c>
      <c r="I9" s="14">
        <v>23367</v>
      </c>
      <c r="J9" s="14">
        <v>11967</v>
      </c>
      <c r="K9" s="14">
        <v>6594</v>
      </c>
      <c r="L9" s="14">
        <v>17595</v>
      </c>
      <c r="M9" s="14">
        <v>4257</v>
      </c>
      <c r="N9" s="14">
        <v>19546</v>
      </c>
      <c r="O9" s="14">
        <v>661</v>
      </c>
      <c r="P9" s="14">
        <v>825</v>
      </c>
      <c r="Q9" s="14">
        <v>53465</v>
      </c>
      <c r="R9" s="14">
        <v>1779</v>
      </c>
      <c r="S9" s="15">
        <v>243</v>
      </c>
      <c r="T9" s="16">
        <v>519150</v>
      </c>
      <c r="U9" s="17">
        <v>784</v>
      </c>
      <c r="V9" s="17">
        <v>29324</v>
      </c>
      <c r="W9" s="17">
        <v>1112</v>
      </c>
      <c r="X9" s="17">
        <v>22834</v>
      </c>
      <c r="Y9" s="17">
        <v>43455</v>
      </c>
      <c r="Z9" s="17">
        <v>54145</v>
      </c>
      <c r="AA9" s="17">
        <v>45212</v>
      </c>
      <c r="AB9" s="17">
        <v>113170</v>
      </c>
      <c r="AC9" s="17">
        <v>7708</v>
      </c>
      <c r="AD9" s="17">
        <v>42150</v>
      </c>
      <c r="AE9" s="17">
        <v>8567</v>
      </c>
      <c r="AF9" s="17">
        <v>1381</v>
      </c>
      <c r="AG9" s="17">
        <v>134504</v>
      </c>
      <c r="AH9" s="17">
        <v>7827</v>
      </c>
      <c r="AI9" s="18">
        <v>6977</v>
      </c>
      <c r="AJ9" s="13">
        <v>134429</v>
      </c>
      <c r="AK9" s="14">
        <v>12840</v>
      </c>
      <c r="AL9" s="14">
        <v>11858</v>
      </c>
      <c r="AM9" s="14">
        <v>9060</v>
      </c>
      <c r="AN9" s="14">
        <v>4839</v>
      </c>
      <c r="AO9" s="14">
        <v>15235</v>
      </c>
      <c r="AP9" s="14">
        <v>4130</v>
      </c>
      <c r="AQ9" s="14">
        <v>3539</v>
      </c>
      <c r="AR9" s="14">
        <v>9910</v>
      </c>
      <c r="AS9" s="14">
        <v>1305</v>
      </c>
      <c r="AT9" s="14">
        <v>14276</v>
      </c>
      <c r="AU9" s="14">
        <v>0</v>
      </c>
      <c r="AV9" s="14">
        <v>1886</v>
      </c>
      <c r="AW9" s="14">
        <v>40498</v>
      </c>
      <c r="AX9" s="14">
        <v>4593</v>
      </c>
      <c r="AY9" s="15">
        <v>460</v>
      </c>
      <c r="AZ9" s="19">
        <f t="shared" si="3"/>
        <v>952467</v>
      </c>
      <c r="BA9" s="20">
        <f t="shared" si="1"/>
        <v>133292</v>
      </c>
      <c r="BB9" s="20">
        <f t="shared" si="1"/>
        <v>68636</v>
      </c>
      <c r="BC9" s="20">
        <f t="shared" si="1"/>
        <v>17271</v>
      </c>
      <c r="BD9" s="20">
        <f t="shared" si="1"/>
        <v>32041</v>
      </c>
      <c r="BE9" s="20">
        <f t="shared" si="1"/>
        <v>82057</v>
      </c>
      <c r="BF9" s="20">
        <f t="shared" si="1"/>
        <v>70242</v>
      </c>
      <c r="BG9" s="20">
        <f t="shared" si="1"/>
        <v>55345</v>
      </c>
      <c r="BH9" s="20">
        <f t="shared" si="1"/>
        <v>140675</v>
      </c>
      <c r="BI9" s="20">
        <f t="shared" si="1"/>
        <v>13270</v>
      </c>
      <c r="BJ9" s="20">
        <f t="shared" si="1"/>
        <v>75972</v>
      </c>
      <c r="BK9" s="20">
        <f t="shared" si="1"/>
        <v>9228</v>
      </c>
      <c r="BL9" s="20">
        <f t="shared" si="1"/>
        <v>4092</v>
      </c>
      <c r="BM9" s="20">
        <f t="shared" si="1"/>
        <v>228467</v>
      </c>
      <c r="BN9" s="20">
        <f t="shared" si="1"/>
        <v>14199</v>
      </c>
      <c r="BO9" s="21">
        <f t="shared" si="1"/>
        <v>7680</v>
      </c>
      <c r="BP9" s="22" t="str">
        <f t="shared" si="4"/>
        <v>19.1%</v>
      </c>
      <c r="BQ9" s="23" t="str">
        <f t="shared" si="5"/>
        <v>4667.2%</v>
      </c>
      <c r="BR9" s="23" t="str">
        <f t="shared" si="2"/>
        <v>78.8%</v>
      </c>
      <c r="BS9" s="23" t="str">
        <f t="shared" si="2"/>
        <v>20.2%</v>
      </c>
      <c r="BT9" s="23" t="str">
        <f t="shared" si="2"/>
        <v>61.6%</v>
      </c>
      <c r="BU9" s="23" t="str">
        <f t="shared" si="2"/>
        <v>-17.1%</v>
      </c>
      <c r="BV9" s="23" t="str">
        <f t="shared" si="2"/>
        <v>56.9%</v>
      </c>
      <c r="BW9" s="23" t="str">
        <f t="shared" si="2"/>
        <v>77.5%</v>
      </c>
      <c r="BX9" s="23" t="str">
        <f t="shared" si="2"/>
        <v>120.1%</v>
      </c>
      <c r="BY9" s="23" t="str">
        <f t="shared" si="2"/>
        <v>-65%</v>
      </c>
      <c r="BZ9" s="23" t="str">
        <f t="shared" si="2"/>
        <v>102.3%</v>
      </c>
      <c r="CA9" s="23" t="str">
        <f t="shared" si="2"/>
        <v>-10.7%</v>
      </c>
      <c r="CB9" s="23" t="str">
        <f t="shared" si="2"/>
        <v>-18.7%</v>
      </c>
      <c r="CC9" s="23" t="str">
        <f t="shared" si="2"/>
        <v>-37.8%</v>
      </c>
      <c r="CD9" s="23" t="str">
        <f t="shared" si="2"/>
        <v>-31.3%</v>
      </c>
      <c r="CE9" s="23" t="str">
        <f t="shared" si="2"/>
        <v>21.8%</v>
      </c>
    </row>
    <row r="10" spans="1:83">
      <c r="A10" s="10">
        <v>2009</v>
      </c>
      <c r="B10" s="11">
        <v>9</v>
      </c>
      <c r="C10" s="12" t="s">
        <v>75</v>
      </c>
      <c r="D10" s="13">
        <v>149872</v>
      </c>
      <c r="E10" s="14">
        <v>2084</v>
      </c>
      <c r="F10" s="14">
        <v>4722</v>
      </c>
      <c r="G10" s="14">
        <v>7465</v>
      </c>
      <c r="H10" s="14">
        <v>4547</v>
      </c>
      <c r="I10" s="14">
        <v>13554</v>
      </c>
      <c r="J10" s="14">
        <v>11699</v>
      </c>
      <c r="K10" s="14">
        <v>7495</v>
      </c>
      <c r="L10" s="14">
        <v>17844</v>
      </c>
      <c r="M10" s="14">
        <v>1911</v>
      </c>
      <c r="N10" s="14">
        <v>7894</v>
      </c>
      <c r="O10" s="14">
        <v>560</v>
      </c>
      <c r="P10" s="14">
        <v>78</v>
      </c>
      <c r="Q10" s="14">
        <v>67483</v>
      </c>
      <c r="R10" s="14">
        <v>2344</v>
      </c>
      <c r="S10" s="15">
        <v>192</v>
      </c>
      <c r="T10" s="16">
        <v>596726</v>
      </c>
      <c r="U10" s="17">
        <v>677</v>
      </c>
      <c r="V10" s="17">
        <v>24147</v>
      </c>
      <c r="W10" s="17">
        <v>14179</v>
      </c>
      <c r="X10" s="17">
        <v>3569</v>
      </c>
      <c r="Y10" s="17">
        <v>44880</v>
      </c>
      <c r="Z10" s="17">
        <v>48506</v>
      </c>
      <c r="AA10" s="17">
        <v>20783</v>
      </c>
      <c r="AB10" s="17">
        <v>235906</v>
      </c>
      <c r="AC10" s="17">
        <v>34444</v>
      </c>
      <c r="AD10" s="17">
        <v>23675</v>
      </c>
      <c r="AE10" s="17">
        <v>2245</v>
      </c>
      <c r="AF10" s="17">
        <v>6060</v>
      </c>
      <c r="AG10" s="17">
        <v>132090</v>
      </c>
      <c r="AH10" s="17">
        <v>4448</v>
      </c>
      <c r="AI10" s="18">
        <v>1117</v>
      </c>
      <c r="AJ10" s="13">
        <v>76434</v>
      </c>
      <c r="AK10" s="14">
        <v>168</v>
      </c>
      <c r="AL10" s="14">
        <v>4385</v>
      </c>
      <c r="AM10" s="14">
        <v>1558</v>
      </c>
      <c r="AN10" s="14">
        <v>586</v>
      </c>
      <c r="AO10" s="14">
        <v>9873</v>
      </c>
      <c r="AP10" s="14">
        <v>3053</v>
      </c>
      <c r="AQ10" s="14">
        <v>4568</v>
      </c>
      <c r="AR10" s="14">
        <v>7570</v>
      </c>
      <c r="AS10" s="14">
        <v>4303</v>
      </c>
      <c r="AT10" s="14">
        <v>11208</v>
      </c>
      <c r="AU10" s="14">
        <v>979</v>
      </c>
      <c r="AV10" s="14">
        <v>260</v>
      </c>
      <c r="AW10" s="14">
        <v>23887</v>
      </c>
      <c r="AX10" s="14">
        <v>3701</v>
      </c>
      <c r="AY10" s="15">
        <v>335</v>
      </c>
      <c r="AZ10" s="19">
        <f t="shared" si="3"/>
        <v>823032</v>
      </c>
      <c r="BA10" s="20">
        <f t="shared" si="1"/>
        <v>2929</v>
      </c>
      <c r="BB10" s="20">
        <f t="shared" si="1"/>
        <v>33254</v>
      </c>
      <c r="BC10" s="20">
        <f t="shared" si="1"/>
        <v>23202</v>
      </c>
      <c r="BD10" s="20">
        <f t="shared" si="1"/>
        <v>8702</v>
      </c>
      <c r="BE10" s="20">
        <f t="shared" si="1"/>
        <v>68307</v>
      </c>
      <c r="BF10" s="20">
        <f t="shared" si="1"/>
        <v>63258</v>
      </c>
      <c r="BG10" s="20">
        <f t="shared" si="1"/>
        <v>32846</v>
      </c>
      <c r="BH10" s="20">
        <f t="shared" si="1"/>
        <v>261320</v>
      </c>
      <c r="BI10" s="20">
        <f t="shared" si="1"/>
        <v>40658</v>
      </c>
      <c r="BJ10" s="20">
        <f t="shared" si="1"/>
        <v>42777</v>
      </c>
      <c r="BK10" s="20">
        <f t="shared" si="1"/>
        <v>3784</v>
      </c>
      <c r="BL10" s="20">
        <f t="shared" si="1"/>
        <v>6398</v>
      </c>
      <c r="BM10" s="20">
        <f t="shared" si="1"/>
        <v>223460</v>
      </c>
      <c r="BN10" s="20">
        <f t="shared" si="1"/>
        <v>10493</v>
      </c>
      <c r="BO10" s="21">
        <f t="shared" si="1"/>
        <v>1644</v>
      </c>
      <c r="BP10" s="22" t="str">
        <f t="shared" si="4"/>
        <v>-13.6%</v>
      </c>
      <c r="BQ10" s="23" t="str">
        <f t="shared" si="5"/>
        <v>-97.8%</v>
      </c>
      <c r="BR10" s="23" t="str">
        <f t="shared" si="2"/>
        <v>-51.6%</v>
      </c>
      <c r="BS10" s="23" t="str">
        <f t="shared" si="2"/>
        <v>34.3%</v>
      </c>
      <c r="BT10" s="23" t="str">
        <f t="shared" si="2"/>
        <v>-72.8%</v>
      </c>
      <c r="BU10" s="23" t="str">
        <f t="shared" si="2"/>
        <v>-16.8%</v>
      </c>
      <c r="BV10" s="23" t="str">
        <f t="shared" si="2"/>
        <v>-9.9%</v>
      </c>
      <c r="BW10" s="23" t="str">
        <f t="shared" si="2"/>
        <v>-40.7%</v>
      </c>
      <c r="BX10" s="23" t="str">
        <f t="shared" si="2"/>
        <v>85.8%</v>
      </c>
      <c r="BY10" s="23" t="str">
        <f t="shared" si="2"/>
        <v>206.4%</v>
      </c>
      <c r="BZ10" s="23" t="str">
        <f t="shared" si="2"/>
        <v>-43.7%</v>
      </c>
      <c r="CA10" s="23" t="str">
        <f t="shared" si="2"/>
        <v>-59%</v>
      </c>
      <c r="CB10" s="23" t="str">
        <f t="shared" si="2"/>
        <v>56.4%</v>
      </c>
      <c r="CC10" s="23" t="str">
        <f t="shared" si="2"/>
        <v>-2.2%</v>
      </c>
      <c r="CD10" s="23" t="str">
        <f t="shared" si="2"/>
        <v>-26.1%</v>
      </c>
      <c r="CE10" s="23" t="str">
        <f t="shared" si="2"/>
        <v>-78.6%</v>
      </c>
    </row>
    <row r="11" spans="1:83">
      <c r="A11" s="10">
        <v>2009</v>
      </c>
      <c r="B11" s="11">
        <v>10</v>
      </c>
      <c r="C11" s="12" t="s">
        <v>76</v>
      </c>
      <c r="D11" s="13">
        <v>124765</v>
      </c>
      <c r="E11" s="14">
        <v>4876</v>
      </c>
      <c r="F11" s="14">
        <v>6644</v>
      </c>
      <c r="G11" s="14">
        <v>516</v>
      </c>
      <c r="H11" s="14">
        <v>1121</v>
      </c>
      <c r="I11" s="14">
        <v>6349</v>
      </c>
      <c r="J11" s="14">
        <v>14647</v>
      </c>
      <c r="K11" s="14">
        <v>4002</v>
      </c>
      <c r="L11" s="14">
        <v>8056</v>
      </c>
      <c r="M11" s="14">
        <v>13569</v>
      </c>
      <c r="N11" s="14">
        <v>3111</v>
      </c>
      <c r="O11" s="14">
        <v>303</v>
      </c>
      <c r="P11" s="14">
        <v>4266</v>
      </c>
      <c r="Q11" s="14">
        <v>54420</v>
      </c>
      <c r="R11" s="14">
        <v>929</v>
      </c>
      <c r="S11" s="15">
        <v>1956</v>
      </c>
      <c r="T11" s="16">
        <v>554750</v>
      </c>
      <c r="U11" s="17">
        <v>15198</v>
      </c>
      <c r="V11" s="17">
        <v>12051</v>
      </c>
      <c r="W11" s="17">
        <v>16530</v>
      </c>
      <c r="X11" s="17">
        <v>15730</v>
      </c>
      <c r="Y11" s="17">
        <v>86357</v>
      </c>
      <c r="Z11" s="17">
        <v>17581</v>
      </c>
      <c r="AA11" s="17">
        <v>50002</v>
      </c>
      <c r="AB11" s="17">
        <v>58646</v>
      </c>
      <c r="AC11" s="17">
        <v>45592</v>
      </c>
      <c r="AD11" s="17">
        <v>21497</v>
      </c>
      <c r="AE11" s="17">
        <v>2065</v>
      </c>
      <c r="AF11" s="17">
        <v>2001</v>
      </c>
      <c r="AG11" s="17">
        <v>179827</v>
      </c>
      <c r="AH11" s="17">
        <v>17316</v>
      </c>
      <c r="AI11" s="18">
        <v>14357</v>
      </c>
      <c r="AJ11" s="13">
        <v>128235</v>
      </c>
      <c r="AK11" s="14">
        <v>313</v>
      </c>
      <c r="AL11" s="14">
        <v>19855</v>
      </c>
      <c r="AM11" s="14">
        <v>1394</v>
      </c>
      <c r="AN11" s="14">
        <v>6101</v>
      </c>
      <c r="AO11" s="14">
        <v>9806</v>
      </c>
      <c r="AP11" s="14">
        <v>1456</v>
      </c>
      <c r="AQ11" s="14">
        <v>2338</v>
      </c>
      <c r="AR11" s="14">
        <v>19042</v>
      </c>
      <c r="AS11" s="14">
        <v>4086</v>
      </c>
      <c r="AT11" s="14">
        <v>13095</v>
      </c>
      <c r="AU11" s="14">
        <v>0</v>
      </c>
      <c r="AV11" s="14">
        <v>287</v>
      </c>
      <c r="AW11" s="14">
        <v>44152</v>
      </c>
      <c r="AX11" s="14">
        <v>4054</v>
      </c>
      <c r="AY11" s="15">
        <v>2256</v>
      </c>
      <c r="AZ11" s="19">
        <f t="shared" si="3"/>
        <v>807750</v>
      </c>
      <c r="BA11" s="20">
        <f t="shared" si="1"/>
        <v>20387</v>
      </c>
      <c r="BB11" s="20">
        <f t="shared" si="1"/>
        <v>38550</v>
      </c>
      <c r="BC11" s="20">
        <f t="shared" si="1"/>
        <v>18440</v>
      </c>
      <c r="BD11" s="20">
        <f t="shared" si="1"/>
        <v>22952</v>
      </c>
      <c r="BE11" s="20">
        <f t="shared" si="1"/>
        <v>102512</v>
      </c>
      <c r="BF11" s="20">
        <f t="shared" si="1"/>
        <v>33684</v>
      </c>
      <c r="BG11" s="20">
        <f t="shared" si="1"/>
        <v>56342</v>
      </c>
      <c r="BH11" s="20">
        <f t="shared" si="1"/>
        <v>85744</v>
      </c>
      <c r="BI11" s="20">
        <f t="shared" si="1"/>
        <v>63247</v>
      </c>
      <c r="BJ11" s="20">
        <f t="shared" si="1"/>
        <v>37703</v>
      </c>
      <c r="BK11" s="20">
        <f t="shared" si="1"/>
        <v>2368</v>
      </c>
      <c r="BL11" s="20">
        <f t="shared" si="1"/>
        <v>6554</v>
      </c>
      <c r="BM11" s="20">
        <f t="shared" si="1"/>
        <v>278399</v>
      </c>
      <c r="BN11" s="20">
        <f t="shared" si="1"/>
        <v>22299</v>
      </c>
      <c r="BO11" s="21">
        <f t="shared" si="1"/>
        <v>18569</v>
      </c>
      <c r="BP11" s="22" t="str">
        <f t="shared" si="4"/>
        <v>-1.9%</v>
      </c>
      <c r="BQ11" s="23" t="str">
        <f t="shared" si="5"/>
        <v>596%</v>
      </c>
      <c r="BR11" s="23" t="str">
        <f t="shared" si="2"/>
        <v>15.9%</v>
      </c>
      <c r="BS11" s="23" t="str">
        <f t="shared" si="2"/>
        <v>-20.5%</v>
      </c>
      <c r="BT11" s="23" t="str">
        <f t="shared" si="2"/>
        <v>163.8%</v>
      </c>
      <c r="BU11" s="23" t="str">
        <f t="shared" si="2"/>
        <v>50.1%</v>
      </c>
      <c r="BV11" s="23" t="str">
        <f t="shared" si="2"/>
        <v>-46.8%</v>
      </c>
      <c r="BW11" s="23" t="str">
        <f t="shared" si="2"/>
        <v>71.5%</v>
      </c>
      <c r="BX11" s="23" t="str">
        <f t="shared" si="2"/>
        <v>-67.2%</v>
      </c>
      <c r="BY11" s="23" t="str">
        <f t="shared" si="2"/>
        <v>55.6%</v>
      </c>
      <c r="BZ11" s="23" t="str">
        <f t="shared" si="2"/>
        <v>-11.9%</v>
      </c>
      <c r="CA11" s="23" t="str">
        <f t="shared" si="2"/>
        <v>-37.4%</v>
      </c>
      <c r="CB11" s="23" t="str">
        <f t="shared" si="2"/>
        <v>2.4%</v>
      </c>
      <c r="CC11" s="23" t="str">
        <f t="shared" si="2"/>
        <v>24.6%</v>
      </c>
      <c r="CD11" s="23" t="str">
        <f t="shared" si="2"/>
        <v>112.5%</v>
      </c>
      <c r="CE11" s="23" t="str">
        <f t="shared" si="2"/>
        <v>1029.5%</v>
      </c>
    </row>
    <row r="12" spans="1:83">
      <c r="A12" s="10">
        <v>2009</v>
      </c>
      <c r="B12" s="11">
        <v>11</v>
      </c>
      <c r="C12" s="12" t="s">
        <v>77</v>
      </c>
      <c r="D12" s="13">
        <v>291591</v>
      </c>
      <c r="E12" s="14">
        <v>1083</v>
      </c>
      <c r="F12" s="14">
        <v>30018</v>
      </c>
      <c r="G12" s="14">
        <v>4536</v>
      </c>
      <c r="H12" s="14">
        <v>1496</v>
      </c>
      <c r="I12" s="14">
        <v>15539</v>
      </c>
      <c r="J12" s="14">
        <v>21031</v>
      </c>
      <c r="K12" s="14">
        <v>1780</v>
      </c>
      <c r="L12" s="14">
        <v>36139</v>
      </c>
      <c r="M12" s="14">
        <v>2127</v>
      </c>
      <c r="N12" s="14">
        <v>3454</v>
      </c>
      <c r="O12" s="14">
        <v>1149</v>
      </c>
      <c r="P12" s="14">
        <v>613</v>
      </c>
      <c r="Q12" s="14">
        <v>169932</v>
      </c>
      <c r="R12" s="14">
        <v>1221</v>
      </c>
      <c r="S12" s="15">
        <v>1473</v>
      </c>
      <c r="T12" s="16">
        <v>460376</v>
      </c>
      <c r="U12" s="17">
        <v>243</v>
      </c>
      <c r="V12" s="17">
        <v>9236</v>
      </c>
      <c r="W12" s="17">
        <v>2756</v>
      </c>
      <c r="X12" s="17">
        <v>7018</v>
      </c>
      <c r="Y12" s="17">
        <v>19443</v>
      </c>
      <c r="Z12" s="17">
        <v>31571</v>
      </c>
      <c r="AA12" s="17">
        <v>34766</v>
      </c>
      <c r="AB12" s="17">
        <v>65628</v>
      </c>
      <c r="AC12" s="17">
        <v>24683</v>
      </c>
      <c r="AD12" s="17">
        <v>41237</v>
      </c>
      <c r="AE12" s="17">
        <v>4875</v>
      </c>
      <c r="AF12" s="17">
        <v>527</v>
      </c>
      <c r="AG12" s="17">
        <v>185093</v>
      </c>
      <c r="AH12" s="17">
        <v>21936</v>
      </c>
      <c r="AI12" s="18">
        <v>11364</v>
      </c>
      <c r="AJ12" s="13">
        <v>98149</v>
      </c>
      <c r="AK12" s="14">
        <v>98</v>
      </c>
      <c r="AL12" s="14">
        <v>8715</v>
      </c>
      <c r="AM12" s="14">
        <v>4475</v>
      </c>
      <c r="AN12" s="14">
        <v>5561</v>
      </c>
      <c r="AO12" s="14">
        <v>8531</v>
      </c>
      <c r="AP12" s="14">
        <v>2798</v>
      </c>
      <c r="AQ12" s="14">
        <v>4375</v>
      </c>
      <c r="AR12" s="14">
        <v>15576</v>
      </c>
      <c r="AS12" s="14">
        <v>7595</v>
      </c>
      <c r="AT12" s="14">
        <v>7125</v>
      </c>
      <c r="AU12" s="14">
        <v>254</v>
      </c>
      <c r="AV12" s="14">
        <v>1679</v>
      </c>
      <c r="AW12" s="14">
        <v>25181</v>
      </c>
      <c r="AX12" s="14">
        <v>5138</v>
      </c>
      <c r="AY12" s="15">
        <v>1048</v>
      </c>
      <c r="AZ12" s="19">
        <f t="shared" si="3"/>
        <v>850116</v>
      </c>
      <c r="BA12" s="20">
        <f t="shared" si="1"/>
        <v>1424</v>
      </c>
      <c r="BB12" s="20">
        <f t="shared" si="1"/>
        <v>47969</v>
      </c>
      <c r="BC12" s="20">
        <f t="shared" si="1"/>
        <v>11767</v>
      </c>
      <c r="BD12" s="20">
        <f t="shared" si="1"/>
        <v>14075</v>
      </c>
      <c r="BE12" s="20">
        <f t="shared" si="1"/>
        <v>43513</v>
      </c>
      <c r="BF12" s="20">
        <f t="shared" si="1"/>
        <v>55400</v>
      </c>
      <c r="BG12" s="20">
        <f t="shared" si="1"/>
        <v>40921</v>
      </c>
      <c r="BH12" s="20">
        <f t="shared" si="1"/>
        <v>117343</v>
      </c>
      <c r="BI12" s="20">
        <f t="shared" si="1"/>
        <v>34405</v>
      </c>
      <c r="BJ12" s="20">
        <f t="shared" si="1"/>
        <v>51816</v>
      </c>
      <c r="BK12" s="20">
        <f t="shared" si="1"/>
        <v>6278</v>
      </c>
      <c r="BL12" s="20">
        <f t="shared" si="1"/>
        <v>2819</v>
      </c>
      <c r="BM12" s="20">
        <f t="shared" si="1"/>
        <v>380206</v>
      </c>
      <c r="BN12" s="20">
        <f t="shared" si="1"/>
        <v>28295</v>
      </c>
      <c r="BO12" s="21">
        <f t="shared" si="1"/>
        <v>13885</v>
      </c>
      <c r="BP12" s="22" t="str">
        <f t="shared" si="4"/>
        <v>5.2%</v>
      </c>
      <c r="BQ12" s="23" t="str">
        <f t="shared" si="5"/>
        <v>-93%</v>
      </c>
      <c r="BR12" s="23" t="str">
        <f t="shared" si="2"/>
        <v>24.4%</v>
      </c>
      <c r="BS12" s="23" t="str">
        <f t="shared" si="2"/>
        <v>-36.2%</v>
      </c>
      <c r="BT12" s="23" t="str">
        <f t="shared" si="2"/>
        <v>-38.7%</v>
      </c>
      <c r="BU12" s="23" t="str">
        <f t="shared" si="2"/>
        <v>-57.6%</v>
      </c>
      <c r="BV12" s="23" t="str">
        <f t="shared" si="2"/>
        <v>64.5%</v>
      </c>
      <c r="BW12" s="23" t="str">
        <f t="shared" si="2"/>
        <v>-27.4%</v>
      </c>
      <c r="BX12" s="23" t="str">
        <f t="shared" si="2"/>
        <v>36.9%</v>
      </c>
      <c r="BY12" s="23" t="str">
        <f t="shared" si="2"/>
        <v>-45.6%</v>
      </c>
      <c r="BZ12" s="23" t="str">
        <f t="shared" si="2"/>
        <v>37.4%</v>
      </c>
      <c r="CA12" s="23" t="str">
        <f t="shared" si="2"/>
        <v>165.1%</v>
      </c>
      <c r="CB12" s="23" t="str">
        <f t="shared" si="2"/>
        <v>-57%</v>
      </c>
      <c r="CC12" s="23" t="str">
        <f t="shared" si="2"/>
        <v>36.6%</v>
      </c>
      <c r="CD12" s="23" t="str">
        <f t="shared" si="2"/>
        <v>26.9%</v>
      </c>
      <c r="CE12" s="23" t="str">
        <f t="shared" si="2"/>
        <v>-25.2%</v>
      </c>
    </row>
    <row r="13" spans="1:83">
      <c r="A13" s="10">
        <v>2009</v>
      </c>
      <c r="B13" s="11">
        <v>12</v>
      </c>
      <c r="C13" s="12" t="s">
        <v>78</v>
      </c>
      <c r="D13" s="13">
        <v>364209</v>
      </c>
      <c r="E13" s="14">
        <v>6461</v>
      </c>
      <c r="F13" s="14">
        <v>27284</v>
      </c>
      <c r="G13" s="14">
        <v>27253</v>
      </c>
      <c r="H13" s="14">
        <v>2726</v>
      </c>
      <c r="I13" s="14">
        <v>13931</v>
      </c>
      <c r="J13" s="14">
        <v>8512</v>
      </c>
      <c r="K13" s="14">
        <v>11477</v>
      </c>
      <c r="L13" s="14">
        <v>26253</v>
      </c>
      <c r="M13" s="14">
        <v>8355</v>
      </c>
      <c r="N13" s="14">
        <v>9113</v>
      </c>
      <c r="O13" s="14">
        <v>677</v>
      </c>
      <c r="P13" s="14">
        <v>835</v>
      </c>
      <c r="Q13" s="14">
        <v>217490</v>
      </c>
      <c r="R13" s="14">
        <v>3298</v>
      </c>
      <c r="S13" s="15">
        <v>544</v>
      </c>
      <c r="T13" s="16">
        <v>542427</v>
      </c>
      <c r="U13" s="17">
        <v>7791</v>
      </c>
      <c r="V13" s="17">
        <v>22896</v>
      </c>
      <c r="W13" s="17">
        <v>1381</v>
      </c>
      <c r="X13" s="17">
        <v>31492</v>
      </c>
      <c r="Y13" s="17">
        <v>74539</v>
      </c>
      <c r="Z13" s="17">
        <v>24893</v>
      </c>
      <c r="AA13" s="17">
        <v>58950</v>
      </c>
      <c r="AB13" s="17">
        <v>65307</v>
      </c>
      <c r="AC13" s="17">
        <v>48170</v>
      </c>
      <c r="AD13" s="17">
        <v>53441</v>
      </c>
      <c r="AE13" s="17">
        <v>12345</v>
      </c>
      <c r="AF13" s="17">
        <v>1356</v>
      </c>
      <c r="AG13" s="17">
        <v>123146</v>
      </c>
      <c r="AH13" s="17">
        <v>16041</v>
      </c>
      <c r="AI13" s="18">
        <v>679</v>
      </c>
      <c r="AJ13" s="13">
        <v>182211</v>
      </c>
      <c r="AK13" s="14">
        <v>663</v>
      </c>
      <c r="AL13" s="14">
        <v>1213</v>
      </c>
      <c r="AM13" s="14">
        <v>1869</v>
      </c>
      <c r="AN13" s="14">
        <v>8283</v>
      </c>
      <c r="AO13" s="14">
        <v>19683</v>
      </c>
      <c r="AP13" s="14">
        <v>91522</v>
      </c>
      <c r="AQ13" s="14">
        <v>8249</v>
      </c>
      <c r="AR13" s="14">
        <v>7827</v>
      </c>
      <c r="AS13" s="14">
        <v>7512</v>
      </c>
      <c r="AT13" s="14">
        <v>9007</v>
      </c>
      <c r="AU13" s="14">
        <v>552</v>
      </c>
      <c r="AV13" s="14">
        <v>1809</v>
      </c>
      <c r="AW13" s="14">
        <v>22867</v>
      </c>
      <c r="AX13" s="14">
        <v>1155</v>
      </c>
      <c r="AY13" s="15">
        <v>0</v>
      </c>
      <c r="AZ13" s="19">
        <f t="shared" si="3"/>
        <v>1088847</v>
      </c>
      <c r="BA13" s="20">
        <f t="shared" si="1"/>
        <v>14915</v>
      </c>
      <c r="BB13" s="20">
        <f t="shared" si="1"/>
        <v>51393</v>
      </c>
      <c r="BC13" s="20">
        <f t="shared" si="1"/>
        <v>30503</v>
      </c>
      <c r="BD13" s="20">
        <f t="shared" si="1"/>
        <v>42501</v>
      </c>
      <c r="BE13" s="20">
        <f t="shared" si="1"/>
        <v>108153</v>
      </c>
      <c r="BF13" s="20">
        <f t="shared" si="1"/>
        <v>124927</v>
      </c>
      <c r="BG13" s="20">
        <f t="shared" si="1"/>
        <v>78676</v>
      </c>
      <c r="BH13" s="20">
        <f t="shared" si="1"/>
        <v>99387</v>
      </c>
      <c r="BI13" s="20">
        <f t="shared" si="1"/>
        <v>64037</v>
      </c>
      <c r="BJ13" s="20">
        <f t="shared" si="1"/>
        <v>71561</v>
      </c>
      <c r="BK13" s="20">
        <f t="shared" si="1"/>
        <v>13574</v>
      </c>
      <c r="BL13" s="20">
        <f t="shared" si="1"/>
        <v>4000</v>
      </c>
      <c r="BM13" s="20">
        <f t="shared" si="1"/>
        <v>363503</v>
      </c>
      <c r="BN13" s="20">
        <f t="shared" si="1"/>
        <v>20494</v>
      </c>
      <c r="BO13" s="21">
        <f t="shared" si="1"/>
        <v>1223</v>
      </c>
      <c r="BP13" s="22" t="str">
        <f t="shared" si="4"/>
        <v>28.1%</v>
      </c>
      <c r="BQ13" s="23" t="str">
        <f t="shared" si="5"/>
        <v>947.4%</v>
      </c>
      <c r="BR13" s="23" t="str">
        <f t="shared" si="2"/>
        <v>7.1%</v>
      </c>
      <c r="BS13" s="23" t="str">
        <f t="shared" si="2"/>
        <v>159.2%</v>
      </c>
      <c r="BT13" s="23" t="str">
        <f t="shared" si="2"/>
        <v>202%</v>
      </c>
      <c r="BU13" s="23" t="str">
        <f t="shared" si="2"/>
        <v>148.6%</v>
      </c>
      <c r="BV13" s="23" t="str">
        <f t="shared" si="2"/>
        <v>125.5%</v>
      </c>
      <c r="BW13" s="23" t="str">
        <f t="shared" si="2"/>
        <v>92.3%</v>
      </c>
      <c r="BX13" s="23" t="str">
        <f t="shared" si="2"/>
        <v>-15.3%</v>
      </c>
      <c r="BY13" s="23" t="str">
        <f t="shared" si="2"/>
        <v>86.1%</v>
      </c>
      <c r="BZ13" s="23" t="str">
        <f t="shared" si="2"/>
        <v>38.1%</v>
      </c>
      <c r="CA13" s="23" t="str">
        <f t="shared" si="2"/>
        <v>116.2%</v>
      </c>
      <c r="CB13" s="23" t="str">
        <f t="shared" si="2"/>
        <v>41.9%</v>
      </c>
      <c r="CC13" s="23" t="str">
        <f t="shared" si="2"/>
        <v>-4.4%</v>
      </c>
      <c r="CD13" s="23" t="str">
        <f t="shared" si="2"/>
        <v>-27.6%</v>
      </c>
      <c r="CE13" s="23" t="str">
        <f t="shared" si="2"/>
        <v>-91.2%</v>
      </c>
    </row>
    <row r="14" spans="1:83">
      <c r="A14" s="10">
        <v>2010</v>
      </c>
      <c r="B14" s="11">
        <v>1</v>
      </c>
      <c r="C14" s="12" t="s">
        <v>67</v>
      </c>
      <c r="D14" s="13">
        <v>232204</v>
      </c>
      <c r="E14" s="14">
        <v>1195</v>
      </c>
      <c r="F14" s="14">
        <v>20822</v>
      </c>
      <c r="G14" s="14">
        <v>4783</v>
      </c>
      <c r="H14" s="14">
        <v>6630</v>
      </c>
      <c r="I14" s="14">
        <v>25767</v>
      </c>
      <c r="J14" s="14">
        <v>17643</v>
      </c>
      <c r="K14" s="14">
        <v>2400</v>
      </c>
      <c r="L14" s="14">
        <v>9060</v>
      </c>
      <c r="M14" s="14">
        <v>5225</v>
      </c>
      <c r="N14" s="14">
        <v>2927</v>
      </c>
      <c r="O14" s="14">
        <v>6014</v>
      </c>
      <c r="P14" s="14">
        <v>5125</v>
      </c>
      <c r="Q14" s="14">
        <v>121589</v>
      </c>
      <c r="R14" s="14">
        <v>2664</v>
      </c>
      <c r="S14" s="15">
        <v>360</v>
      </c>
      <c r="T14" s="16">
        <v>646695</v>
      </c>
      <c r="U14" s="17">
        <v>14714</v>
      </c>
      <c r="V14" s="17">
        <v>14071</v>
      </c>
      <c r="W14" s="17">
        <v>1849</v>
      </c>
      <c r="X14" s="17">
        <v>24813</v>
      </c>
      <c r="Y14" s="17">
        <v>48566</v>
      </c>
      <c r="Z14" s="17">
        <v>69201</v>
      </c>
      <c r="AA14" s="17">
        <v>14849</v>
      </c>
      <c r="AB14" s="17">
        <v>142426</v>
      </c>
      <c r="AC14" s="17">
        <v>83724</v>
      </c>
      <c r="AD14" s="17">
        <v>23987</v>
      </c>
      <c r="AE14" s="17">
        <v>2437</v>
      </c>
      <c r="AF14" s="17">
        <v>260</v>
      </c>
      <c r="AG14" s="17">
        <v>189307</v>
      </c>
      <c r="AH14" s="17">
        <v>16159</v>
      </c>
      <c r="AI14" s="18">
        <v>332</v>
      </c>
      <c r="AJ14" s="13">
        <v>136145</v>
      </c>
      <c r="AK14" s="14">
        <v>4182</v>
      </c>
      <c r="AL14" s="14">
        <v>2972</v>
      </c>
      <c r="AM14" s="14">
        <v>356</v>
      </c>
      <c r="AN14" s="14">
        <v>4993</v>
      </c>
      <c r="AO14" s="14">
        <v>17519</v>
      </c>
      <c r="AP14" s="14">
        <v>2000</v>
      </c>
      <c r="AQ14" s="14">
        <v>6353</v>
      </c>
      <c r="AR14" s="14">
        <v>10270</v>
      </c>
      <c r="AS14" s="14">
        <v>14726</v>
      </c>
      <c r="AT14" s="14">
        <v>2033</v>
      </c>
      <c r="AU14" s="14">
        <v>121</v>
      </c>
      <c r="AV14" s="14">
        <v>3831</v>
      </c>
      <c r="AW14" s="14">
        <v>65149</v>
      </c>
      <c r="AX14" s="14">
        <v>843</v>
      </c>
      <c r="AY14" s="15">
        <v>797</v>
      </c>
      <c r="AZ14" s="19">
        <f t="shared" si="3"/>
        <v>1015044</v>
      </c>
      <c r="BA14" s="20">
        <f t="shared" si="1"/>
        <v>20091</v>
      </c>
      <c r="BB14" s="20">
        <f t="shared" si="1"/>
        <v>37865</v>
      </c>
      <c r="BC14" s="20">
        <f t="shared" si="1"/>
        <v>6988</v>
      </c>
      <c r="BD14" s="20">
        <f t="shared" si="1"/>
        <v>36436</v>
      </c>
      <c r="BE14" s="20">
        <f t="shared" si="1"/>
        <v>91852</v>
      </c>
      <c r="BF14" s="20">
        <f t="shared" si="1"/>
        <v>88844</v>
      </c>
      <c r="BG14" s="20">
        <f t="shared" si="1"/>
        <v>23602</v>
      </c>
      <c r="BH14" s="20">
        <f t="shared" si="1"/>
        <v>161756</v>
      </c>
      <c r="BI14" s="20">
        <f t="shared" si="1"/>
        <v>103675</v>
      </c>
      <c r="BJ14" s="20">
        <f t="shared" si="1"/>
        <v>28947</v>
      </c>
      <c r="BK14" s="20">
        <f t="shared" si="1"/>
        <v>8572</v>
      </c>
      <c r="BL14" s="20">
        <f t="shared" si="1"/>
        <v>9216</v>
      </c>
      <c r="BM14" s="20">
        <f t="shared" si="1"/>
        <v>376045</v>
      </c>
      <c r="BN14" s="20">
        <f t="shared" si="1"/>
        <v>19666</v>
      </c>
      <c r="BO14" s="21">
        <f t="shared" si="1"/>
        <v>1489</v>
      </c>
      <c r="BP14" s="22" t="str">
        <f t="shared" si="4"/>
        <v>-6.8%</v>
      </c>
      <c r="BQ14" s="23" t="str">
        <f t="shared" si="5"/>
        <v>34.7%</v>
      </c>
      <c r="BR14" s="23" t="str">
        <f t="shared" si="2"/>
        <v>-26.3%</v>
      </c>
      <c r="BS14" s="23" t="str">
        <f t="shared" si="2"/>
        <v>-77.1%</v>
      </c>
      <c r="BT14" s="23" t="str">
        <f t="shared" si="2"/>
        <v>-14.3%</v>
      </c>
      <c r="BU14" s="23" t="str">
        <f t="shared" si="2"/>
        <v>-15.1%</v>
      </c>
      <c r="BV14" s="23" t="str">
        <f t="shared" si="2"/>
        <v>-28.9%</v>
      </c>
      <c r="BW14" s="23" t="str">
        <f t="shared" si="2"/>
        <v>-70%</v>
      </c>
      <c r="BX14" s="23" t="str">
        <f t="shared" si="2"/>
        <v>62.8%</v>
      </c>
      <c r="BY14" s="23" t="str">
        <f t="shared" si="2"/>
        <v>61.9%</v>
      </c>
      <c r="BZ14" s="23" t="str">
        <f t="shared" si="2"/>
        <v>-59.5%</v>
      </c>
      <c r="CA14" s="23" t="str">
        <f t="shared" si="2"/>
        <v>-36.8%</v>
      </c>
      <c r="CB14" s="23" t="str">
        <f t="shared" si="2"/>
        <v>130.4%</v>
      </c>
      <c r="CC14" s="23" t="str">
        <f t="shared" si="2"/>
        <v>3.5%</v>
      </c>
      <c r="CD14" s="23" t="str">
        <f t="shared" si="2"/>
        <v>-4%</v>
      </c>
      <c r="CE14" s="23" t="str">
        <f t="shared" si="2"/>
        <v>21.7%</v>
      </c>
    </row>
    <row r="15" spans="1:83">
      <c r="A15" s="10">
        <v>2010</v>
      </c>
      <c r="B15" s="11">
        <v>2</v>
      </c>
      <c r="C15" s="12" t="s">
        <v>68</v>
      </c>
      <c r="D15" s="13">
        <v>273594</v>
      </c>
      <c r="E15" s="14">
        <v>1457</v>
      </c>
      <c r="F15" s="14">
        <v>5534</v>
      </c>
      <c r="G15" s="14">
        <v>5720</v>
      </c>
      <c r="H15" s="14">
        <v>10033</v>
      </c>
      <c r="I15" s="14">
        <v>55845</v>
      </c>
      <c r="J15" s="14">
        <v>9600</v>
      </c>
      <c r="K15" s="14">
        <v>4681</v>
      </c>
      <c r="L15" s="14">
        <v>12307</v>
      </c>
      <c r="M15" s="14">
        <v>5389</v>
      </c>
      <c r="N15" s="14">
        <v>32274</v>
      </c>
      <c r="O15" s="14">
        <v>302</v>
      </c>
      <c r="P15" s="14">
        <v>6163</v>
      </c>
      <c r="Q15" s="14">
        <v>120487</v>
      </c>
      <c r="R15" s="14">
        <v>2215</v>
      </c>
      <c r="S15" s="15">
        <v>1587</v>
      </c>
      <c r="T15" s="16">
        <v>330209</v>
      </c>
      <c r="U15" s="17">
        <v>478</v>
      </c>
      <c r="V15" s="17">
        <v>32118</v>
      </c>
      <c r="W15" s="17">
        <v>6817</v>
      </c>
      <c r="X15" s="17">
        <v>13636</v>
      </c>
      <c r="Y15" s="17">
        <v>41100</v>
      </c>
      <c r="Z15" s="17">
        <v>13026</v>
      </c>
      <c r="AA15" s="17">
        <v>6423</v>
      </c>
      <c r="AB15" s="17">
        <v>55571</v>
      </c>
      <c r="AC15" s="17">
        <v>8387</v>
      </c>
      <c r="AD15" s="17">
        <v>14530</v>
      </c>
      <c r="AE15" s="17">
        <v>6896</v>
      </c>
      <c r="AF15" s="17">
        <v>1092</v>
      </c>
      <c r="AG15" s="17">
        <v>116284</v>
      </c>
      <c r="AH15" s="17">
        <v>6289</v>
      </c>
      <c r="AI15" s="18">
        <v>7562</v>
      </c>
      <c r="AJ15" s="13">
        <v>144350</v>
      </c>
      <c r="AK15" s="14">
        <v>5224</v>
      </c>
      <c r="AL15" s="14">
        <v>1266</v>
      </c>
      <c r="AM15" s="14">
        <v>820</v>
      </c>
      <c r="AN15" s="14">
        <v>2239</v>
      </c>
      <c r="AO15" s="14">
        <v>40097</v>
      </c>
      <c r="AP15" s="14">
        <v>5370</v>
      </c>
      <c r="AQ15" s="14">
        <v>4029</v>
      </c>
      <c r="AR15" s="14">
        <v>4529</v>
      </c>
      <c r="AS15" s="14">
        <v>5045</v>
      </c>
      <c r="AT15" s="14">
        <v>2386</v>
      </c>
      <c r="AU15" s="14">
        <v>2551</v>
      </c>
      <c r="AV15" s="14">
        <v>0</v>
      </c>
      <c r="AW15" s="14">
        <v>67850</v>
      </c>
      <c r="AX15" s="14">
        <v>2944</v>
      </c>
      <c r="AY15" s="15">
        <v>0</v>
      </c>
      <c r="AZ15" s="19">
        <f t="shared" si="3"/>
        <v>748153</v>
      </c>
      <c r="BA15" s="20">
        <f t="shared" si="1"/>
        <v>7159</v>
      </c>
      <c r="BB15" s="20">
        <f t="shared" si="1"/>
        <v>38918</v>
      </c>
      <c r="BC15" s="20">
        <f t="shared" si="1"/>
        <v>13357</v>
      </c>
      <c r="BD15" s="20">
        <f t="shared" si="1"/>
        <v>25908</v>
      </c>
      <c r="BE15" s="20">
        <f t="shared" si="1"/>
        <v>137042</v>
      </c>
      <c r="BF15" s="20">
        <f t="shared" si="1"/>
        <v>27996</v>
      </c>
      <c r="BG15" s="20">
        <f t="shared" si="1"/>
        <v>15133</v>
      </c>
      <c r="BH15" s="20">
        <f t="shared" si="1"/>
        <v>72407</v>
      </c>
      <c r="BI15" s="20">
        <f t="shared" si="1"/>
        <v>18821</v>
      </c>
      <c r="BJ15" s="20">
        <f t="shared" si="1"/>
        <v>49190</v>
      </c>
      <c r="BK15" s="20">
        <f t="shared" si="1"/>
        <v>9749</v>
      </c>
      <c r="BL15" s="20">
        <f t="shared" si="1"/>
        <v>7255</v>
      </c>
      <c r="BM15" s="20">
        <f t="shared" si="1"/>
        <v>304621</v>
      </c>
      <c r="BN15" s="20">
        <f t="shared" si="1"/>
        <v>11448</v>
      </c>
      <c r="BO15" s="21">
        <f t="shared" si="1"/>
        <v>9149</v>
      </c>
      <c r="BP15" s="22" t="str">
        <f t="shared" si="4"/>
        <v>-26.3%</v>
      </c>
      <c r="BQ15" s="23" t="str">
        <f t="shared" si="5"/>
        <v>-64.4%</v>
      </c>
      <c r="BR15" s="23" t="str">
        <f t="shared" si="2"/>
        <v>2.8%</v>
      </c>
      <c r="BS15" s="23" t="str">
        <f t="shared" si="2"/>
        <v>91.1%</v>
      </c>
      <c r="BT15" s="23" t="str">
        <f t="shared" si="2"/>
        <v>-28.9%</v>
      </c>
      <c r="BU15" s="23" t="str">
        <f t="shared" si="2"/>
        <v>49.2%</v>
      </c>
      <c r="BV15" s="23" t="str">
        <f t="shared" si="2"/>
        <v>-68.5%</v>
      </c>
      <c r="BW15" s="23" t="str">
        <f t="shared" si="2"/>
        <v>-35.9%</v>
      </c>
      <c r="BX15" s="23" t="str">
        <f t="shared" si="2"/>
        <v>-55.2%</v>
      </c>
      <c r="BY15" s="23" t="str">
        <f t="shared" si="2"/>
        <v>-81.8%</v>
      </c>
      <c r="BZ15" s="23" t="str">
        <f t="shared" si="2"/>
        <v>69.9%</v>
      </c>
      <c r="CA15" s="23" t="str">
        <f t="shared" si="2"/>
        <v>13.7%</v>
      </c>
      <c r="CB15" s="23" t="str">
        <f t="shared" si="2"/>
        <v>-21.3%</v>
      </c>
      <c r="CC15" s="23" t="str">
        <f t="shared" si="2"/>
        <v>-19%</v>
      </c>
      <c r="CD15" s="23" t="str">
        <f t="shared" si="2"/>
        <v>-41.8%</v>
      </c>
      <c r="CE15" s="23" t="str">
        <f t="shared" si="2"/>
        <v>514.4%</v>
      </c>
    </row>
    <row r="16" spans="1:83">
      <c r="A16" s="10">
        <v>2010</v>
      </c>
      <c r="B16" s="11">
        <v>3</v>
      </c>
      <c r="C16" s="12" t="s">
        <v>69</v>
      </c>
      <c r="D16" s="13">
        <v>200395</v>
      </c>
      <c r="E16" s="14">
        <v>10834</v>
      </c>
      <c r="F16" s="14">
        <v>7741</v>
      </c>
      <c r="G16" s="14">
        <v>3059</v>
      </c>
      <c r="H16" s="14">
        <v>5107</v>
      </c>
      <c r="I16" s="14">
        <v>8222</v>
      </c>
      <c r="J16" s="14">
        <v>2840</v>
      </c>
      <c r="K16" s="14">
        <v>2764</v>
      </c>
      <c r="L16" s="14">
        <v>4134</v>
      </c>
      <c r="M16" s="14">
        <v>14204</v>
      </c>
      <c r="N16" s="14">
        <v>11761</v>
      </c>
      <c r="O16" s="14">
        <v>456</v>
      </c>
      <c r="P16" s="14">
        <v>3505</v>
      </c>
      <c r="Q16" s="14">
        <v>118430</v>
      </c>
      <c r="R16" s="14">
        <v>6368</v>
      </c>
      <c r="S16" s="15">
        <v>970</v>
      </c>
      <c r="T16" s="16">
        <v>419075</v>
      </c>
      <c r="U16" s="17">
        <v>683</v>
      </c>
      <c r="V16" s="17">
        <v>32608</v>
      </c>
      <c r="W16" s="17">
        <v>19029</v>
      </c>
      <c r="X16" s="17">
        <v>33837</v>
      </c>
      <c r="Y16" s="17">
        <v>51831</v>
      </c>
      <c r="Z16" s="17">
        <v>37363</v>
      </c>
      <c r="AA16" s="17">
        <v>7816</v>
      </c>
      <c r="AB16" s="17">
        <v>9291</v>
      </c>
      <c r="AC16" s="17">
        <v>42742</v>
      </c>
      <c r="AD16" s="17">
        <v>17775</v>
      </c>
      <c r="AE16" s="17">
        <v>1618</v>
      </c>
      <c r="AF16" s="17">
        <v>1231</v>
      </c>
      <c r="AG16" s="17">
        <v>158238</v>
      </c>
      <c r="AH16" s="17">
        <v>4892</v>
      </c>
      <c r="AI16" s="18">
        <v>121</v>
      </c>
      <c r="AJ16" s="13">
        <v>129215</v>
      </c>
      <c r="AK16" s="14">
        <v>1912</v>
      </c>
      <c r="AL16" s="14">
        <v>3649</v>
      </c>
      <c r="AM16" s="14">
        <v>9599</v>
      </c>
      <c r="AN16" s="14">
        <v>3928</v>
      </c>
      <c r="AO16" s="14">
        <v>7594</v>
      </c>
      <c r="AP16" s="14">
        <v>2464</v>
      </c>
      <c r="AQ16" s="14">
        <v>770</v>
      </c>
      <c r="AR16" s="14">
        <v>2447</v>
      </c>
      <c r="AS16" s="14">
        <v>3413</v>
      </c>
      <c r="AT16" s="14">
        <v>7456</v>
      </c>
      <c r="AU16" s="14">
        <v>1713</v>
      </c>
      <c r="AV16" s="14">
        <v>0</v>
      </c>
      <c r="AW16" s="14">
        <v>72151</v>
      </c>
      <c r="AX16" s="14">
        <v>11464</v>
      </c>
      <c r="AY16" s="15">
        <v>655</v>
      </c>
      <c r="AZ16" s="19">
        <f t="shared" si="3"/>
        <v>748685</v>
      </c>
      <c r="BA16" s="20">
        <f t="shared" si="1"/>
        <v>13429</v>
      </c>
      <c r="BB16" s="20">
        <f t="shared" si="1"/>
        <v>43998</v>
      </c>
      <c r="BC16" s="20">
        <f t="shared" si="1"/>
        <v>31687</v>
      </c>
      <c r="BD16" s="20">
        <f t="shared" si="1"/>
        <v>42872</v>
      </c>
      <c r="BE16" s="20">
        <f t="shared" si="1"/>
        <v>67647</v>
      </c>
      <c r="BF16" s="20">
        <f t="shared" si="1"/>
        <v>42667</v>
      </c>
      <c r="BG16" s="20">
        <f t="shared" si="1"/>
        <v>11350</v>
      </c>
      <c r="BH16" s="20">
        <f t="shared" si="1"/>
        <v>15872</v>
      </c>
      <c r="BI16" s="20">
        <f t="shared" si="1"/>
        <v>60359</v>
      </c>
      <c r="BJ16" s="20">
        <f t="shared" si="1"/>
        <v>36992</v>
      </c>
      <c r="BK16" s="20">
        <f t="shared" si="1"/>
        <v>3787</v>
      </c>
      <c r="BL16" s="20">
        <f t="shared" si="1"/>
        <v>4736</v>
      </c>
      <c r="BM16" s="20">
        <f t="shared" si="1"/>
        <v>348819</v>
      </c>
      <c r="BN16" s="20">
        <f t="shared" si="1"/>
        <v>22724</v>
      </c>
      <c r="BO16" s="21">
        <f t="shared" si="1"/>
        <v>1746</v>
      </c>
      <c r="BP16" s="22" t="str">
        <f t="shared" si="4"/>
        <v>0.1%</v>
      </c>
      <c r="BQ16" s="23" t="str">
        <f t="shared" si="5"/>
        <v>87.6%</v>
      </c>
      <c r="BR16" s="23" t="str">
        <f t="shared" si="2"/>
        <v>13.1%</v>
      </c>
      <c r="BS16" s="23" t="str">
        <f t="shared" si="2"/>
        <v>137.2%</v>
      </c>
      <c r="BT16" s="23" t="str">
        <f t="shared" si="2"/>
        <v>65.5%</v>
      </c>
      <c r="BU16" s="23" t="str">
        <f t="shared" si="2"/>
        <v>-50.6%</v>
      </c>
      <c r="BV16" s="23" t="str">
        <f t="shared" si="2"/>
        <v>52.4%</v>
      </c>
      <c r="BW16" s="23" t="str">
        <f t="shared" si="2"/>
        <v>-25%</v>
      </c>
      <c r="BX16" s="23" t="str">
        <f t="shared" si="2"/>
        <v>-78.1%</v>
      </c>
      <c r="BY16" s="23" t="str">
        <f t="shared" si="2"/>
        <v>220.7%</v>
      </c>
      <c r="BZ16" s="23" t="str">
        <f t="shared" si="2"/>
        <v>-24.8%</v>
      </c>
      <c r="CA16" s="23" t="str">
        <f t="shared" si="2"/>
        <v>-61.2%</v>
      </c>
      <c r="CB16" s="23" t="str">
        <f t="shared" si="2"/>
        <v>-34.7%</v>
      </c>
      <c r="CC16" s="23" t="str">
        <f t="shared" si="2"/>
        <v>14.5%</v>
      </c>
      <c r="CD16" s="23" t="str">
        <f t="shared" si="2"/>
        <v>98.5%</v>
      </c>
      <c r="CE16" s="23" t="str">
        <f t="shared" si="2"/>
        <v>-80.9%</v>
      </c>
    </row>
    <row r="17" spans="1:83">
      <c r="A17" s="10">
        <v>2010</v>
      </c>
      <c r="B17" s="11">
        <v>4</v>
      </c>
      <c r="C17" s="12" t="s">
        <v>70</v>
      </c>
      <c r="D17" s="13">
        <v>209373</v>
      </c>
      <c r="E17" s="14">
        <v>20258</v>
      </c>
      <c r="F17" s="14">
        <v>4158</v>
      </c>
      <c r="G17" s="14">
        <v>932</v>
      </c>
      <c r="H17" s="14">
        <v>4765</v>
      </c>
      <c r="I17" s="14">
        <v>23607</v>
      </c>
      <c r="J17" s="14">
        <v>1376</v>
      </c>
      <c r="K17" s="14">
        <v>8523</v>
      </c>
      <c r="L17" s="14">
        <v>16914</v>
      </c>
      <c r="M17" s="14">
        <v>34414</v>
      </c>
      <c r="N17" s="14">
        <v>47829</v>
      </c>
      <c r="O17" s="14">
        <v>1023</v>
      </c>
      <c r="P17" s="14">
        <v>206</v>
      </c>
      <c r="Q17" s="14">
        <v>41926</v>
      </c>
      <c r="R17" s="14">
        <v>3442</v>
      </c>
      <c r="S17" s="15">
        <v>0</v>
      </c>
      <c r="T17" s="16">
        <v>411236</v>
      </c>
      <c r="U17" s="17">
        <v>22334</v>
      </c>
      <c r="V17" s="17">
        <v>26702</v>
      </c>
      <c r="W17" s="17">
        <v>3277</v>
      </c>
      <c r="X17" s="17">
        <v>41036</v>
      </c>
      <c r="Y17" s="17">
        <v>45370</v>
      </c>
      <c r="Z17" s="17">
        <v>19671</v>
      </c>
      <c r="AA17" s="17">
        <v>21067</v>
      </c>
      <c r="AB17" s="17">
        <v>29309</v>
      </c>
      <c r="AC17" s="17">
        <v>47036</v>
      </c>
      <c r="AD17" s="17">
        <v>21581</v>
      </c>
      <c r="AE17" s="17">
        <v>2884</v>
      </c>
      <c r="AF17" s="17">
        <v>344</v>
      </c>
      <c r="AG17" s="17">
        <v>100486</v>
      </c>
      <c r="AH17" s="17">
        <v>18241</v>
      </c>
      <c r="AI17" s="18">
        <v>11898</v>
      </c>
      <c r="AJ17" s="13">
        <v>425524</v>
      </c>
      <c r="AK17" s="14">
        <v>6174</v>
      </c>
      <c r="AL17" s="14">
        <v>6454</v>
      </c>
      <c r="AM17" s="14">
        <v>2271</v>
      </c>
      <c r="AN17" s="14">
        <v>4036</v>
      </c>
      <c r="AO17" s="14">
        <v>2097</v>
      </c>
      <c r="AP17" s="14">
        <v>1541</v>
      </c>
      <c r="AQ17" s="14">
        <v>477</v>
      </c>
      <c r="AR17" s="14">
        <v>1148</v>
      </c>
      <c r="AS17" s="14">
        <v>12671</v>
      </c>
      <c r="AT17" s="14">
        <v>8874</v>
      </c>
      <c r="AU17" s="14">
        <v>3494</v>
      </c>
      <c r="AV17" s="14">
        <v>73</v>
      </c>
      <c r="AW17" s="14">
        <v>373699</v>
      </c>
      <c r="AX17" s="14">
        <v>1782</v>
      </c>
      <c r="AY17" s="15">
        <v>733</v>
      </c>
      <c r="AZ17" s="19">
        <f t="shared" si="3"/>
        <v>1046133</v>
      </c>
      <c r="BA17" s="20">
        <f t="shared" si="1"/>
        <v>48766</v>
      </c>
      <c r="BB17" s="20">
        <f t="shared" si="1"/>
        <v>37314</v>
      </c>
      <c r="BC17" s="20">
        <f t="shared" si="1"/>
        <v>6480</v>
      </c>
      <c r="BD17" s="20">
        <f t="shared" si="1"/>
        <v>49837</v>
      </c>
      <c r="BE17" s="20">
        <f t="shared" si="1"/>
        <v>71074</v>
      </c>
      <c r="BF17" s="20">
        <f t="shared" si="1"/>
        <v>22588</v>
      </c>
      <c r="BG17" s="20">
        <f t="shared" si="1"/>
        <v>30067</v>
      </c>
      <c r="BH17" s="20">
        <f t="shared" si="1"/>
        <v>47371</v>
      </c>
      <c r="BI17" s="20">
        <f t="shared" si="1"/>
        <v>94121</v>
      </c>
      <c r="BJ17" s="20">
        <f t="shared" si="1"/>
        <v>78284</v>
      </c>
      <c r="BK17" s="20">
        <f t="shared" si="1"/>
        <v>7401</v>
      </c>
      <c r="BL17" s="20">
        <f t="shared" si="1"/>
        <v>623</v>
      </c>
      <c r="BM17" s="20">
        <f t="shared" si="1"/>
        <v>516111</v>
      </c>
      <c r="BN17" s="20">
        <f t="shared" si="1"/>
        <v>23465</v>
      </c>
      <c r="BO17" s="21">
        <f t="shared" si="1"/>
        <v>12631</v>
      </c>
      <c r="BP17" s="22" t="str">
        <f t="shared" si="4"/>
        <v>39.7%</v>
      </c>
      <c r="BQ17" s="23" t="str">
        <f t="shared" si="5"/>
        <v>263.1%</v>
      </c>
      <c r="BR17" s="23" t="str">
        <f t="shared" si="2"/>
        <v>-15.2%</v>
      </c>
      <c r="BS17" s="23" t="str">
        <f t="shared" si="2"/>
        <v>-79.5%</v>
      </c>
      <c r="BT17" s="23" t="str">
        <f t="shared" si="2"/>
        <v>16.2%</v>
      </c>
      <c r="BU17" s="23" t="str">
        <f t="shared" si="2"/>
        <v>5.1%</v>
      </c>
      <c r="BV17" s="23" t="str">
        <f t="shared" si="2"/>
        <v>-47.1%</v>
      </c>
      <c r="BW17" s="23" t="str">
        <f t="shared" si="2"/>
        <v>164.9%</v>
      </c>
      <c r="BX17" s="23" t="str">
        <f t="shared" si="2"/>
        <v>198.5%</v>
      </c>
      <c r="BY17" s="23" t="str">
        <f t="shared" si="2"/>
        <v>55.9%</v>
      </c>
      <c r="BZ17" s="23" t="str">
        <f t="shared" si="2"/>
        <v>111.6%</v>
      </c>
      <c r="CA17" s="23" t="str">
        <f t="shared" si="2"/>
        <v>95.4%</v>
      </c>
      <c r="CB17" s="23" t="str">
        <f t="shared" si="2"/>
        <v>-86.8%</v>
      </c>
      <c r="CC17" s="23" t="str">
        <f t="shared" si="2"/>
        <v>48%</v>
      </c>
      <c r="CD17" s="23" t="str">
        <f t="shared" si="2"/>
        <v>3.3%</v>
      </c>
      <c r="CE17" s="23" t="str">
        <f t="shared" si="2"/>
        <v>623.4%</v>
      </c>
    </row>
    <row r="18" spans="1:83">
      <c r="A18" s="10">
        <v>2010</v>
      </c>
      <c r="B18" s="11">
        <v>5</v>
      </c>
      <c r="C18" s="12" t="s">
        <v>71</v>
      </c>
      <c r="D18" s="13">
        <v>250207</v>
      </c>
      <c r="E18" s="14">
        <v>5184</v>
      </c>
      <c r="F18" s="14">
        <v>2610</v>
      </c>
      <c r="G18" s="14">
        <v>2439</v>
      </c>
      <c r="H18" s="14">
        <v>11707</v>
      </c>
      <c r="I18" s="14">
        <v>36846</v>
      </c>
      <c r="J18" s="14">
        <v>16155</v>
      </c>
      <c r="K18" s="14">
        <v>24884</v>
      </c>
      <c r="L18" s="14">
        <v>23629</v>
      </c>
      <c r="M18" s="14">
        <v>10895</v>
      </c>
      <c r="N18" s="14">
        <v>18807</v>
      </c>
      <c r="O18" s="14">
        <v>1721</v>
      </c>
      <c r="P18" s="14">
        <v>523</v>
      </c>
      <c r="Q18" s="14">
        <v>91699</v>
      </c>
      <c r="R18" s="14">
        <v>1986</v>
      </c>
      <c r="S18" s="15">
        <v>1122</v>
      </c>
      <c r="T18" s="16">
        <v>533820</v>
      </c>
      <c r="U18" s="17">
        <v>1817</v>
      </c>
      <c r="V18" s="17">
        <v>12076</v>
      </c>
      <c r="W18" s="17">
        <v>19564</v>
      </c>
      <c r="X18" s="17">
        <v>26043</v>
      </c>
      <c r="Y18" s="17">
        <v>70105</v>
      </c>
      <c r="Z18" s="17">
        <v>26048</v>
      </c>
      <c r="AA18" s="17">
        <v>12907</v>
      </c>
      <c r="AB18" s="17">
        <v>32682</v>
      </c>
      <c r="AC18" s="17">
        <v>24518</v>
      </c>
      <c r="AD18" s="17">
        <v>60920</v>
      </c>
      <c r="AE18" s="17">
        <v>2364</v>
      </c>
      <c r="AF18" s="17">
        <v>1376</v>
      </c>
      <c r="AG18" s="17">
        <v>223273</v>
      </c>
      <c r="AH18" s="17">
        <v>20127</v>
      </c>
      <c r="AI18" s="18">
        <v>0</v>
      </c>
      <c r="AJ18" s="13">
        <v>89752</v>
      </c>
      <c r="AK18" s="14">
        <v>1726</v>
      </c>
      <c r="AL18" s="14">
        <v>3726</v>
      </c>
      <c r="AM18" s="14">
        <v>1036</v>
      </c>
      <c r="AN18" s="14">
        <v>1782</v>
      </c>
      <c r="AO18" s="14">
        <v>19971</v>
      </c>
      <c r="AP18" s="14">
        <v>3513</v>
      </c>
      <c r="AQ18" s="14">
        <v>3494</v>
      </c>
      <c r="AR18" s="14">
        <v>3918</v>
      </c>
      <c r="AS18" s="14">
        <v>9313</v>
      </c>
      <c r="AT18" s="14">
        <v>6849</v>
      </c>
      <c r="AU18" s="14">
        <v>628</v>
      </c>
      <c r="AV18" s="14">
        <v>1903</v>
      </c>
      <c r="AW18" s="14">
        <v>29694</v>
      </c>
      <c r="AX18" s="14">
        <v>2199</v>
      </c>
      <c r="AY18" s="15">
        <v>0</v>
      </c>
      <c r="AZ18" s="19">
        <f t="shared" si="3"/>
        <v>873779</v>
      </c>
      <c r="BA18" s="20">
        <f t="shared" si="3"/>
        <v>8727</v>
      </c>
      <c r="BB18" s="20">
        <f t="shared" si="3"/>
        <v>18412</v>
      </c>
      <c r="BC18" s="20">
        <f t="shared" si="3"/>
        <v>23039</v>
      </c>
      <c r="BD18" s="20">
        <f t="shared" si="3"/>
        <v>39532</v>
      </c>
      <c r="BE18" s="20">
        <f t="shared" si="3"/>
        <v>126922</v>
      </c>
      <c r="BF18" s="20">
        <f t="shared" si="3"/>
        <v>45716</v>
      </c>
      <c r="BG18" s="20">
        <f t="shared" si="3"/>
        <v>41285</v>
      </c>
      <c r="BH18" s="20">
        <f t="shared" si="3"/>
        <v>60229</v>
      </c>
      <c r="BI18" s="20">
        <f t="shared" si="3"/>
        <v>44726</v>
      </c>
      <c r="BJ18" s="20">
        <f t="shared" si="3"/>
        <v>86576</v>
      </c>
      <c r="BK18" s="20">
        <f t="shared" si="3"/>
        <v>4713</v>
      </c>
      <c r="BL18" s="20">
        <f t="shared" si="3"/>
        <v>3802</v>
      </c>
      <c r="BM18" s="20">
        <f t="shared" si="3"/>
        <v>344666</v>
      </c>
      <c r="BN18" s="20">
        <f t="shared" si="3"/>
        <v>24312</v>
      </c>
      <c r="BO18" s="21">
        <f t="shared" si="3"/>
        <v>1122</v>
      </c>
      <c r="BP18" s="22" t="str">
        <f t="shared" si="4"/>
        <v>-16.5%</v>
      </c>
      <c r="BQ18" s="23" t="str">
        <f t="shared" si="5"/>
        <v>-82.1%</v>
      </c>
      <c r="BR18" s="23" t="str">
        <f t="shared" si="5"/>
        <v>-50.7%</v>
      </c>
      <c r="BS18" s="23" t="str">
        <f t="shared" si="5"/>
        <v>255.5%</v>
      </c>
      <c r="BT18" s="23" t="str">
        <f t="shared" si="5"/>
        <v>-20.7%</v>
      </c>
      <c r="BU18" s="23" t="str">
        <f t="shared" si="5"/>
        <v>78.6%</v>
      </c>
      <c r="BV18" s="23" t="str">
        <f t="shared" si="5"/>
        <v>102.4%</v>
      </c>
      <c r="BW18" s="23" t="str">
        <f t="shared" si="5"/>
        <v>37.3%</v>
      </c>
      <c r="BX18" s="23" t="str">
        <f t="shared" si="5"/>
        <v>27.1%</v>
      </c>
      <c r="BY18" s="23" t="str">
        <f t="shared" si="5"/>
        <v>-52.5%</v>
      </c>
      <c r="BZ18" s="23" t="str">
        <f t="shared" si="5"/>
        <v>10.6%</v>
      </c>
      <c r="CA18" s="23" t="str">
        <f t="shared" si="5"/>
        <v>-36.3%</v>
      </c>
      <c r="CB18" s="23" t="str">
        <f t="shared" si="5"/>
        <v>510.3%</v>
      </c>
      <c r="CC18" s="23" t="str">
        <f t="shared" si="5"/>
        <v>-33.2%</v>
      </c>
      <c r="CD18" s="23" t="str">
        <f t="shared" si="5"/>
        <v>3.6%</v>
      </c>
      <c r="CE18" s="23" t="str">
        <f t="shared" si="5"/>
        <v>-91.1%</v>
      </c>
    </row>
    <row r="19" spans="1:83">
      <c r="A19" s="10">
        <v>2010</v>
      </c>
      <c r="B19" s="11">
        <v>6</v>
      </c>
      <c r="C19" s="12" t="s">
        <v>72</v>
      </c>
      <c r="D19" s="13">
        <v>245374</v>
      </c>
      <c r="E19" s="14">
        <v>6064</v>
      </c>
      <c r="F19" s="14">
        <v>47520</v>
      </c>
      <c r="G19" s="14">
        <v>5171</v>
      </c>
      <c r="H19" s="14">
        <v>6982</v>
      </c>
      <c r="I19" s="14">
        <v>23691</v>
      </c>
      <c r="J19" s="14">
        <v>5018</v>
      </c>
      <c r="K19" s="14">
        <v>4864</v>
      </c>
      <c r="L19" s="14">
        <v>23578</v>
      </c>
      <c r="M19" s="14">
        <v>13322</v>
      </c>
      <c r="N19" s="14">
        <v>10728</v>
      </c>
      <c r="O19" s="14">
        <v>998</v>
      </c>
      <c r="P19" s="14">
        <v>2701</v>
      </c>
      <c r="Q19" s="14">
        <v>92528</v>
      </c>
      <c r="R19" s="14">
        <v>1464</v>
      </c>
      <c r="S19" s="15">
        <v>745</v>
      </c>
      <c r="T19" s="16">
        <v>435105</v>
      </c>
      <c r="U19" s="17">
        <v>19472</v>
      </c>
      <c r="V19" s="17">
        <v>4037</v>
      </c>
      <c r="W19" s="17">
        <v>2395</v>
      </c>
      <c r="X19" s="17">
        <v>16436</v>
      </c>
      <c r="Y19" s="17">
        <v>49475</v>
      </c>
      <c r="Z19" s="17">
        <v>54016</v>
      </c>
      <c r="AA19" s="17">
        <v>15076</v>
      </c>
      <c r="AB19" s="17">
        <v>63675</v>
      </c>
      <c r="AC19" s="17">
        <v>37290</v>
      </c>
      <c r="AD19" s="17">
        <v>10667</v>
      </c>
      <c r="AE19" s="17">
        <v>1023</v>
      </c>
      <c r="AF19" s="17">
        <v>8295</v>
      </c>
      <c r="AG19" s="17">
        <v>144509</v>
      </c>
      <c r="AH19" s="17">
        <v>8653</v>
      </c>
      <c r="AI19" s="18">
        <v>86</v>
      </c>
      <c r="AJ19" s="13">
        <v>96125</v>
      </c>
      <c r="AK19" s="14">
        <v>4596</v>
      </c>
      <c r="AL19" s="14">
        <v>1392</v>
      </c>
      <c r="AM19" s="14">
        <v>622</v>
      </c>
      <c r="AN19" s="14">
        <v>4030</v>
      </c>
      <c r="AO19" s="14">
        <v>19626</v>
      </c>
      <c r="AP19" s="14">
        <v>1002</v>
      </c>
      <c r="AQ19" s="14">
        <v>2252</v>
      </c>
      <c r="AR19" s="14">
        <v>6388</v>
      </c>
      <c r="AS19" s="14">
        <v>11880</v>
      </c>
      <c r="AT19" s="14">
        <v>3272</v>
      </c>
      <c r="AU19" s="14">
        <v>191</v>
      </c>
      <c r="AV19" s="14">
        <v>679</v>
      </c>
      <c r="AW19" s="14">
        <v>36597</v>
      </c>
      <c r="AX19" s="14">
        <v>2841</v>
      </c>
      <c r="AY19" s="15">
        <v>757</v>
      </c>
      <c r="AZ19" s="19">
        <f t="shared" si="3"/>
        <v>776604</v>
      </c>
      <c r="BA19" s="20">
        <f t="shared" si="3"/>
        <v>30132</v>
      </c>
      <c r="BB19" s="20">
        <f t="shared" si="3"/>
        <v>52949</v>
      </c>
      <c r="BC19" s="20">
        <f t="shared" si="3"/>
        <v>8188</v>
      </c>
      <c r="BD19" s="20">
        <f t="shared" si="3"/>
        <v>27448</v>
      </c>
      <c r="BE19" s="20">
        <f t="shared" si="3"/>
        <v>92792</v>
      </c>
      <c r="BF19" s="20">
        <f t="shared" si="3"/>
        <v>60036</v>
      </c>
      <c r="BG19" s="20">
        <f t="shared" si="3"/>
        <v>22192</v>
      </c>
      <c r="BH19" s="20">
        <f t="shared" si="3"/>
        <v>93641</v>
      </c>
      <c r="BI19" s="20">
        <f t="shared" si="3"/>
        <v>62492</v>
      </c>
      <c r="BJ19" s="20">
        <f t="shared" si="3"/>
        <v>24667</v>
      </c>
      <c r="BK19" s="20">
        <f t="shared" si="3"/>
        <v>2212</v>
      </c>
      <c r="BL19" s="20">
        <f t="shared" si="3"/>
        <v>11675</v>
      </c>
      <c r="BM19" s="20">
        <f t="shared" si="3"/>
        <v>273634</v>
      </c>
      <c r="BN19" s="20">
        <f t="shared" si="3"/>
        <v>12958</v>
      </c>
      <c r="BO19" s="21">
        <f t="shared" si="3"/>
        <v>1588</v>
      </c>
      <c r="BP19" s="22" t="str">
        <f t="shared" si="4"/>
        <v>-11.1%</v>
      </c>
      <c r="BQ19" s="23" t="str">
        <f t="shared" si="5"/>
        <v>245.3%</v>
      </c>
      <c r="BR19" s="23" t="str">
        <f t="shared" si="5"/>
        <v>187.6%</v>
      </c>
      <c r="BS19" s="23" t="str">
        <f t="shared" si="5"/>
        <v>-64.5%</v>
      </c>
      <c r="BT19" s="23" t="str">
        <f t="shared" si="5"/>
        <v>-30.6%</v>
      </c>
      <c r="BU19" s="23" t="str">
        <f t="shared" si="5"/>
        <v>-26.9%</v>
      </c>
      <c r="BV19" s="23" t="str">
        <f t="shared" si="5"/>
        <v>31.3%</v>
      </c>
      <c r="BW19" s="23" t="str">
        <f t="shared" si="5"/>
        <v>-46.2%</v>
      </c>
      <c r="BX19" s="23" t="str">
        <f t="shared" si="5"/>
        <v>55.5%</v>
      </c>
      <c r="BY19" s="23" t="str">
        <f t="shared" si="5"/>
        <v>39.7%</v>
      </c>
      <c r="BZ19" s="23" t="str">
        <f t="shared" si="5"/>
        <v>-71.5%</v>
      </c>
      <c r="CA19" s="23" t="str">
        <f t="shared" si="5"/>
        <v>-53.1%</v>
      </c>
      <c r="CB19" s="23" t="str">
        <f t="shared" si="5"/>
        <v>207.1%</v>
      </c>
      <c r="CC19" s="23" t="str">
        <f t="shared" si="5"/>
        <v>-20.6%</v>
      </c>
      <c r="CD19" s="23" t="str">
        <f t="shared" si="5"/>
        <v>-46.7%</v>
      </c>
      <c r="CE19" s="23" t="str">
        <f t="shared" si="5"/>
        <v>41.5%</v>
      </c>
    </row>
    <row r="20" spans="1:83">
      <c r="A20" s="10">
        <v>2010</v>
      </c>
      <c r="B20" s="11">
        <v>7</v>
      </c>
      <c r="C20" s="12" t="s">
        <v>73</v>
      </c>
      <c r="D20" s="13">
        <v>307835</v>
      </c>
      <c r="E20" s="14">
        <v>17986</v>
      </c>
      <c r="F20" s="14">
        <v>6051</v>
      </c>
      <c r="G20" s="14">
        <v>6929</v>
      </c>
      <c r="H20" s="14">
        <v>8902</v>
      </c>
      <c r="I20" s="14">
        <v>16861</v>
      </c>
      <c r="J20" s="14">
        <v>15265</v>
      </c>
      <c r="K20" s="14">
        <v>5608</v>
      </c>
      <c r="L20" s="14">
        <v>54620</v>
      </c>
      <c r="M20" s="14">
        <v>9415</v>
      </c>
      <c r="N20" s="14">
        <v>10124</v>
      </c>
      <c r="O20" s="14">
        <v>599</v>
      </c>
      <c r="P20" s="14">
        <v>1895</v>
      </c>
      <c r="Q20" s="14">
        <v>150080</v>
      </c>
      <c r="R20" s="14">
        <v>1545</v>
      </c>
      <c r="S20" s="15">
        <v>1955</v>
      </c>
      <c r="T20" s="16">
        <v>631613</v>
      </c>
      <c r="U20" s="17">
        <v>1955</v>
      </c>
      <c r="V20" s="17">
        <v>23673</v>
      </c>
      <c r="W20" s="17">
        <v>18785</v>
      </c>
      <c r="X20" s="17">
        <v>23934</v>
      </c>
      <c r="Y20" s="17">
        <v>66268</v>
      </c>
      <c r="Z20" s="17">
        <v>71349</v>
      </c>
      <c r="AA20" s="17">
        <v>73695</v>
      </c>
      <c r="AB20" s="17">
        <v>46016</v>
      </c>
      <c r="AC20" s="17">
        <v>25765</v>
      </c>
      <c r="AD20" s="17">
        <v>26046</v>
      </c>
      <c r="AE20" s="17">
        <v>1131</v>
      </c>
      <c r="AF20" s="17">
        <v>22942</v>
      </c>
      <c r="AG20" s="17">
        <v>168101</v>
      </c>
      <c r="AH20" s="17">
        <v>2362</v>
      </c>
      <c r="AI20" s="18">
        <v>59591</v>
      </c>
      <c r="AJ20" s="13">
        <v>153288</v>
      </c>
      <c r="AK20" s="14">
        <v>889</v>
      </c>
      <c r="AL20" s="14">
        <v>12395</v>
      </c>
      <c r="AM20" s="14">
        <v>166</v>
      </c>
      <c r="AN20" s="14">
        <v>3870</v>
      </c>
      <c r="AO20" s="14">
        <v>15347</v>
      </c>
      <c r="AP20" s="14">
        <v>1820</v>
      </c>
      <c r="AQ20" s="14">
        <v>3007</v>
      </c>
      <c r="AR20" s="14">
        <v>7810</v>
      </c>
      <c r="AS20" s="14">
        <v>10845</v>
      </c>
      <c r="AT20" s="14">
        <v>1825</v>
      </c>
      <c r="AU20" s="14">
        <v>515</v>
      </c>
      <c r="AV20" s="14">
        <v>3491</v>
      </c>
      <c r="AW20" s="14">
        <v>80724</v>
      </c>
      <c r="AX20" s="14">
        <v>3423</v>
      </c>
      <c r="AY20" s="15">
        <v>7161</v>
      </c>
      <c r="AZ20" s="19">
        <f t="shared" si="3"/>
        <v>1092736</v>
      </c>
      <c r="BA20" s="20">
        <f t="shared" si="3"/>
        <v>20830</v>
      </c>
      <c r="BB20" s="20">
        <f t="shared" si="3"/>
        <v>42119</v>
      </c>
      <c r="BC20" s="20">
        <f t="shared" si="3"/>
        <v>25880</v>
      </c>
      <c r="BD20" s="20">
        <f t="shared" si="3"/>
        <v>36706</v>
      </c>
      <c r="BE20" s="20">
        <f t="shared" si="3"/>
        <v>98476</v>
      </c>
      <c r="BF20" s="20">
        <f t="shared" si="3"/>
        <v>88434</v>
      </c>
      <c r="BG20" s="20">
        <f t="shared" si="3"/>
        <v>82310</v>
      </c>
      <c r="BH20" s="20">
        <f t="shared" si="3"/>
        <v>108446</v>
      </c>
      <c r="BI20" s="20">
        <f t="shared" si="3"/>
        <v>46025</v>
      </c>
      <c r="BJ20" s="20">
        <f t="shared" si="3"/>
        <v>37995</v>
      </c>
      <c r="BK20" s="20">
        <f t="shared" si="3"/>
        <v>2245</v>
      </c>
      <c r="BL20" s="20">
        <f t="shared" si="3"/>
        <v>28328</v>
      </c>
      <c r="BM20" s="20">
        <f t="shared" si="3"/>
        <v>398905</v>
      </c>
      <c r="BN20" s="20">
        <f t="shared" si="3"/>
        <v>7330</v>
      </c>
      <c r="BO20" s="21">
        <f t="shared" si="3"/>
        <v>68707</v>
      </c>
      <c r="BP20" s="22" t="str">
        <f t="shared" si="4"/>
        <v>40.7%</v>
      </c>
      <c r="BQ20" s="23" t="str">
        <f t="shared" si="5"/>
        <v>-30.9%</v>
      </c>
      <c r="BR20" s="23" t="str">
        <f t="shared" si="5"/>
        <v>-20.5%</v>
      </c>
      <c r="BS20" s="23" t="str">
        <f t="shared" si="5"/>
        <v>216.1%</v>
      </c>
      <c r="BT20" s="23" t="str">
        <f t="shared" si="5"/>
        <v>33.7%</v>
      </c>
      <c r="BU20" s="23" t="str">
        <f t="shared" si="5"/>
        <v>6.1%</v>
      </c>
      <c r="BV20" s="23" t="str">
        <f t="shared" si="5"/>
        <v>47.3%</v>
      </c>
      <c r="BW20" s="23" t="str">
        <f t="shared" si="5"/>
        <v>270.9%</v>
      </c>
      <c r="BX20" s="23" t="str">
        <f t="shared" si="5"/>
        <v>15.8%</v>
      </c>
      <c r="BY20" s="23" t="str">
        <f t="shared" si="5"/>
        <v>-26.4%</v>
      </c>
      <c r="BZ20" s="23" t="str">
        <f t="shared" si="5"/>
        <v>54%</v>
      </c>
      <c r="CA20" s="23" t="str">
        <f t="shared" si="5"/>
        <v>1.5%</v>
      </c>
      <c r="CB20" s="23" t="str">
        <f t="shared" si="5"/>
        <v>142.6%</v>
      </c>
      <c r="CC20" s="23" t="str">
        <f t="shared" si="5"/>
        <v>45.8%</v>
      </c>
      <c r="CD20" s="23" t="str">
        <f t="shared" si="5"/>
        <v>-43.4%</v>
      </c>
      <c r="CE20" s="23" t="str">
        <f t="shared" si="5"/>
        <v>4226.6%</v>
      </c>
    </row>
    <row r="21" spans="1:83">
      <c r="A21" s="10">
        <v>2010</v>
      </c>
      <c r="B21" s="11">
        <v>8</v>
      </c>
      <c r="C21" s="12" t="s">
        <v>74</v>
      </c>
      <c r="D21" s="13">
        <v>217569</v>
      </c>
      <c r="E21" s="14">
        <v>6406</v>
      </c>
      <c r="F21" s="14">
        <v>9340</v>
      </c>
      <c r="G21" s="14">
        <v>2165</v>
      </c>
      <c r="H21" s="14">
        <v>10369</v>
      </c>
      <c r="I21" s="14">
        <v>10951</v>
      </c>
      <c r="J21" s="14">
        <v>4430</v>
      </c>
      <c r="K21" s="14">
        <v>3822</v>
      </c>
      <c r="L21" s="14">
        <v>11593</v>
      </c>
      <c r="M21" s="14">
        <v>3318</v>
      </c>
      <c r="N21" s="14">
        <v>23427</v>
      </c>
      <c r="O21" s="14">
        <v>1520</v>
      </c>
      <c r="P21" s="14">
        <v>242</v>
      </c>
      <c r="Q21" s="14">
        <v>124436</v>
      </c>
      <c r="R21" s="14">
        <v>5414</v>
      </c>
      <c r="S21" s="15">
        <v>136</v>
      </c>
      <c r="T21" s="16">
        <v>522213</v>
      </c>
      <c r="U21" s="17">
        <v>6322</v>
      </c>
      <c r="V21" s="17">
        <v>16484</v>
      </c>
      <c r="W21" s="17">
        <v>15069</v>
      </c>
      <c r="X21" s="17">
        <v>29825</v>
      </c>
      <c r="Y21" s="17">
        <v>85454</v>
      </c>
      <c r="Z21" s="17">
        <v>20261</v>
      </c>
      <c r="AA21" s="17">
        <v>15493</v>
      </c>
      <c r="AB21" s="17">
        <v>59719</v>
      </c>
      <c r="AC21" s="17">
        <v>21270</v>
      </c>
      <c r="AD21" s="17">
        <v>33680</v>
      </c>
      <c r="AE21" s="17">
        <v>1279</v>
      </c>
      <c r="AF21" s="17">
        <v>12533</v>
      </c>
      <c r="AG21" s="17">
        <v>197594</v>
      </c>
      <c r="AH21" s="17">
        <v>6410</v>
      </c>
      <c r="AI21" s="18">
        <v>820</v>
      </c>
      <c r="AJ21" s="13">
        <v>99096</v>
      </c>
      <c r="AK21" s="14">
        <v>16723</v>
      </c>
      <c r="AL21" s="14">
        <v>5669</v>
      </c>
      <c r="AM21" s="14">
        <v>1054</v>
      </c>
      <c r="AN21" s="14">
        <v>3697</v>
      </c>
      <c r="AO21" s="14">
        <v>1839</v>
      </c>
      <c r="AP21" s="14">
        <v>4011</v>
      </c>
      <c r="AQ21" s="14">
        <v>1867</v>
      </c>
      <c r="AR21" s="14">
        <v>5249</v>
      </c>
      <c r="AS21" s="14">
        <v>6716</v>
      </c>
      <c r="AT21" s="14">
        <v>6373</v>
      </c>
      <c r="AU21" s="14">
        <v>152</v>
      </c>
      <c r="AV21" s="14">
        <v>738</v>
      </c>
      <c r="AW21" s="14">
        <v>41702</v>
      </c>
      <c r="AX21" s="14">
        <v>2716</v>
      </c>
      <c r="AY21" s="15">
        <v>590</v>
      </c>
      <c r="AZ21" s="19">
        <f t="shared" si="3"/>
        <v>838878</v>
      </c>
      <c r="BA21" s="20">
        <f t="shared" si="3"/>
        <v>29451</v>
      </c>
      <c r="BB21" s="20">
        <f t="shared" si="3"/>
        <v>31493</v>
      </c>
      <c r="BC21" s="20">
        <f t="shared" si="3"/>
        <v>18288</v>
      </c>
      <c r="BD21" s="20">
        <f t="shared" si="3"/>
        <v>43891</v>
      </c>
      <c r="BE21" s="20">
        <f t="shared" si="3"/>
        <v>98244</v>
      </c>
      <c r="BF21" s="20">
        <f t="shared" si="3"/>
        <v>28702</v>
      </c>
      <c r="BG21" s="20">
        <f t="shared" si="3"/>
        <v>21182</v>
      </c>
      <c r="BH21" s="20">
        <f t="shared" si="3"/>
        <v>76561</v>
      </c>
      <c r="BI21" s="20">
        <f t="shared" si="3"/>
        <v>31304</v>
      </c>
      <c r="BJ21" s="20">
        <f t="shared" si="3"/>
        <v>63480</v>
      </c>
      <c r="BK21" s="20">
        <f t="shared" si="3"/>
        <v>2951</v>
      </c>
      <c r="BL21" s="20">
        <f t="shared" si="3"/>
        <v>13513</v>
      </c>
      <c r="BM21" s="20">
        <f t="shared" si="3"/>
        <v>363732</v>
      </c>
      <c r="BN21" s="20">
        <f t="shared" si="3"/>
        <v>14540</v>
      </c>
      <c r="BO21" s="21">
        <f t="shared" si="3"/>
        <v>1546</v>
      </c>
      <c r="BP21" s="22" t="str">
        <f t="shared" si="4"/>
        <v>-23.2%</v>
      </c>
      <c r="BQ21" s="23" t="str">
        <f t="shared" si="5"/>
        <v>41.4%</v>
      </c>
      <c r="BR21" s="23" t="str">
        <f t="shared" si="5"/>
        <v>-25.2%</v>
      </c>
      <c r="BS21" s="23" t="str">
        <f t="shared" si="5"/>
        <v>-29.3%</v>
      </c>
      <c r="BT21" s="23" t="str">
        <f t="shared" si="5"/>
        <v>19.6%</v>
      </c>
      <c r="BU21" s="23" t="str">
        <f t="shared" si="5"/>
        <v>-0.2%</v>
      </c>
      <c r="BV21" s="23" t="str">
        <f t="shared" si="5"/>
        <v>-67.5%</v>
      </c>
      <c r="BW21" s="23" t="str">
        <f t="shared" si="5"/>
        <v>-74.3%</v>
      </c>
      <c r="BX21" s="23" t="str">
        <f t="shared" si="5"/>
        <v>-29.4%</v>
      </c>
      <c r="BY21" s="23" t="str">
        <f t="shared" si="5"/>
        <v>-32%</v>
      </c>
      <c r="BZ21" s="23" t="str">
        <f t="shared" si="5"/>
        <v>67.1%</v>
      </c>
      <c r="CA21" s="23" t="str">
        <f t="shared" si="5"/>
        <v>31.4%</v>
      </c>
      <c r="CB21" s="23" t="str">
        <f t="shared" si="5"/>
        <v>-52.3%</v>
      </c>
      <c r="CC21" s="23" t="str">
        <f t="shared" si="5"/>
        <v>-8.8%</v>
      </c>
      <c r="CD21" s="23" t="str">
        <f t="shared" si="5"/>
        <v>98.4%</v>
      </c>
      <c r="CE21" s="23" t="str">
        <f t="shared" si="5"/>
        <v>-97.7%</v>
      </c>
    </row>
    <row r="22" spans="1:83">
      <c r="A22" s="10">
        <v>2010</v>
      </c>
      <c r="B22" s="11">
        <v>9</v>
      </c>
      <c r="C22" s="12" t="s">
        <v>75</v>
      </c>
      <c r="D22" s="13">
        <v>381739</v>
      </c>
      <c r="E22" s="14">
        <v>7845</v>
      </c>
      <c r="F22" s="14">
        <v>9657</v>
      </c>
      <c r="G22" s="14">
        <v>2253</v>
      </c>
      <c r="H22" s="14">
        <v>5390</v>
      </c>
      <c r="I22" s="14">
        <v>21735</v>
      </c>
      <c r="J22" s="14">
        <v>28064</v>
      </c>
      <c r="K22" s="14">
        <v>14207</v>
      </c>
      <c r="L22" s="14">
        <v>16897</v>
      </c>
      <c r="M22" s="14">
        <v>18718</v>
      </c>
      <c r="N22" s="14">
        <v>2895</v>
      </c>
      <c r="O22" s="14">
        <v>211</v>
      </c>
      <c r="P22" s="14">
        <v>309</v>
      </c>
      <c r="Q22" s="14">
        <v>238587</v>
      </c>
      <c r="R22" s="14">
        <v>5703</v>
      </c>
      <c r="S22" s="15">
        <v>9268</v>
      </c>
      <c r="T22" s="16">
        <v>543198</v>
      </c>
      <c r="U22" s="17">
        <v>23070</v>
      </c>
      <c r="V22" s="17">
        <v>15522</v>
      </c>
      <c r="W22" s="17">
        <v>2918</v>
      </c>
      <c r="X22" s="17">
        <v>36456</v>
      </c>
      <c r="Y22" s="17">
        <v>38314</v>
      </c>
      <c r="Z22" s="17">
        <v>30839</v>
      </c>
      <c r="AA22" s="17">
        <v>33004</v>
      </c>
      <c r="AB22" s="17">
        <v>89939</v>
      </c>
      <c r="AC22" s="17">
        <v>30747</v>
      </c>
      <c r="AD22" s="17">
        <v>8514</v>
      </c>
      <c r="AE22" s="17">
        <v>8211</v>
      </c>
      <c r="AF22" s="17">
        <v>17627</v>
      </c>
      <c r="AG22" s="17">
        <v>178490</v>
      </c>
      <c r="AH22" s="17">
        <v>19256</v>
      </c>
      <c r="AI22" s="18">
        <v>10291</v>
      </c>
      <c r="AJ22" s="13">
        <v>112538</v>
      </c>
      <c r="AK22" s="14">
        <v>9340</v>
      </c>
      <c r="AL22" s="14">
        <v>1483</v>
      </c>
      <c r="AM22" s="14">
        <v>0</v>
      </c>
      <c r="AN22" s="14">
        <v>1982</v>
      </c>
      <c r="AO22" s="14">
        <v>8289</v>
      </c>
      <c r="AP22" s="14">
        <v>3466</v>
      </c>
      <c r="AQ22" s="14">
        <v>1727</v>
      </c>
      <c r="AR22" s="14">
        <v>6754</v>
      </c>
      <c r="AS22" s="14">
        <v>10786</v>
      </c>
      <c r="AT22" s="14">
        <v>3568</v>
      </c>
      <c r="AU22" s="14">
        <v>74</v>
      </c>
      <c r="AV22" s="14">
        <v>1034</v>
      </c>
      <c r="AW22" s="14">
        <v>62806</v>
      </c>
      <c r="AX22" s="14">
        <v>894</v>
      </c>
      <c r="AY22" s="15">
        <v>335</v>
      </c>
      <c r="AZ22" s="19">
        <f t="shared" si="3"/>
        <v>1037475</v>
      </c>
      <c r="BA22" s="20">
        <f t="shared" si="3"/>
        <v>40255</v>
      </c>
      <c r="BB22" s="20">
        <f t="shared" si="3"/>
        <v>26662</v>
      </c>
      <c r="BC22" s="20">
        <f t="shared" si="3"/>
        <v>5171</v>
      </c>
      <c r="BD22" s="20">
        <f t="shared" si="3"/>
        <v>43828</v>
      </c>
      <c r="BE22" s="20">
        <f t="shared" si="3"/>
        <v>68338</v>
      </c>
      <c r="BF22" s="20">
        <f t="shared" si="3"/>
        <v>62369</v>
      </c>
      <c r="BG22" s="20">
        <f t="shared" si="3"/>
        <v>48938</v>
      </c>
      <c r="BH22" s="20">
        <f t="shared" si="3"/>
        <v>113590</v>
      </c>
      <c r="BI22" s="20">
        <f t="shared" si="3"/>
        <v>60251</v>
      </c>
      <c r="BJ22" s="20">
        <f t="shared" si="3"/>
        <v>14977</v>
      </c>
      <c r="BK22" s="20">
        <f t="shared" si="3"/>
        <v>8496</v>
      </c>
      <c r="BL22" s="20">
        <f t="shared" si="3"/>
        <v>18970</v>
      </c>
      <c r="BM22" s="20">
        <f t="shared" si="3"/>
        <v>479883</v>
      </c>
      <c r="BN22" s="20">
        <f t="shared" si="3"/>
        <v>25853</v>
      </c>
      <c r="BO22" s="21">
        <f t="shared" si="3"/>
        <v>19894</v>
      </c>
      <c r="BP22" s="22" t="str">
        <f t="shared" si="4"/>
        <v>23.7%</v>
      </c>
      <c r="BQ22" s="23" t="str">
        <f t="shared" si="5"/>
        <v>36.7%</v>
      </c>
      <c r="BR22" s="23" t="str">
        <f t="shared" si="5"/>
        <v>-15.3%</v>
      </c>
      <c r="BS22" s="23" t="str">
        <f t="shared" si="5"/>
        <v>-71.7%</v>
      </c>
      <c r="BT22" s="23" t="str">
        <f t="shared" si="5"/>
        <v>-0.1%</v>
      </c>
      <c r="BU22" s="23" t="str">
        <f t="shared" si="5"/>
        <v>-30.4%</v>
      </c>
      <c r="BV22" s="23" t="str">
        <f t="shared" si="5"/>
        <v>117.3%</v>
      </c>
      <c r="BW22" s="23" t="str">
        <f t="shared" si="5"/>
        <v>131%</v>
      </c>
      <c r="BX22" s="23" t="str">
        <f t="shared" si="5"/>
        <v>48.4%</v>
      </c>
      <c r="BY22" s="23" t="str">
        <f t="shared" si="5"/>
        <v>92.5%</v>
      </c>
      <c r="BZ22" s="23" t="str">
        <f t="shared" si="5"/>
        <v>-76.4%</v>
      </c>
      <c r="CA22" s="23" t="str">
        <f t="shared" si="5"/>
        <v>187.9%</v>
      </c>
      <c r="CB22" s="23" t="str">
        <f t="shared" si="5"/>
        <v>40.4%</v>
      </c>
      <c r="CC22" s="23" t="str">
        <f t="shared" si="5"/>
        <v>31.9%</v>
      </c>
      <c r="CD22" s="23" t="str">
        <f t="shared" si="5"/>
        <v>77.8%</v>
      </c>
      <c r="CE22" s="23" t="str">
        <f t="shared" si="5"/>
        <v>1186.8%</v>
      </c>
    </row>
    <row r="23" spans="1:83">
      <c r="A23" s="10">
        <v>2010</v>
      </c>
      <c r="B23" s="11">
        <v>10</v>
      </c>
      <c r="C23" s="12" t="s">
        <v>76</v>
      </c>
      <c r="D23" s="13">
        <v>195523</v>
      </c>
      <c r="E23" s="14">
        <v>5941</v>
      </c>
      <c r="F23" s="14">
        <v>14017</v>
      </c>
      <c r="G23" s="14">
        <v>12511</v>
      </c>
      <c r="H23" s="14">
        <v>4183</v>
      </c>
      <c r="I23" s="14">
        <v>14546</v>
      </c>
      <c r="J23" s="14">
        <v>13057</v>
      </c>
      <c r="K23" s="14">
        <v>10846</v>
      </c>
      <c r="L23" s="14">
        <v>19753</v>
      </c>
      <c r="M23" s="14">
        <v>3199</v>
      </c>
      <c r="N23" s="14">
        <v>8089</v>
      </c>
      <c r="O23" s="14">
        <v>1240</v>
      </c>
      <c r="P23" s="14">
        <v>1160</v>
      </c>
      <c r="Q23" s="14">
        <v>80526</v>
      </c>
      <c r="R23" s="14">
        <v>5800</v>
      </c>
      <c r="S23" s="15">
        <v>655</v>
      </c>
      <c r="T23" s="16">
        <v>525481</v>
      </c>
      <c r="U23" s="17">
        <v>22023</v>
      </c>
      <c r="V23" s="17">
        <v>6214</v>
      </c>
      <c r="W23" s="17">
        <v>15807</v>
      </c>
      <c r="X23" s="17">
        <v>33350</v>
      </c>
      <c r="Y23" s="17">
        <v>55845</v>
      </c>
      <c r="Z23" s="17">
        <v>20244</v>
      </c>
      <c r="AA23" s="17">
        <v>24931</v>
      </c>
      <c r="AB23" s="17">
        <v>44171</v>
      </c>
      <c r="AC23" s="17">
        <v>33039</v>
      </c>
      <c r="AD23" s="17">
        <v>30295</v>
      </c>
      <c r="AE23" s="17">
        <v>2629</v>
      </c>
      <c r="AF23" s="17">
        <v>711</v>
      </c>
      <c r="AG23" s="17">
        <v>216151</v>
      </c>
      <c r="AH23" s="17">
        <v>19670</v>
      </c>
      <c r="AI23" s="18">
        <v>401</v>
      </c>
      <c r="AJ23" s="13">
        <v>127200</v>
      </c>
      <c r="AK23" s="14">
        <v>1674</v>
      </c>
      <c r="AL23" s="14">
        <v>403</v>
      </c>
      <c r="AM23" s="14">
        <v>470</v>
      </c>
      <c r="AN23" s="14">
        <v>19104</v>
      </c>
      <c r="AO23" s="14">
        <v>10058</v>
      </c>
      <c r="AP23" s="14">
        <v>896</v>
      </c>
      <c r="AQ23" s="14">
        <v>1408</v>
      </c>
      <c r="AR23" s="14">
        <v>10876</v>
      </c>
      <c r="AS23" s="14">
        <v>11698</v>
      </c>
      <c r="AT23" s="14">
        <v>5868</v>
      </c>
      <c r="AU23" s="14">
        <v>0</v>
      </c>
      <c r="AV23" s="14">
        <v>14484</v>
      </c>
      <c r="AW23" s="14">
        <v>45373</v>
      </c>
      <c r="AX23" s="14">
        <v>4506</v>
      </c>
      <c r="AY23" s="15">
        <v>382</v>
      </c>
      <c r="AZ23" s="19">
        <f t="shared" si="3"/>
        <v>848204</v>
      </c>
      <c r="BA23" s="20">
        <f t="shared" si="3"/>
        <v>29638</v>
      </c>
      <c r="BB23" s="20">
        <f t="shared" si="3"/>
        <v>20634</v>
      </c>
      <c r="BC23" s="20">
        <f t="shared" si="3"/>
        <v>28788</v>
      </c>
      <c r="BD23" s="20">
        <f t="shared" si="3"/>
        <v>56637</v>
      </c>
      <c r="BE23" s="20">
        <f t="shared" si="3"/>
        <v>80449</v>
      </c>
      <c r="BF23" s="20">
        <f t="shared" si="3"/>
        <v>34197</v>
      </c>
      <c r="BG23" s="20">
        <f t="shared" si="3"/>
        <v>37185</v>
      </c>
      <c r="BH23" s="20">
        <f t="shared" si="3"/>
        <v>74800</v>
      </c>
      <c r="BI23" s="20">
        <f t="shared" si="3"/>
        <v>47936</v>
      </c>
      <c r="BJ23" s="20">
        <f t="shared" si="3"/>
        <v>44252</v>
      </c>
      <c r="BK23" s="20">
        <f t="shared" si="3"/>
        <v>3869</v>
      </c>
      <c r="BL23" s="20">
        <f t="shared" si="3"/>
        <v>16355</v>
      </c>
      <c r="BM23" s="20">
        <f t="shared" si="3"/>
        <v>342050</v>
      </c>
      <c r="BN23" s="20">
        <f t="shared" si="3"/>
        <v>29976</v>
      </c>
      <c r="BO23" s="21">
        <f t="shared" si="3"/>
        <v>1438</v>
      </c>
      <c r="BP23" s="22" t="str">
        <f t="shared" si="4"/>
        <v>-18.2%</v>
      </c>
      <c r="BQ23" s="23" t="str">
        <f t="shared" si="5"/>
        <v>-26.4%</v>
      </c>
      <c r="BR23" s="23" t="str">
        <f t="shared" si="5"/>
        <v>-22.6%</v>
      </c>
      <c r="BS23" s="23" t="str">
        <f t="shared" si="5"/>
        <v>456.7%</v>
      </c>
      <c r="BT23" s="23" t="str">
        <f t="shared" si="5"/>
        <v>29.2%</v>
      </c>
      <c r="BU23" s="23" t="str">
        <f t="shared" si="5"/>
        <v>17.7%</v>
      </c>
      <c r="BV23" s="23" t="str">
        <f t="shared" si="5"/>
        <v>-45.2%</v>
      </c>
      <c r="BW23" s="23" t="str">
        <f t="shared" si="5"/>
        <v>-24%</v>
      </c>
      <c r="BX23" s="23" t="str">
        <f t="shared" si="5"/>
        <v>-34.1%</v>
      </c>
      <c r="BY23" s="23" t="str">
        <f t="shared" si="5"/>
        <v>-20.4%</v>
      </c>
      <c r="BZ23" s="23" t="str">
        <f t="shared" si="5"/>
        <v>195.5%</v>
      </c>
      <c r="CA23" s="23" t="str">
        <f t="shared" si="5"/>
        <v>-54.5%</v>
      </c>
      <c r="CB23" s="23" t="str">
        <f t="shared" si="5"/>
        <v>-13.8%</v>
      </c>
      <c r="CC23" s="23" t="str">
        <f t="shared" si="5"/>
        <v>-28.7%</v>
      </c>
      <c r="CD23" s="23" t="str">
        <f t="shared" si="5"/>
        <v>15.9%</v>
      </c>
      <c r="CE23" s="23" t="str">
        <f t="shared" si="5"/>
        <v>-92.8%</v>
      </c>
    </row>
    <row r="24" spans="1:83">
      <c r="A24" s="10">
        <v>2010</v>
      </c>
      <c r="B24" s="11">
        <v>11</v>
      </c>
      <c r="C24" s="12" t="s">
        <v>77</v>
      </c>
      <c r="D24" s="13">
        <v>185774</v>
      </c>
      <c r="E24" s="14">
        <v>23894</v>
      </c>
      <c r="F24" s="14">
        <v>6621</v>
      </c>
      <c r="G24" s="14">
        <v>21389</v>
      </c>
      <c r="H24" s="14">
        <v>4513</v>
      </c>
      <c r="I24" s="14">
        <v>11751</v>
      </c>
      <c r="J24" s="14">
        <v>11342</v>
      </c>
      <c r="K24" s="14">
        <v>17186</v>
      </c>
      <c r="L24" s="14">
        <v>16622</v>
      </c>
      <c r="M24" s="14">
        <v>11566</v>
      </c>
      <c r="N24" s="14">
        <v>4333</v>
      </c>
      <c r="O24" s="14">
        <v>696</v>
      </c>
      <c r="P24" s="14">
        <v>360</v>
      </c>
      <c r="Q24" s="14">
        <v>49871</v>
      </c>
      <c r="R24" s="14">
        <v>5630</v>
      </c>
      <c r="S24" s="15">
        <v>0</v>
      </c>
      <c r="T24" s="16">
        <v>619380</v>
      </c>
      <c r="U24" s="17">
        <v>8165</v>
      </c>
      <c r="V24" s="17">
        <v>2271</v>
      </c>
      <c r="W24" s="17">
        <v>47005</v>
      </c>
      <c r="X24" s="17">
        <v>12048</v>
      </c>
      <c r="Y24" s="17">
        <v>130105</v>
      </c>
      <c r="Z24" s="17">
        <v>40732</v>
      </c>
      <c r="AA24" s="17">
        <v>41902</v>
      </c>
      <c r="AB24" s="17">
        <v>87978</v>
      </c>
      <c r="AC24" s="17">
        <v>26424</v>
      </c>
      <c r="AD24" s="17">
        <v>16283</v>
      </c>
      <c r="AE24" s="17">
        <v>3112</v>
      </c>
      <c r="AF24" s="17">
        <v>1026</v>
      </c>
      <c r="AG24" s="17">
        <v>195466</v>
      </c>
      <c r="AH24" s="17">
        <v>5349</v>
      </c>
      <c r="AI24" s="18">
        <v>1514</v>
      </c>
      <c r="AJ24" s="13">
        <v>133702</v>
      </c>
      <c r="AK24" s="14">
        <v>1060</v>
      </c>
      <c r="AL24" s="14">
        <v>35389</v>
      </c>
      <c r="AM24" s="14">
        <v>333</v>
      </c>
      <c r="AN24" s="14">
        <v>833</v>
      </c>
      <c r="AO24" s="14">
        <v>20454</v>
      </c>
      <c r="AP24" s="14">
        <v>3494</v>
      </c>
      <c r="AQ24" s="14">
        <v>3147</v>
      </c>
      <c r="AR24" s="14">
        <v>11468</v>
      </c>
      <c r="AS24" s="14">
        <v>7607</v>
      </c>
      <c r="AT24" s="14">
        <v>8146</v>
      </c>
      <c r="AU24" s="14">
        <v>0</v>
      </c>
      <c r="AV24" s="14">
        <v>1752</v>
      </c>
      <c r="AW24" s="14">
        <v>36067</v>
      </c>
      <c r="AX24" s="14">
        <v>3696</v>
      </c>
      <c r="AY24" s="15">
        <v>256</v>
      </c>
      <c r="AZ24" s="19">
        <f t="shared" si="3"/>
        <v>938856</v>
      </c>
      <c r="BA24" s="20">
        <f t="shared" si="3"/>
        <v>33119</v>
      </c>
      <c r="BB24" s="20">
        <f t="shared" si="3"/>
        <v>44281</v>
      </c>
      <c r="BC24" s="20">
        <f t="shared" si="3"/>
        <v>68727</v>
      </c>
      <c r="BD24" s="20">
        <f t="shared" si="3"/>
        <v>17394</v>
      </c>
      <c r="BE24" s="20">
        <f t="shared" si="3"/>
        <v>162310</v>
      </c>
      <c r="BF24" s="20">
        <f t="shared" si="3"/>
        <v>55568</v>
      </c>
      <c r="BG24" s="20">
        <f t="shared" si="3"/>
        <v>62235</v>
      </c>
      <c r="BH24" s="20">
        <f t="shared" si="3"/>
        <v>116068</v>
      </c>
      <c r="BI24" s="20">
        <f t="shared" si="3"/>
        <v>45597</v>
      </c>
      <c r="BJ24" s="20">
        <f t="shared" si="3"/>
        <v>28762</v>
      </c>
      <c r="BK24" s="20">
        <f t="shared" si="3"/>
        <v>3808</v>
      </c>
      <c r="BL24" s="20">
        <f t="shared" si="3"/>
        <v>3138</v>
      </c>
      <c r="BM24" s="20">
        <f t="shared" si="3"/>
        <v>281404</v>
      </c>
      <c r="BN24" s="20">
        <f t="shared" si="3"/>
        <v>14675</v>
      </c>
      <c r="BO24" s="21">
        <f t="shared" si="3"/>
        <v>1770</v>
      </c>
      <c r="BP24" s="22" t="str">
        <f t="shared" si="4"/>
        <v>10.7%</v>
      </c>
      <c r="BQ24" s="23" t="str">
        <f t="shared" si="5"/>
        <v>11.7%</v>
      </c>
      <c r="BR24" s="23" t="str">
        <f t="shared" si="5"/>
        <v>114.6%</v>
      </c>
      <c r="BS24" s="23" t="str">
        <f t="shared" si="5"/>
        <v>138.7%</v>
      </c>
      <c r="BT24" s="23" t="str">
        <f t="shared" si="5"/>
        <v>-69.3%</v>
      </c>
      <c r="BU24" s="23" t="str">
        <f t="shared" si="5"/>
        <v>101.8%</v>
      </c>
      <c r="BV24" s="23" t="str">
        <f t="shared" si="5"/>
        <v>62.5%</v>
      </c>
      <c r="BW24" s="23" t="str">
        <f t="shared" si="5"/>
        <v>67.4%</v>
      </c>
      <c r="BX24" s="23" t="str">
        <f t="shared" si="5"/>
        <v>55.2%</v>
      </c>
      <c r="BY24" s="23" t="str">
        <f t="shared" si="5"/>
        <v>-4.9%</v>
      </c>
      <c r="BZ24" s="23" t="str">
        <f t="shared" si="5"/>
        <v>-35%</v>
      </c>
      <c r="CA24" s="23" t="str">
        <f t="shared" si="5"/>
        <v>-1.6%</v>
      </c>
      <c r="CB24" s="23" t="str">
        <f t="shared" si="5"/>
        <v>-80.8%</v>
      </c>
      <c r="CC24" s="23" t="str">
        <f t="shared" si="5"/>
        <v>-17.7%</v>
      </c>
      <c r="CD24" s="23" t="str">
        <f t="shared" si="5"/>
        <v>-51%</v>
      </c>
      <c r="CE24" s="23" t="str">
        <f t="shared" si="5"/>
        <v>23.1%</v>
      </c>
    </row>
    <row r="25" spans="1:83">
      <c r="A25" s="10">
        <v>2010</v>
      </c>
      <c r="B25" s="11">
        <v>12</v>
      </c>
      <c r="C25" s="12" t="s">
        <v>78</v>
      </c>
      <c r="D25" s="13">
        <v>365332</v>
      </c>
      <c r="E25" s="14">
        <v>31039</v>
      </c>
      <c r="F25" s="14">
        <v>36088</v>
      </c>
      <c r="G25" s="14">
        <v>14341</v>
      </c>
      <c r="H25" s="14">
        <v>5714</v>
      </c>
      <c r="I25" s="14">
        <v>24441</v>
      </c>
      <c r="J25" s="14">
        <v>6155</v>
      </c>
      <c r="K25" s="14">
        <v>15690</v>
      </c>
      <c r="L25" s="14">
        <v>12658</v>
      </c>
      <c r="M25" s="14">
        <v>6618</v>
      </c>
      <c r="N25" s="14">
        <v>26582</v>
      </c>
      <c r="O25" s="14">
        <v>1018</v>
      </c>
      <c r="P25" s="14">
        <v>864</v>
      </c>
      <c r="Q25" s="14">
        <v>180918</v>
      </c>
      <c r="R25" s="14">
        <v>2075</v>
      </c>
      <c r="S25" s="15">
        <v>1131</v>
      </c>
      <c r="T25" s="16">
        <v>901616</v>
      </c>
      <c r="U25" s="17">
        <v>27422</v>
      </c>
      <c r="V25" s="17">
        <v>28861</v>
      </c>
      <c r="W25" s="17">
        <v>16474</v>
      </c>
      <c r="X25" s="17">
        <v>43443</v>
      </c>
      <c r="Y25" s="17">
        <v>112099</v>
      </c>
      <c r="Z25" s="17">
        <v>93330</v>
      </c>
      <c r="AA25" s="17">
        <v>32884</v>
      </c>
      <c r="AB25" s="17">
        <v>204542</v>
      </c>
      <c r="AC25" s="17">
        <v>14952</v>
      </c>
      <c r="AD25" s="17">
        <v>38460</v>
      </c>
      <c r="AE25" s="17">
        <v>2168</v>
      </c>
      <c r="AF25" s="17">
        <v>1342</v>
      </c>
      <c r="AG25" s="17">
        <v>275996</v>
      </c>
      <c r="AH25" s="17">
        <v>9262</v>
      </c>
      <c r="AI25" s="18">
        <v>381</v>
      </c>
      <c r="AJ25" s="13">
        <v>187471</v>
      </c>
      <c r="AK25" s="14">
        <v>7259</v>
      </c>
      <c r="AL25" s="14">
        <v>1410</v>
      </c>
      <c r="AM25" s="14">
        <v>4948</v>
      </c>
      <c r="AN25" s="14">
        <v>2899</v>
      </c>
      <c r="AO25" s="14">
        <v>4396</v>
      </c>
      <c r="AP25" s="14">
        <v>3220</v>
      </c>
      <c r="AQ25" s="14">
        <v>2117</v>
      </c>
      <c r="AR25" s="14">
        <v>9382</v>
      </c>
      <c r="AS25" s="14">
        <v>5556</v>
      </c>
      <c r="AT25" s="14">
        <v>6647</v>
      </c>
      <c r="AU25" s="14">
        <v>6539</v>
      </c>
      <c r="AV25" s="14">
        <v>2443</v>
      </c>
      <c r="AW25" s="14">
        <v>127697</v>
      </c>
      <c r="AX25" s="14">
        <v>1321</v>
      </c>
      <c r="AY25" s="15">
        <v>1637</v>
      </c>
      <c r="AZ25" s="19">
        <f t="shared" si="3"/>
        <v>1454419</v>
      </c>
      <c r="BA25" s="20">
        <f t="shared" si="3"/>
        <v>65720</v>
      </c>
      <c r="BB25" s="20">
        <f t="shared" si="3"/>
        <v>66359</v>
      </c>
      <c r="BC25" s="20">
        <f t="shared" si="3"/>
        <v>35763</v>
      </c>
      <c r="BD25" s="20">
        <f t="shared" si="3"/>
        <v>52056</v>
      </c>
      <c r="BE25" s="20">
        <f t="shared" si="3"/>
        <v>140936</v>
      </c>
      <c r="BF25" s="20">
        <f t="shared" si="3"/>
        <v>102705</v>
      </c>
      <c r="BG25" s="20">
        <f t="shared" si="3"/>
        <v>50691</v>
      </c>
      <c r="BH25" s="20">
        <f t="shared" si="3"/>
        <v>226582</v>
      </c>
      <c r="BI25" s="20">
        <f t="shared" si="3"/>
        <v>27126</v>
      </c>
      <c r="BJ25" s="20">
        <f t="shared" si="3"/>
        <v>71689</v>
      </c>
      <c r="BK25" s="20">
        <f t="shared" si="3"/>
        <v>9725</v>
      </c>
      <c r="BL25" s="20">
        <f t="shared" si="3"/>
        <v>4649</v>
      </c>
      <c r="BM25" s="20">
        <f t="shared" si="3"/>
        <v>584611</v>
      </c>
      <c r="BN25" s="20">
        <f t="shared" si="3"/>
        <v>12658</v>
      </c>
      <c r="BO25" s="21">
        <f t="shared" si="3"/>
        <v>3149</v>
      </c>
      <c r="BP25" s="22" t="str">
        <f t="shared" si="4"/>
        <v>54.9%</v>
      </c>
      <c r="BQ25" s="23" t="str">
        <f t="shared" si="5"/>
        <v>98.4%</v>
      </c>
      <c r="BR25" s="23" t="str">
        <f t="shared" si="5"/>
        <v>49.9%</v>
      </c>
      <c r="BS25" s="23" t="str">
        <f t="shared" si="5"/>
        <v>-48%</v>
      </c>
      <c r="BT25" s="23" t="str">
        <f t="shared" si="5"/>
        <v>199.3%</v>
      </c>
      <c r="BU25" s="23" t="str">
        <f t="shared" si="5"/>
        <v>-13.2%</v>
      </c>
      <c r="BV25" s="23" t="str">
        <f t="shared" si="5"/>
        <v>84.8%</v>
      </c>
      <c r="BW25" s="23" t="str">
        <f t="shared" si="5"/>
        <v>-18.5%</v>
      </c>
      <c r="BX25" s="23" t="str">
        <f t="shared" si="5"/>
        <v>95.2%</v>
      </c>
      <c r="BY25" s="23" t="str">
        <f t="shared" si="5"/>
        <v>-40.5%</v>
      </c>
      <c r="BZ25" s="23" t="str">
        <f t="shared" si="5"/>
        <v>149.2%</v>
      </c>
      <c r="CA25" s="23" t="str">
        <f t="shared" si="5"/>
        <v>155.4%</v>
      </c>
      <c r="CB25" s="23" t="str">
        <f t="shared" si="5"/>
        <v>48.2%</v>
      </c>
      <c r="CC25" s="23" t="str">
        <f t="shared" si="5"/>
        <v>107.7%</v>
      </c>
      <c r="CD25" s="23" t="str">
        <f t="shared" si="5"/>
        <v>-13.7%</v>
      </c>
      <c r="CE25" s="23" t="str">
        <f t="shared" si="5"/>
        <v>77.9%</v>
      </c>
    </row>
    <row r="26" spans="1:83">
      <c r="A26" s="10">
        <v>2011</v>
      </c>
      <c r="B26" s="11">
        <v>1</v>
      </c>
      <c r="C26" s="12" t="s">
        <v>67</v>
      </c>
      <c r="D26" s="13">
        <v>371446</v>
      </c>
      <c r="E26" s="14">
        <v>18648</v>
      </c>
      <c r="F26" s="14">
        <v>1633</v>
      </c>
      <c r="G26" s="14">
        <v>16783</v>
      </c>
      <c r="H26" s="14">
        <v>4248</v>
      </c>
      <c r="I26" s="14">
        <v>47160</v>
      </c>
      <c r="J26" s="14">
        <v>6979</v>
      </c>
      <c r="K26" s="14">
        <v>18558</v>
      </c>
      <c r="L26" s="14">
        <v>24555</v>
      </c>
      <c r="M26" s="14">
        <v>11556</v>
      </c>
      <c r="N26" s="14">
        <v>5935</v>
      </c>
      <c r="O26" s="14">
        <v>262</v>
      </c>
      <c r="P26" s="14">
        <v>2908</v>
      </c>
      <c r="Q26" s="14">
        <v>201048</v>
      </c>
      <c r="R26" s="14">
        <v>10449</v>
      </c>
      <c r="S26" s="15">
        <v>724</v>
      </c>
      <c r="T26" s="16">
        <v>873936</v>
      </c>
      <c r="U26" s="17">
        <v>1690</v>
      </c>
      <c r="V26" s="17">
        <v>26979</v>
      </c>
      <c r="W26" s="17">
        <v>15867</v>
      </c>
      <c r="X26" s="17">
        <v>16814</v>
      </c>
      <c r="Y26" s="17">
        <v>117306</v>
      </c>
      <c r="Z26" s="17">
        <v>51569</v>
      </c>
      <c r="AA26" s="17">
        <v>32189</v>
      </c>
      <c r="AB26" s="17">
        <v>268254</v>
      </c>
      <c r="AC26" s="17">
        <v>55575</v>
      </c>
      <c r="AD26" s="17">
        <v>22837</v>
      </c>
      <c r="AE26" s="17">
        <v>1821</v>
      </c>
      <c r="AF26" s="17">
        <v>1496</v>
      </c>
      <c r="AG26" s="17">
        <v>253185</v>
      </c>
      <c r="AH26" s="17">
        <v>7550</v>
      </c>
      <c r="AI26" s="18">
        <v>804</v>
      </c>
      <c r="AJ26" s="13">
        <v>226165</v>
      </c>
      <c r="AK26" s="14">
        <v>615</v>
      </c>
      <c r="AL26" s="14">
        <v>230</v>
      </c>
      <c r="AM26" s="14">
        <v>9970</v>
      </c>
      <c r="AN26" s="14">
        <v>1765</v>
      </c>
      <c r="AO26" s="14">
        <v>14792</v>
      </c>
      <c r="AP26" s="14">
        <v>5814</v>
      </c>
      <c r="AQ26" s="14">
        <v>2748</v>
      </c>
      <c r="AR26" s="14">
        <v>14469</v>
      </c>
      <c r="AS26" s="14">
        <v>11342</v>
      </c>
      <c r="AT26" s="14">
        <v>4620</v>
      </c>
      <c r="AU26" s="14">
        <v>1105</v>
      </c>
      <c r="AV26" s="14">
        <v>486</v>
      </c>
      <c r="AW26" s="14">
        <v>139420</v>
      </c>
      <c r="AX26" s="14">
        <v>18789</v>
      </c>
      <c r="AY26" s="15">
        <v>0</v>
      </c>
      <c r="AZ26" s="19">
        <f t="shared" si="3"/>
        <v>1471547</v>
      </c>
      <c r="BA26" s="20">
        <f t="shared" si="3"/>
        <v>20953</v>
      </c>
      <c r="BB26" s="20">
        <f t="shared" si="3"/>
        <v>28842</v>
      </c>
      <c r="BC26" s="20">
        <f t="shared" si="3"/>
        <v>42620</v>
      </c>
      <c r="BD26" s="20">
        <f t="shared" si="3"/>
        <v>22827</v>
      </c>
      <c r="BE26" s="20">
        <f t="shared" si="3"/>
        <v>179258</v>
      </c>
      <c r="BF26" s="20">
        <f t="shared" si="3"/>
        <v>64362</v>
      </c>
      <c r="BG26" s="20">
        <f t="shared" si="3"/>
        <v>53495</v>
      </c>
      <c r="BH26" s="20">
        <f t="shared" si="3"/>
        <v>307278</v>
      </c>
      <c r="BI26" s="20">
        <f t="shared" si="3"/>
        <v>78473</v>
      </c>
      <c r="BJ26" s="20">
        <f t="shared" si="3"/>
        <v>33392</v>
      </c>
      <c r="BK26" s="20">
        <f t="shared" si="3"/>
        <v>3188</v>
      </c>
      <c r="BL26" s="20">
        <f t="shared" si="3"/>
        <v>4890</v>
      </c>
      <c r="BM26" s="20">
        <f t="shared" si="3"/>
        <v>593653</v>
      </c>
      <c r="BN26" s="20">
        <f t="shared" si="3"/>
        <v>36788</v>
      </c>
      <c r="BO26" s="21">
        <f t="shared" si="3"/>
        <v>1528</v>
      </c>
      <c r="BP26" s="22" t="str">
        <f t="shared" si="4"/>
        <v>1.2%</v>
      </c>
      <c r="BQ26" s="23" t="str">
        <f t="shared" si="5"/>
        <v>-68.1%</v>
      </c>
      <c r="BR26" s="23" t="str">
        <f t="shared" si="5"/>
        <v>-56.5%</v>
      </c>
      <c r="BS26" s="23" t="str">
        <f t="shared" si="5"/>
        <v>19.2%</v>
      </c>
      <c r="BT26" s="23" t="str">
        <f t="shared" si="5"/>
        <v>-56.1%</v>
      </c>
      <c r="BU26" s="23" t="str">
        <f t="shared" si="5"/>
        <v>27.2%</v>
      </c>
      <c r="BV26" s="23" t="str">
        <f t="shared" si="5"/>
        <v>-37.3%</v>
      </c>
      <c r="BW26" s="23" t="str">
        <f t="shared" si="5"/>
        <v>5.5%</v>
      </c>
      <c r="BX26" s="23" t="str">
        <f t="shared" si="5"/>
        <v>35.6%</v>
      </c>
      <c r="BY26" s="23" t="str">
        <f t="shared" si="5"/>
        <v>189.3%</v>
      </c>
      <c r="BZ26" s="23" t="str">
        <f t="shared" si="5"/>
        <v>-53.4%</v>
      </c>
      <c r="CA26" s="23" t="str">
        <f t="shared" si="5"/>
        <v>-67.2%</v>
      </c>
      <c r="CB26" s="23" t="str">
        <f t="shared" si="5"/>
        <v>5.2%</v>
      </c>
      <c r="CC26" s="23" t="str">
        <f t="shared" si="5"/>
        <v>1.5%</v>
      </c>
      <c r="CD26" s="23" t="str">
        <f t="shared" si="5"/>
        <v>190.6%</v>
      </c>
      <c r="CE26" s="23" t="str">
        <f t="shared" si="5"/>
        <v>-51.5%</v>
      </c>
    </row>
    <row r="27" spans="1:83">
      <c r="A27" s="10">
        <v>2011</v>
      </c>
      <c r="B27" s="11">
        <v>2</v>
      </c>
      <c r="C27" s="12" t="s">
        <v>68</v>
      </c>
      <c r="D27" s="13">
        <v>317931</v>
      </c>
      <c r="E27" s="14">
        <v>30502</v>
      </c>
      <c r="F27" s="14">
        <v>9451</v>
      </c>
      <c r="G27" s="14">
        <v>2173</v>
      </c>
      <c r="H27" s="14">
        <v>7263</v>
      </c>
      <c r="I27" s="14">
        <v>56924</v>
      </c>
      <c r="J27" s="14">
        <v>5403</v>
      </c>
      <c r="K27" s="14">
        <v>49754</v>
      </c>
      <c r="L27" s="14">
        <v>40662</v>
      </c>
      <c r="M27" s="14">
        <v>19396</v>
      </c>
      <c r="N27" s="14">
        <v>5661</v>
      </c>
      <c r="O27" s="14">
        <v>1705</v>
      </c>
      <c r="P27" s="14">
        <v>791</v>
      </c>
      <c r="Q27" s="14">
        <v>86160</v>
      </c>
      <c r="R27" s="14">
        <v>1532</v>
      </c>
      <c r="S27" s="15">
        <v>554</v>
      </c>
      <c r="T27" s="16">
        <v>808404</v>
      </c>
      <c r="U27" s="17">
        <v>828</v>
      </c>
      <c r="V27" s="17">
        <v>23146</v>
      </c>
      <c r="W27" s="17">
        <v>35657</v>
      </c>
      <c r="X27" s="17">
        <v>40057</v>
      </c>
      <c r="Y27" s="17">
        <v>134142</v>
      </c>
      <c r="Z27" s="17">
        <v>30032</v>
      </c>
      <c r="AA27" s="17">
        <v>65408</v>
      </c>
      <c r="AB27" s="17">
        <v>104219</v>
      </c>
      <c r="AC27" s="17">
        <v>159870</v>
      </c>
      <c r="AD27" s="17">
        <v>26412</v>
      </c>
      <c r="AE27" s="17">
        <v>7086</v>
      </c>
      <c r="AF27" s="17">
        <v>579</v>
      </c>
      <c r="AG27" s="17">
        <v>177817</v>
      </c>
      <c r="AH27" s="17">
        <v>3151</v>
      </c>
      <c r="AI27" s="18">
        <v>0</v>
      </c>
      <c r="AJ27" s="13">
        <v>101223</v>
      </c>
      <c r="AK27" s="14">
        <v>8495</v>
      </c>
      <c r="AL27" s="14">
        <v>2973</v>
      </c>
      <c r="AM27" s="14">
        <v>362</v>
      </c>
      <c r="AN27" s="14">
        <v>1612</v>
      </c>
      <c r="AO27" s="14">
        <v>6320</v>
      </c>
      <c r="AP27" s="14">
        <v>1317</v>
      </c>
      <c r="AQ27" s="14">
        <v>5469</v>
      </c>
      <c r="AR27" s="14">
        <v>14316</v>
      </c>
      <c r="AS27" s="14">
        <v>1866</v>
      </c>
      <c r="AT27" s="14">
        <v>4232</v>
      </c>
      <c r="AU27" s="14">
        <v>1291</v>
      </c>
      <c r="AV27" s="14">
        <v>1144</v>
      </c>
      <c r="AW27" s="14">
        <v>47550</v>
      </c>
      <c r="AX27" s="14">
        <v>1303</v>
      </c>
      <c r="AY27" s="15">
        <v>2973</v>
      </c>
      <c r="AZ27" s="19">
        <f t="shared" si="3"/>
        <v>1227558</v>
      </c>
      <c r="BA27" s="20">
        <f t="shared" si="3"/>
        <v>39825</v>
      </c>
      <c r="BB27" s="20">
        <f t="shared" si="3"/>
        <v>35570</v>
      </c>
      <c r="BC27" s="20">
        <f t="shared" si="3"/>
        <v>38192</v>
      </c>
      <c r="BD27" s="20">
        <f t="shared" si="3"/>
        <v>48932</v>
      </c>
      <c r="BE27" s="20">
        <f t="shared" si="3"/>
        <v>197386</v>
      </c>
      <c r="BF27" s="20">
        <f t="shared" si="3"/>
        <v>36752</v>
      </c>
      <c r="BG27" s="20">
        <f t="shared" si="3"/>
        <v>120631</v>
      </c>
      <c r="BH27" s="20">
        <f t="shared" si="3"/>
        <v>159197</v>
      </c>
      <c r="BI27" s="20">
        <f t="shared" si="3"/>
        <v>181132</v>
      </c>
      <c r="BJ27" s="20">
        <f t="shared" si="3"/>
        <v>36305</v>
      </c>
      <c r="BK27" s="20">
        <f t="shared" si="3"/>
        <v>10082</v>
      </c>
      <c r="BL27" s="20">
        <f t="shared" si="3"/>
        <v>2514</v>
      </c>
      <c r="BM27" s="20">
        <f t="shared" si="3"/>
        <v>311527</v>
      </c>
      <c r="BN27" s="20">
        <f t="shared" si="3"/>
        <v>5986</v>
      </c>
      <c r="BO27" s="21">
        <f t="shared" si="3"/>
        <v>3527</v>
      </c>
      <c r="BP27" s="22" t="str">
        <f t="shared" si="4"/>
        <v>-16.6%</v>
      </c>
      <c r="BQ27" s="23" t="str">
        <f t="shared" si="5"/>
        <v>90.1%</v>
      </c>
      <c r="BR27" s="23" t="str">
        <f t="shared" si="5"/>
        <v>23.3%</v>
      </c>
      <c r="BS27" s="23" t="str">
        <f t="shared" si="5"/>
        <v>-10.4%</v>
      </c>
      <c r="BT27" s="23" t="str">
        <f t="shared" si="5"/>
        <v>114.4%</v>
      </c>
      <c r="BU27" s="23" t="str">
        <f t="shared" si="5"/>
        <v>10.1%</v>
      </c>
      <c r="BV27" s="23" t="str">
        <f t="shared" si="5"/>
        <v>-42.9%</v>
      </c>
      <c r="BW27" s="23" t="str">
        <f t="shared" si="5"/>
        <v>125.5%</v>
      </c>
      <c r="BX27" s="23" t="str">
        <f t="shared" si="5"/>
        <v>-48.2%</v>
      </c>
      <c r="BY27" s="23" t="str">
        <f t="shared" si="5"/>
        <v>130.8%</v>
      </c>
      <c r="BZ27" s="23" t="str">
        <f t="shared" si="5"/>
        <v>8.7%</v>
      </c>
      <c r="CA27" s="23" t="str">
        <f t="shared" si="5"/>
        <v>216.2%</v>
      </c>
      <c r="CB27" s="23" t="str">
        <f t="shared" si="5"/>
        <v>-48.6%</v>
      </c>
      <c r="CC27" s="23" t="str">
        <f t="shared" si="5"/>
        <v>-47.5%</v>
      </c>
      <c r="CD27" s="23" t="str">
        <f t="shared" si="5"/>
        <v>-83.7%</v>
      </c>
      <c r="CE27" s="23" t="str">
        <f t="shared" si="5"/>
        <v>130.8%</v>
      </c>
    </row>
    <row r="28" spans="1:83">
      <c r="A28" s="10">
        <v>2011</v>
      </c>
      <c r="B28" s="11">
        <v>3</v>
      </c>
      <c r="C28" s="12" t="s">
        <v>69</v>
      </c>
      <c r="D28" s="13">
        <v>408836</v>
      </c>
      <c r="E28" s="14">
        <v>14169</v>
      </c>
      <c r="F28" s="14">
        <v>26727</v>
      </c>
      <c r="G28" s="14">
        <v>1858</v>
      </c>
      <c r="H28" s="14">
        <v>3044</v>
      </c>
      <c r="I28" s="14">
        <v>12594</v>
      </c>
      <c r="J28" s="14">
        <v>15033</v>
      </c>
      <c r="K28" s="14">
        <v>11695</v>
      </c>
      <c r="L28" s="14">
        <v>23498</v>
      </c>
      <c r="M28" s="14">
        <v>6871</v>
      </c>
      <c r="N28" s="14">
        <v>9620</v>
      </c>
      <c r="O28" s="14">
        <v>7721</v>
      </c>
      <c r="P28" s="14">
        <v>937</v>
      </c>
      <c r="Q28" s="14">
        <v>269261</v>
      </c>
      <c r="R28" s="14">
        <v>5675</v>
      </c>
      <c r="S28" s="15">
        <v>133</v>
      </c>
      <c r="T28" s="16">
        <v>770030</v>
      </c>
      <c r="U28" s="17">
        <v>3201</v>
      </c>
      <c r="V28" s="17">
        <v>27255</v>
      </c>
      <c r="W28" s="17">
        <v>3873</v>
      </c>
      <c r="X28" s="17">
        <v>27142</v>
      </c>
      <c r="Y28" s="17">
        <v>92891</v>
      </c>
      <c r="Z28" s="17">
        <v>45253</v>
      </c>
      <c r="AA28" s="17">
        <v>90411</v>
      </c>
      <c r="AB28" s="17">
        <v>174874</v>
      </c>
      <c r="AC28" s="17">
        <v>40470</v>
      </c>
      <c r="AD28" s="17">
        <v>15849</v>
      </c>
      <c r="AE28" s="17">
        <v>3421</v>
      </c>
      <c r="AF28" s="17">
        <v>4686</v>
      </c>
      <c r="AG28" s="17">
        <v>226987</v>
      </c>
      <c r="AH28" s="17">
        <v>12218</v>
      </c>
      <c r="AI28" s="18">
        <v>1499</v>
      </c>
      <c r="AJ28" s="13">
        <v>396156</v>
      </c>
      <c r="AK28" s="14">
        <v>0</v>
      </c>
      <c r="AL28" s="14">
        <v>3583</v>
      </c>
      <c r="AM28" s="14">
        <v>166</v>
      </c>
      <c r="AN28" s="14">
        <v>3042</v>
      </c>
      <c r="AO28" s="14">
        <v>14009</v>
      </c>
      <c r="AP28" s="14">
        <v>4100</v>
      </c>
      <c r="AQ28" s="14">
        <v>7543</v>
      </c>
      <c r="AR28" s="14">
        <v>31623</v>
      </c>
      <c r="AS28" s="14">
        <v>12783</v>
      </c>
      <c r="AT28" s="14">
        <v>7581</v>
      </c>
      <c r="AU28" s="14">
        <v>861</v>
      </c>
      <c r="AV28" s="14">
        <v>857</v>
      </c>
      <c r="AW28" s="14">
        <v>307439</v>
      </c>
      <c r="AX28" s="14">
        <v>2033</v>
      </c>
      <c r="AY28" s="15">
        <v>536</v>
      </c>
      <c r="AZ28" s="19">
        <f t="shared" si="3"/>
        <v>1575022</v>
      </c>
      <c r="BA28" s="20">
        <f t="shared" si="3"/>
        <v>17370</v>
      </c>
      <c r="BB28" s="20">
        <f t="shared" si="3"/>
        <v>57565</v>
      </c>
      <c r="BC28" s="20">
        <f t="shared" si="3"/>
        <v>5897</v>
      </c>
      <c r="BD28" s="20">
        <f t="shared" si="3"/>
        <v>33228</v>
      </c>
      <c r="BE28" s="20">
        <f t="shared" si="3"/>
        <v>119494</v>
      </c>
      <c r="BF28" s="20">
        <f t="shared" si="3"/>
        <v>64386</v>
      </c>
      <c r="BG28" s="20">
        <f t="shared" si="3"/>
        <v>109649</v>
      </c>
      <c r="BH28" s="20">
        <f t="shared" si="3"/>
        <v>229995</v>
      </c>
      <c r="BI28" s="20">
        <f t="shared" si="3"/>
        <v>60124</v>
      </c>
      <c r="BJ28" s="20">
        <f t="shared" si="3"/>
        <v>33050</v>
      </c>
      <c r="BK28" s="20">
        <f t="shared" si="3"/>
        <v>12003</v>
      </c>
      <c r="BL28" s="20">
        <f t="shared" si="3"/>
        <v>6480</v>
      </c>
      <c r="BM28" s="20">
        <f t="shared" si="3"/>
        <v>803687</v>
      </c>
      <c r="BN28" s="20">
        <f t="shared" si="3"/>
        <v>19926</v>
      </c>
      <c r="BO28" s="21">
        <f t="shared" si="3"/>
        <v>2168</v>
      </c>
      <c r="BP28" s="22" t="str">
        <f t="shared" si="4"/>
        <v>28.3%</v>
      </c>
      <c r="BQ28" s="23" t="str">
        <f t="shared" si="5"/>
        <v>-56.4%</v>
      </c>
      <c r="BR28" s="23" t="str">
        <f t="shared" si="5"/>
        <v>61.8%</v>
      </c>
      <c r="BS28" s="23" t="str">
        <f t="shared" si="5"/>
        <v>-84.6%</v>
      </c>
      <c r="BT28" s="23" t="str">
        <f t="shared" si="5"/>
        <v>-32.1%</v>
      </c>
      <c r="BU28" s="23" t="str">
        <f t="shared" si="5"/>
        <v>-39.5%</v>
      </c>
      <c r="BV28" s="23" t="str">
        <f t="shared" si="5"/>
        <v>75.2%</v>
      </c>
      <c r="BW28" s="23" t="str">
        <f t="shared" si="5"/>
        <v>-9.1%</v>
      </c>
      <c r="BX28" s="23" t="str">
        <f t="shared" si="5"/>
        <v>44.5%</v>
      </c>
      <c r="BY28" s="23" t="str">
        <f t="shared" si="5"/>
        <v>-66.8%</v>
      </c>
      <c r="BZ28" s="23" t="str">
        <f t="shared" si="5"/>
        <v>-9%</v>
      </c>
      <c r="CA28" s="23" t="str">
        <f t="shared" si="5"/>
        <v>19.1%</v>
      </c>
      <c r="CB28" s="23" t="str">
        <f t="shared" si="5"/>
        <v>157.8%</v>
      </c>
      <c r="CC28" s="23" t="str">
        <f t="shared" si="5"/>
        <v>158%</v>
      </c>
      <c r="CD28" s="23" t="str">
        <f t="shared" si="5"/>
        <v>232.9%</v>
      </c>
      <c r="CE28" s="23" t="str">
        <f t="shared" si="5"/>
        <v>-38.5%</v>
      </c>
    </row>
    <row r="29" spans="1:83">
      <c r="A29" s="10">
        <v>2011</v>
      </c>
      <c r="B29" s="11">
        <v>4</v>
      </c>
      <c r="C29" s="12" t="s">
        <v>70</v>
      </c>
      <c r="D29" s="13">
        <v>247905</v>
      </c>
      <c r="E29" s="14">
        <v>8043</v>
      </c>
      <c r="F29" s="14">
        <v>9673</v>
      </c>
      <c r="G29" s="14">
        <v>4813</v>
      </c>
      <c r="H29" s="14">
        <v>1699</v>
      </c>
      <c r="I29" s="14">
        <v>9418</v>
      </c>
      <c r="J29" s="14">
        <v>11803</v>
      </c>
      <c r="K29" s="14">
        <v>15636</v>
      </c>
      <c r="L29" s="14">
        <v>33229</v>
      </c>
      <c r="M29" s="14">
        <v>6613</v>
      </c>
      <c r="N29" s="14">
        <v>12922</v>
      </c>
      <c r="O29" s="14">
        <v>3362</v>
      </c>
      <c r="P29" s="14">
        <v>2229</v>
      </c>
      <c r="Q29" s="14">
        <v>124589</v>
      </c>
      <c r="R29" s="14">
        <v>3864</v>
      </c>
      <c r="S29" s="15">
        <v>12</v>
      </c>
      <c r="T29" s="16">
        <v>750729</v>
      </c>
      <c r="U29" s="17">
        <v>11573</v>
      </c>
      <c r="V29" s="17">
        <v>20690</v>
      </c>
      <c r="W29" s="17">
        <v>26648</v>
      </c>
      <c r="X29" s="17">
        <v>43427</v>
      </c>
      <c r="Y29" s="17">
        <v>38404</v>
      </c>
      <c r="Z29" s="17">
        <v>38074</v>
      </c>
      <c r="AA29" s="17">
        <v>88544</v>
      </c>
      <c r="AB29" s="17">
        <v>169180</v>
      </c>
      <c r="AC29" s="17">
        <v>36893</v>
      </c>
      <c r="AD29" s="17">
        <v>31595</v>
      </c>
      <c r="AE29" s="17">
        <v>2819</v>
      </c>
      <c r="AF29" s="17">
        <v>1256</v>
      </c>
      <c r="AG29" s="17">
        <v>232706</v>
      </c>
      <c r="AH29" s="17">
        <v>8412</v>
      </c>
      <c r="AI29" s="18">
        <v>508</v>
      </c>
      <c r="AJ29" s="13">
        <v>112823</v>
      </c>
      <c r="AK29" s="14">
        <v>9059</v>
      </c>
      <c r="AL29" s="14">
        <v>6019</v>
      </c>
      <c r="AM29" s="14">
        <v>393</v>
      </c>
      <c r="AN29" s="14">
        <v>785</v>
      </c>
      <c r="AO29" s="14">
        <v>9542</v>
      </c>
      <c r="AP29" s="14">
        <v>5016</v>
      </c>
      <c r="AQ29" s="14">
        <v>3700</v>
      </c>
      <c r="AR29" s="14">
        <v>12022</v>
      </c>
      <c r="AS29" s="14">
        <v>2427</v>
      </c>
      <c r="AT29" s="14">
        <v>4832</v>
      </c>
      <c r="AU29" s="14">
        <v>0</v>
      </c>
      <c r="AV29" s="14">
        <v>117</v>
      </c>
      <c r="AW29" s="14">
        <v>49934</v>
      </c>
      <c r="AX29" s="14">
        <v>6481</v>
      </c>
      <c r="AY29" s="15">
        <v>2496</v>
      </c>
      <c r="AZ29" s="19">
        <f t="shared" si="3"/>
        <v>1111457</v>
      </c>
      <c r="BA29" s="20">
        <f t="shared" si="3"/>
        <v>28675</v>
      </c>
      <c r="BB29" s="20">
        <f t="shared" si="3"/>
        <v>36382</v>
      </c>
      <c r="BC29" s="20">
        <f t="shared" si="3"/>
        <v>31854</v>
      </c>
      <c r="BD29" s="20">
        <f t="shared" si="3"/>
        <v>45911</v>
      </c>
      <c r="BE29" s="20">
        <f t="shared" si="3"/>
        <v>57364</v>
      </c>
      <c r="BF29" s="20">
        <f t="shared" si="3"/>
        <v>54893</v>
      </c>
      <c r="BG29" s="20">
        <f t="shared" si="3"/>
        <v>107880</v>
      </c>
      <c r="BH29" s="20">
        <f t="shared" si="3"/>
        <v>214431</v>
      </c>
      <c r="BI29" s="20">
        <f t="shared" si="3"/>
        <v>45933</v>
      </c>
      <c r="BJ29" s="20">
        <f t="shared" si="3"/>
        <v>49349</v>
      </c>
      <c r="BK29" s="20">
        <f t="shared" si="3"/>
        <v>6181</v>
      </c>
      <c r="BL29" s="20">
        <f t="shared" si="3"/>
        <v>3602</v>
      </c>
      <c r="BM29" s="20">
        <f t="shared" si="3"/>
        <v>407229</v>
      </c>
      <c r="BN29" s="20">
        <f t="shared" si="3"/>
        <v>18757</v>
      </c>
      <c r="BO29" s="21">
        <f t="shared" si="3"/>
        <v>3016</v>
      </c>
      <c r="BP29" s="22" t="str">
        <f t="shared" si="4"/>
        <v>-29.4%</v>
      </c>
      <c r="BQ29" s="23" t="str">
        <f t="shared" si="5"/>
        <v>65.1%</v>
      </c>
      <c r="BR29" s="23" t="str">
        <f t="shared" si="5"/>
        <v>-36.8%</v>
      </c>
      <c r="BS29" s="23" t="str">
        <f t="shared" si="5"/>
        <v>440.2%</v>
      </c>
      <c r="BT29" s="23" t="str">
        <f t="shared" si="5"/>
        <v>38.2%</v>
      </c>
      <c r="BU29" s="23" t="str">
        <f t="shared" si="5"/>
        <v>-52%</v>
      </c>
      <c r="BV29" s="23" t="str">
        <f t="shared" si="5"/>
        <v>-14.7%</v>
      </c>
      <c r="BW29" s="23" t="str">
        <f t="shared" si="5"/>
        <v>-1.6%</v>
      </c>
      <c r="BX29" s="23" t="str">
        <f t="shared" si="5"/>
        <v>-6.8%</v>
      </c>
      <c r="BY29" s="23" t="str">
        <f t="shared" si="5"/>
        <v>-23.6%</v>
      </c>
      <c r="BZ29" s="23" t="str">
        <f t="shared" si="5"/>
        <v>49.3%</v>
      </c>
      <c r="CA29" s="23" t="str">
        <f t="shared" si="5"/>
        <v>-48.5%</v>
      </c>
      <c r="CB29" s="23" t="str">
        <f t="shared" si="5"/>
        <v>-44.4%</v>
      </c>
      <c r="CC29" s="23" t="str">
        <f t="shared" si="5"/>
        <v>-49.3%</v>
      </c>
      <c r="CD29" s="23" t="str">
        <f t="shared" si="5"/>
        <v>-5.9%</v>
      </c>
      <c r="CE29" s="23" t="str">
        <f t="shared" si="5"/>
        <v>39.1%</v>
      </c>
    </row>
    <row r="30" spans="1:83">
      <c r="A30" s="10">
        <v>2011</v>
      </c>
      <c r="B30" s="11">
        <v>5</v>
      </c>
      <c r="C30" s="12" t="s">
        <v>71</v>
      </c>
      <c r="D30" s="13">
        <v>548751</v>
      </c>
      <c r="E30" s="14">
        <v>27122</v>
      </c>
      <c r="F30" s="14">
        <v>26130</v>
      </c>
      <c r="G30" s="14">
        <v>228688</v>
      </c>
      <c r="H30" s="14">
        <v>3345</v>
      </c>
      <c r="I30" s="14">
        <v>46489</v>
      </c>
      <c r="J30" s="14">
        <v>19857</v>
      </c>
      <c r="K30" s="14">
        <v>19864</v>
      </c>
      <c r="L30" s="14">
        <v>27999</v>
      </c>
      <c r="M30" s="14">
        <v>10683</v>
      </c>
      <c r="N30" s="14">
        <v>5145</v>
      </c>
      <c r="O30" s="14">
        <v>1325</v>
      </c>
      <c r="P30" s="14">
        <v>3992</v>
      </c>
      <c r="Q30" s="14">
        <v>122497</v>
      </c>
      <c r="R30" s="14">
        <v>5615</v>
      </c>
      <c r="S30" s="15">
        <v>0</v>
      </c>
      <c r="T30" s="16">
        <v>1041007</v>
      </c>
      <c r="U30" s="17">
        <v>50512</v>
      </c>
      <c r="V30" s="17">
        <v>56408</v>
      </c>
      <c r="W30" s="17">
        <v>36664</v>
      </c>
      <c r="X30" s="17">
        <v>36650</v>
      </c>
      <c r="Y30" s="17">
        <v>93900</v>
      </c>
      <c r="Z30" s="17">
        <v>86811</v>
      </c>
      <c r="AA30" s="17">
        <v>68971</v>
      </c>
      <c r="AB30" s="17">
        <v>243566</v>
      </c>
      <c r="AC30" s="17">
        <v>36392</v>
      </c>
      <c r="AD30" s="17">
        <v>26301</v>
      </c>
      <c r="AE30" s="17">
        <v>8056</v>
      </c>
      <c r="AF30" s="17">
        <v>6238</v>
      </c>
      <c r="AG30" s="17">
        <v>258609</v>
      </c>
      <c r="AH30" s="17">
        <v>31842</v>
      </c>
      <c r="AI30" s="18">
        <v>87</v>
      </c>
      <c r="AJ30" s="13">
        <v>220207</v>
      </c>
      <c r="AK30" s="14">
        <v>5497</v>
      </c>
      <c r="AL30" s="14">
        <v>12199</v>
      </c>
      <c r="AM30" s="14">
        <v>6436</v>
      </c>
      <c r="AN30" s="14">
        <v>4866</v>
      </c>
      <c r="AO30" s="14">
        <v>18747</v>
      </c>
      <c r="AP30" s="14">
        <v>5514</v>
      </c>
      <c r="AQ30" s="14">
        <v>10632</v>
      </c>
      <c r="AR30" s="14">
        <v>7918</v>
      </c>
      <c r="AS30" s="14">
        <v>6810</v>
      </c>
      <c r="AT30" s="14">
        <v>2394</v>
      </c>
      <c r="AU30" s="14">
        <v>0</v>
      </c>
      <c r="AV30" s="14">
        <v>119</v>
      </c>
      <c r="AW30" s="14">
        <v>138173</v>
      </c>
      <c r="AX30" s="14">
        <v>902</v>
      </c>
      <c r="AY30" s="15">
        <v>0</v>
      </c>
      <c r="AZ30" s="19">
        <f t="shared" si="3"/>
        <v>1809965</v>
      </c>
      <c r="BA30" s="20">
        <f t="shared" si="3"/>
        <v>83131</v>
      </c>
      <c r="BB30" s="20">
        <f t="shared" si="3"/>
        <v>94737</v>
      </c>
      <c r="BC30" s="20">
        <f t="shared" si="3"/>
        <v>271788</v>
      </c>
      <c r="BD30" s="20">
        <f t="shared" si="3"/>
        <v>44861</v>
      </c>
      <c r="BE30" s="20">
        <f t="shared" si="3"/>
        <v>159136</v>
      </c>
      <c r="BF30" s="20">
        <f t="shared" si="3"/>
        <v>112182</v>
      </c>
      <c r="BG30" s="20">
        <f t="shared" si="3"/>
        <v>99467</v>
      </c>
      <c r="BH30" s="20">
        <f t="shared" si="3"/>
        <v>279483</v>
      </c>
      <c r="BI30" s="20">
        <f t="shared" si="3"/>
        <v>53885</v>
      </c>
      <c r="BJ30" s="20">
        <f t="shared" si="3"/>
        <v>33840</v>
      </c>
      <c r="BK30" s="20">
        <f t="shared" si="3"/>
        <v>9381</v>
      </c>
      <c r="BL30" s="20">
        <f t="shared" si="3"/>
        <v>10349</v>
      </c>
      <c r="BM30" s="20">
        <f t="shared" si="3"/>
        <v>519279</v>
      </c>
      <c r="BN30" s="20">
        <f t="shared" si="3"/>
        <v>38359</v>
      </c>
      <c r="BO30" s="21">
        <f t="shared" si="3"/>
        <v>87</v>
      </c>
      <c r="BP30" s="22" t="str">
        <f t="shared" si="4"/>
        <v>62.8%</v>
      </c>
      <c r="BQ30" s="23" t="str">
        <f t="shared" si="5"/>
        <v>189.9%</v>
      </c>
      <c r="BR30" s="23" t="str">
        <f t="shared" si="5"/>
        <v>160.4%</v>
      </c>
      <c r="BS30" s="23" t="str">
        <f t="shared" si="5"/>
        <v>753.2%</v>
      </c>
      <c r="BT30" s="23" t="str">
        <f t="shared" si="5"/>
        <v>-2.3%</v>
      </c>
      <c r="BU30" s="23" t="str">
        <f t="shared" si="5"/>
        <v>177.4%</v>
      </c>
      <c r="BV30" s="23" t="str">
        <f t="shared" si="5"/>
        <v>104.4%</v>
      </c>
      <c r="BW30" s="23" t="str">
        <f t="shared" si="5"/>
        <v>-7.8%</v>
      </c>
      <c r="BX30" s="23" t="str">
        <f t="shared" si="5"/>
        <v>30.3%</v>
      </c>
      <c r="BY30" s="23" t="str">
        <f t="shared" si="5"/>
        <v>17.3%</v>
      </c>
      <c r="BZ30" s="23" t="str">
        <f t="shared" si="5"/>
        <v>-31.4%</v>
      </c>
      <c r="CA30" s="23" t="str">
        <f t="shared" si="5"/>
        <v>51.8%</v>
      </c>
      <c r="CB30" s="23" t="str">
        <f t="shared" si="5"/>
        <v>187.3%</v>
      </c>
      <c r="CC30" s="23" t="str">
        <f t="shared" si="5"/>
        <v>27.5%</v>
      </c>
      <c r="CD30" s="23" t="str">
        <f t="shared" si="5"/>
        <v>104.5%</v>
      </c>
      <c r="CE30" s="23" t="str">
        <f t="shared" si="5"/>
        <v>-97.1%</v>
      </c>
    </row>
    <row r="31" spans="1:83">
      <c r="A31" s="10">
        <v>2011</v>
      </c>
      <c r="B31" s="11">
        <v>6</v>
      </c>
      <c r="C31" s="12" t="s">
        <v>72</v>
      </c>
      <c r="D31" s="13">
        <v>440282</v>
      </c>
      <c r="E31" s="14">
        <v>18078</v>
      </c>
      <c r="F31" s="14">
        <v>19441</v>
      </c>
      <c r="G31" s="14">
        <v>28261</v>
      </c>
      <c r="H31" s="14">
        <v>4206</v>
      </c>
      <c r="I31" s="14">
        <v>9403</v>
      </c>
      <c r="J31" s="14">
        <v>6456</v>
      </c>
      <c r="K31" s="14">
        <v>19034</v>
      </c>
      <c r="L31" s="14">
        <v>32049</v>
      </c>
      <c r="M31" s="14">
        <v>9120</v>
      </c>
      <c r="N31" s="14">
        <v>13319</v>
      </c>
      <c r="O31" s="14">
        <v>477</v>
      </c>
      <c r="P31" s="14">
        <v>741</v>
      </c>
      <c r="Q31" s="14">
        <v>275469</v>
      </c>
      <c r="R31" s="14">
        <v>1775</v>
      </c>
      <c r="S31" s="15">
        <v>2453</v>
      </c>
      <c r="T31" s="16">
        <v>995320</v>
      </c>
      <c r="U31" s="17">
        <v>7304</v>
      </c>
      <c r="V31" s="17">
        <v>71106</v>
      </c>
      <c r="W31" s="17">
        <v>38378</v>
      </c>
      <c r="X31" s="17">
        <v>28494</v>
      </c>
      <c r="Y31" s="17">
        <v>77853</v>
      </c>
      <c r="Z31" s="17">
        <v>45248</v>
      </c>
      <c r="AA31" s="17">
        <v>42042</v>
      </c>
      <c r="AB31" s="17">
        <v>240206</v>
      </c>
      <c r="AC31" s="17">
        <v>46586</v>
      </c>
      <c r="AD31" s="17">
        <v>55075</v>
      </c>
      <c r="AE31" s="17">
        <v>7482</v>
      </c>
      <c r="AF31" s="17">
        <v>4254</v>
      </c>
      <c r="AG31" s="17">
        <v>311801</v>
      </c>
      <c r="AH31" s="17">
        <v>19491</v>
      </c>
      <c r="AI31" s="18">
        <v>0</v>
      </c>
      <c r="AJ31" s="13">
        <v>137220</v>
      </c>
      <c r="AK31" s="14">
        <v>103</v>
      </c>
      <c r="AL31" s="14">
        <v>12787</v>
      </c>
      <c r="AM31" s="14">
        <v>284</v>
      </c>
      <c r="AN31" s="14">
        <v>5649</v>
      </c>
      <c r="AO31" s="14">
        <v>17027</v>
      </c>
      <c r="AP31" s="14">
        <v>1900</v>
      </c>
      <c r="AQ31" s="14">
        <v>6833</v>
      </c>
      <c r="AR31" s="14">
        <v>11505</v>
      </c>
      <c r="AS31" s="14">
        <v>1452</v>
      </c>
      <c r="AT31" s="14">
        <v>4611</v>
      </c>
      <c r="AU31" s="14">
        <v>1967</v>
      </c>
      <c r="AV31" s="14">
        <v>3846</v>
      </c>
      <c r="AW31" s="14">
        <v>68675</v>
      </c>
      <c r="AX31" s="14">
        <v>581</v>
      </c>
      <c r="AY31" s="15">
        <v>0</v>
      </c>
      <c r="AZ31" s="19">
        <f t="shared" si="3"/>
        <v>1572822</v>
      </c>
      <c r="BA31" s="20">
        <f t="shared" si="3"/>
        <v>25485</v>
      </c>
      <c r="BB31" s="20">
        <f t="shared" si="3"/>
        <v>103334</v>
      </c>
      <c r="BC31" s="20">
        <f t="shared" si="3"/>
        <v>66923</v>
      </c>
      <c r="BD31" s="20">
        <f t="shared" si="3"/>
        <v>38349</v>
      </c>
      <c r="BE31" s="20">
        <f t="shared" si="3"/>
        <v>104283</v>
      </c>
      <c r="BF31" s="20">
        <f t="shared" si="3"/>
        <v>53604</v>
      </c>
      <c r="BG31" s="20">
        <f t="shared" si="3"/>
        <v>67909</v>
      </c>
      <c r="BH31" s="20">
        <f t="shared" si="3"/>
        <v>283760</v>
      </c>
      <c r="BI31" s="20">
        <f t="shared" si="3"/>
        <v>57158</v>
      </c>
      <c r="BJ31" s="20">
        <f t="shared" si="3"/>
        <v>73005</v>
      </c>
      <c r="BK31" s="20">
        <f t="shared" si="3"/>
        <v>9926</v>
      </c>
      <c r="BL31" s="20">
        <f t="shared" si="3"/>
        <v>8841</v>
      </c>
      <c r="BM31" s="20">
        <f t="shared" si="3"/>
        <v>655945</v>
      </c>
      <c r="BN31" s="20">
        <f t="shared" si="3"/>
        <v>21847</v>
      </c>
      <c r="BO31" s="21">
        <f t="shared" si="3"/>
        <v>2453</v>
      </c>
      <c r="BP31" s="22" t="str">
        <f t="shared" si="4"/>
        <v>-13.1%</v>
      </c>
      <c r="BQ31" s="23" t="str">
        <f t="shared" si="5"/>
        <v>-69.3%</v>
      </c>
      <c r="BR31" s="23" t="str">
        <f t="shared" si="5"/>
        <v>9.1%</v>
      </c>
      <c r="BS31" s="23" t="str">
        <f t="shared" si="5"/>
        <v>-75.4%</v>
      </c>
      <c r="BT31" s="23" t="str">
        <f t="shared" si="5"/>
        <v>-14.5%</v>
      </c>
      <c r="BU31" s="23" t="str">
        <f t="shared" si="5"/>
        <v>-34.5%</v>
      </c>
      <c r="BV31" s="23" t="str">
        <f t="shared" si="5"/>
        <v>-52.2%</v>
      </c>
      <c r="BW31" s="23" t="str">
        <f t="shared" si="5"/>
        <v>-31.7%</v>
      </c>
      <c r="BX31" s="23" t="str">
        <f t="shared" si="5"/>
        <v>1.5%</v>
      </c>
      <c r="BY31" s="23" t="str">
        <f t="shared" si="5"/>
        <v>6.1%</v>
      </c>
      <c r="BZ31" s="23" t="str">
        <f t="shared" si="5"/>
        <v>115.7%</v>
      </c>
      <c r="CA31" s="23" t="str">
        <f t="shared" si="5"/>
        <v>5.8%</v>
      </c>
      <c r="CB31" s="23" t="str">
        <f t="shared" si="5"/>
        <v>-14.6%</v>
      </c>
      <c r="CC31" s="23" t="str">
        <f t="shared" si="5"/>
        <v>26.3%</v>
      </c>
      <c r="CD31" s="23" t="str">
        <f t="shared" si="5"/>
        <v>-43%</v>
      </c>
      <c r="CE31" s="23" t="str">
        <f t="shared" si="5"/>
        <v>2719.5%</v>
      </c>
    </row>
    <row r="32" spans="1:83">
      <c r="A32" s="10">
        <v>2011</v>
      </c>
      <c r="B32" s="11">
        <v>7</v>
      </c>
      <c r="C32" s="12" t="s">
        <v>73</v>
      </c>
      <c r="D32" s="13">
        <v>316712</v>
      </c>
      <c r="E32" s="14">
        <v>12280</v>
      </c>
      <c r="F32" s="14">
        <v>2434</v>
      </c>
      <c r="G32" s="14">
        <v>4387</v>
      </c>
      <c r="H32" s="14">
        <v>10269</v>
      </c>
      <c r="I32" s="14">
        <v>15572</v>
      </c>
      <c r="J32" s="14">
        <v>11347</v>
      </c>
      <c r="K32" s="14">
        <v>29988</v>
      </c>
      <c r="L32" s="14">
        <v>53120</v>
      </c>
      <c r="M32" s="14">
        <v>16816</v>
      </c>
      <c r="N32" s="14">
        <v>11187</v>
      </c>
      <c r="O32" s="14">
        <v>2122</v>
      </c>
      <c r="P32" s="14">
        <v>3479</v>
      </c>
      <c r="Q32" s="14">
        <v>140355</v>
      </c>
      <c r="R32" s="14">
        <v>3356</v>
      </c>
      <c r="S32" s="15">
        <v>0</v>
      </c>
      <c r="T32" s="16">
        <v>738272</v>
      </c>
      <c r="U32" s="17">
        <v>693</v>
      </c>
      <c r="V32" s="17">
        <v>42009</v>
      </c>
      <c r="W32" s="17">
        <v>6958</v>
      </c>
      <c r="X32" s="17">
        <v>23964</v>
      </c>
      <c r="Y32" s="17">
        <v>119386</v>
      </c>
      <c r="Z32" s="17">
        <v>66754</v>
      </c>
      <c r="AA32" s="17">
        <v>76152</v>
      </c>
      <c r="AB32" s="17">
        <v>138186</v>
      </c>
      <c r="AC32" s="17">
        <v>12708</v>
      </c>
      <c r="AD32" s="17">
        <v>20669</v>
      </c>
      <c r="AE32" s="17">
        <v>1699</v>
      </c>
      <c r="AF32" s="17">
        <v>1694</v>
      </c>
      <c r="AG32" s="17">
        <v>206299</v>
      </c>
      <c r="AH32" s="17">
        <v>13731</v>
      </c>
      <c r="AI32" s="18">
        <v>7370</v>
      </c>
      <c r="AJ32" s="13">
        <v>211859</v>
      </c>
      <c r="AK32" s="14">
        <v>1582</v>
      </c>
      <c r="AL32" s="14">
        <v>25735</v>
      </c>
      <c r="AM32" s="14">
        <v>1160</v>
      </c>
      <c r="AN32" s="14">
        <v>181</v>
      </c>
      <c r="AO32" s="14">
        <v>9389</v>
      </c>
      <c r="AP32" s="14">
        <v>4327</v>
      </c>
      <c r="AQ32" s="14">
        <v>14971</v>
      </c>
      <c r="AR32" s="14">
        <v>52534</v>
      </c>
      <c r="AS32" s="14">
        <v>1300</v>
      </c>
      <c r="AT32" s="14">
        <v>4343</v>
      </c>
      <c r="AU32" s="14">
        <v>937</v>
      </c>
      <c r="AV32" s="14">
        <v>205</v>
      </c>
      <c r="AW32" s="14">
        <v>93619</v>
      </c>
      <c r="AX32" s="14">
        <v>1468</v>
      </c>
      <c r="AY32" s="15">
        <v>108</v>
      </c>
      <c r="AZ32" s="19">
        <f t="shared" si="3"/>
        <v>1266843</v>
      </c>
      <c r="BA32" s="20">
        <f t="shared" si="3"/>
        <v>14555</v>
      </c>
      <c r="BB32" s="20">
        <f t="shared" si="3"/>
        <v>70178</v>
      </c>
      <c r="BC32" s="20">
        <f t="shared" si="3"/>
        <v>12505</v>
      </c>
      <c r="BD32" s="20">
        <f t="shared" si="3"/>
        <v>34414</v>
      </c>
      <c r="BE32" s="20">
        <f t="shared" si="3"/>
        <v>144347</v>
      </c>
      <c r="BF32" s="20">
        <f t="shared" si="3"/>
        <v>82428</v>
      </c>
      <c r="BG32" s="20">
        <f t="shared" si="3"/>
        <v>121111</v>
      </c>
      <c r="BH32" s="20">
        <f t="shared" si="3"/>
        <v>243840</v>
      </c>
      <c r="BI32" s="20">
        <f t="shared" si="3"/>
        <v>30824</v>
      </c>
      <c r="BJ32" s="20">
        <f t="shared" si="3"/>
        <v>36199</v>
      </c>
      <c r="BK32" s="20">
        <f t="shared" si="3"/>
        <v>4758</v>
      </c>
      <c r="BL32" s="20">
        <f t="shared" si="3"/>
        <v>5378</v>
      </c>
      <c r="BM32" s="20">
        <f t="shared" si="3"/>
        <v>440273</v>
      </c>
      <c r="BN32" s="20">
        <f t="shared" si="3"/>
        <v>18555</v>
      </c>
      <c r="BO32" s="21">
        <f t="shared" si="3"/>
        <v>7478</v>
      </c>
      <c r="BP32" s="22" t="str">
        <f t="shared" si="4"/>
        <v>-19.5%</v>
      </c>
      <c r="BQ32" s="23" t="str">
        <f t="shared" si="5"/>
        <v>-42.9%</v>
      </c>
      <c r="BR32" s="23" t="str">
        <f t="shared" si="5"/>
        <v>-32.1%</v>
      </c>
      <c r="BS32" s="23" t="str">
        <f t="shared" si="5"/>
        <v>-81.3%</v>
      </c>
      <c r="BT32" s="23" t="str">
        <f t="shared" si="5"/>
        <v>-10.3%</v>
      </c>
      <c r="BU32" s="23" t="str">
        <f t="shared" si="5"/>
        <v>38.4%</v>
      </c>
      <c r="BV32" s="23" t="str">
        <f t="shared" si="5"/>
        <v>53.8%</v>
      </c>
      <c r="BW32" s="23" t="str">
        <f t="shared" si="5"/>
        <v>78.3%</v>
      </c>
      <c r="BX32" s="23" t="str">
        <f t="shared" si="5"/>
        <v>-14.1%</v>
      </c>
      <c r="BY32" s="23" t="str">
        <f t="shared" si="5"/>
        <v>-46.1%</v>
      </c>
      <c r="BZ32" s="23" t="str">
        <f t="shared" si="5"/>
        <v>-50.4%</v>
      </c>
      <c r="CA32" s="23" t="str">
        <f t="shared" si="5"/>
        <v>-52.1%</v>
      </c>
      <c r="CB32" s="23" t="str">
        <f t="shared" si="5"/>
        <v>-39.2%</v>
      </c>
      <c r="CC32" s="23" t="str">
        <f t="shared" si="5"/>
        <v>-32.9%</v>
      </c>
      <c r="CD32" s="23" t="str">
        <f t="shared" si="5"/>
        <v>-15.1%</v>
      </c>
      <c r="CE32" s="23" t="str">
        <f t="shared" si="5"/>
        <v>204.9%</v>
      </c>
    </row>
    <row r="33" spans="1:83">
      <c r="A33" s="10">
        <v>2011</v>
      </c>
      <c r="B33" s="11">
        <v>8</v>
      </c>
      <c r="C33" s="12" t="s">
        <v>74</v>
      </c>
      <c r="D33" s="13">
        <v>226259</v>
      </c>
      <c r="E33" s="14">
        <v>26666</v>
      </c>
      <c r="F33" s="14">
        <v>5259</v>
      </c>
      <c r="G33" s="14">
        <v>2252</v>
      </c>
      <c r="H33" s="14">
        <v>12896</v>
      </c>
      <c r="I33" s="14">
        <v>6783</v>
      </c>
      <c r="J33" s="14">
        <v>6110</v>
      </c>
      <c r="K33" s="14">
        <v>12257</v>
      </c>
      <c r="L33" s="14">
        <v>18686</v>
      </c>
      <c r="M33" s="14">
        <v>17179</v>
      </c>
      <c r="N33" s="14">
        <v>16873</v>
      </c>
      <c r="O33" s="14">
        <v>1189</v>
      </c>
      <c r="P33" s="14">
        <v>1638</v>
      </c>
      <c r="Q33" s="14">
        <v>95493</v>
      </c>
      <c r="R33" s="14">
        <v>2978</v>
      </c>
      <c r="S33" s="15">
        <v>0</v>
      </c>
      <c r="T33" s="16">
        <v>779476</v>
      </c>
      <c r="U33" s="17">
        <v>44110</v>
      </c>
      <c r="V33" s="17">
        <v>27303</v>
      </c>
      <c r="W33" s="17">
        <v>968</v>
      </c>
      <c r="X33" s="17">
        <v>45249</v>
      </c>
      <c r="Y33" s="17">
        <v>83781</v>
      </c>
      <c r="Z33" s="17">
        <v>51068</v>
      </c>
      <c r="AA33" s="17">
        <v>46388</v>
      </c>
      <c r="AB33" s="17">
        <v>98580</v>
      </c>
      <c r="AC33" s="17">
        <v>45963</v>
      </c>
      <c r="AD33" s="17">
        <v>28039</v>
      </c>
      <c r="AE33" s="17">
        <v>40282</v>
      </c>
      <c r="AF33" s="17">
        <v>1667</v>
      </c>
      <c r="AG33" s="17">
        <v>260589</v>
      </c>
      <c r="AH33" s="17">
        <v>4642</v>
      </c>
      <c r="AI33" s="18">
        <v>847</v>
      </c>
      <c r="AJ33" s="13">
        <v>150397</v>
      </c>
      <c r="AK33" s="14">
        <v>6562</v>
      </c>
      <c r="AL33" s="14">
        <v>3868</v>
      </c>
      <c r="AM33" s="14">
        <v>612</v>
      </c>
      <c r="AN33" s="14">
        <v>5558</v>
      </c>
      <c r="AO33" s="14">
        <v>14506</v>
      </c>
      <c r="AP33" s="14">
        <v>3809</v>
      </c>
      <c r="AQ33" s="14">
        <v>4716</v>
      </c>
      <c r="AR33" s="14">
        <v>27476</v>
      </c>
      <c r="AS33" s="14">
        <v>14142</v>
      </c>
      <c r="AT33" s="14">
        <v>8792</v>
      </c>
      <c r="AU33" s="14">
        <v>692</v>
      </c>
      <c r="AV33" s="14">
        <v>989</v>
      </c>
      <c r="AW33" s="14">
        <v>51791</v>
      </c>
      <c r="AX33" s="14">
        <v>6884</v>
      </c>
      <c r="AY33" s="15">
        <v>0</v>
      </c>
      <c r="AZ33" s="19">
        <f t="shared" ref="AZ33:BO96" si="6">D33+T33+AJ33</f>
        <v>1156132</v>
      </c>
      <c r="BA33" s="20">
        <f t="shared" si="6"/>
        <v>77338</v>
      </c>
      <c r="BB33" s="20">
        <f t="shared" si="6"/>
        <v>36430</v>
      </c>
      <c r="BC33" s="20">
        <f t="shared" si="6"/>
        <v>3832</v>
      </c>
      <c r="BD33" s="20">
        <f t="shared" si="6"/>
        <v>63703</v>
      </c>
      <c r="BE33" s="20">
        <f t="shared" si="6"/>
        <v>105070</v>
      </c>
      <c r="BF33" s="20">
        <f t="shared" si="6"/>
        <v>60987</v>
      </c>
      <c r="BG33" s="20">
        <f t="shared" si="6"/>
        <v>63361</v>
      </c>
      <c r="BH33" s="20">
        <f t="shared" si="6"/>
        <v>144742</v>
      </c>
      <c r="BI33" s="20">
        <f t="shared" si="6"/>
        <v>77284</v>
      </c>
      <c r="BJ33" s="20">
        <f t="shared" si="6"/>
        <v>53704</v>
      </c>
      <c r="BK33" s="20">
        <f t="shared" si="6"/>
        <v>42163</v>
      </c>
      <c r="BL33" s="20">
        <f t="shared" si="6"/>
        <v>4294</v>
      </c>
      <c r="BM33" s="20">
        <f t="shared" si="6"/>
        <v>407873</v>
      </c>
      <c r="BN33" s="20">
        <f t="shared" si="6"/>
        <v>14504</v>
      </c>
      <c r="BO33" s="21">
        <f t="shared" si="6"/>
        <v>847</v>
      </c>
      <c r="BP33" s="22" t="str">
        <f t="shared" si="4"/>
        <v>-8.7%</v>
      </c>
      <c r="BQ33" s="23" t="str">
        <f t="shared" si="5"/>
        <v>431.4%</v>
      </c>
      <c r="BR33" s="23" t="str">
        <f t="shared" si="5"/>
        <v>-48.1%</v>
      </c>
      <c r="BS33" s="23" t="str">
        <f t="shared" si="5"/>
        <v>-69.4%</v>
      </c>
      <c r="BT33" s="23" t="str">
        <f t="shared" si="5"/>
        <v>85.1%</v>
      </c>
      <c r="BU33" s="23" t="str">
        <f t="shared" si="5"/>
        <v>-27.2%</v>
      </c>
      <c r="BV33" s="23" t="str">
        <f t="shared" si="5"/>
        <v>-26%</v>
      </c>
      <c r="BW33" s="23" t="str">
        <f t="shared" si="5"/>
        <v>-47.7%</v>
      </c>
      <c r="BX33" s="23" t="str">
        <f t="shared" si="5"/>
        <v>-40.6%</v>
      </c>
      <c r="BY33" s="23" t="str">
        <f t="shared" si="5"/>
        <v>150.7%</v>
      </c>
      <c r="BZ33" s="23" t="str">
        <f t="shared" si="5"/>
        <v>48.4%</v>
      </c>
      <c r="CA33" s="23" t="str">
        <f t="shared" si="5"/>
        <v>786.1%</v>
      </c>
      <c r="CB33" s="23" t="str">
        <f t="shared" si="5"/>
        <v>-20.2%</v>
      </c>
      <c r="CC33" s="23" t="str">
        <f t="shared" si="5"/>
        <v>-7.4%</v>
      </c>
      <c r="CD33" s="23" t="str">
        <f t="shared" si="5"/>
        <v>-21.8%</v>
      </c>
      <c r="CE33" s="23" t="str">
        <f t="shared" si="5"/>
        <v>-88.7%</v>
      </c>
    </row>
    <row r="34" spans="1:83">
      <c r="A34" s="10">
        <v>2011</v>
      </c>
      <c r="B34" s="11">
        <v>9</v>
      </c>
      <c r="C34" s="12" t="s">
        <v>75</v>
      </c>
      <c r="D34" s="13">
        <v>316493</v>
      </c>
      <c r="E34" s="14">
        <v>10739</v>
      </c>
      <c r="F34" s="14">
        <v>26804</v>
      </c>
      <c r="G34" s="14">
        <v>3872</v>
      </c>
      <c r="H34" s="14">
        <v>16602</v>
      </c>
      <c r="I34" s="14">
        <v>14736</v>
      </c>
      <c r="J34" s="14">
        <v>38968</v>
      </c>
      <c r="K34" s="14">
        <v>13143</v>
      </c>
      <c r="L34" s="14">
        <v>58912</v>
      </c>
      <c r="M34" s="14">
        <v>14754</v>
      </c>
      <c r="N34" s="14">
        <v>13563</v>
      </c>
      <c r="O34" s="14">
        <v>2285</v>
      </c>
      <c r="P34" s="14">
        <v>1493</v>
      </c>
      <c r="Q34" s="14">
        <v>92330</v>
      </c>
      <c r="R34" s="14">
        <v>7741</v>
      </c>
      <c r="S34" s="15">
        <v>551</v>
      </c>
      <c r="T34" s="16">
        <v>781373</v>
      </c>
      <c r="U34" s="17">
        <v>1138</v>
      </c>
      <c r="V34" s="17">
        <v>43334</v>
      </c>
      <c r="W34" s="17">
        <v>11596</v>
      </c>
      <c r="X34" s="17">
        <v>27647</v>
      </c>
      <c r="Y34" s="17">
        <v>85462</v>
      </c>
      <c r="Z34" s="17">
        <v>90680</v>
      </c>
      <c r="AA34" s="17">
        <v>84842</v>
      </c>
      <c r="AB34" s="17">
        <v>172352</v>
      </c>
      <c r="AC34" s="17">
        <v>22814</v>
      </c>
      <c r="AD34" s="17">
        <v>33620</v>
      </c>
      <c r="AE34" s="17">
        <v>3659</v>
      </c>
      <c r="AF34" s="17">
        <v>936</v>
      </c>
      <c r="AG34" s="17">
        <v>193013</v>
      </c>
      <c r="AH34" s="17">
        <v>10280</v>
      </c>
      <c r="AI34" s="18">
        <v>0</v>
      </c>
      <c r="AJ34" s="13">
        <v>151703</v>
      </c>
      <c r="AK34" s="14">
        <v>11798</v>
      </c>
      <c r="AL34" s="14">
        <v>4795</v>
      </c>
      <c r="AM34" s="14">
        <v>226</v>
      </c>
      <c r="AN34" s="14">
        <v>9240</v>
      </c>
      <c r="AO34" s="14">
        <v>4210</v>
      </c>
      <c r="AP34" s="14">
        <v>11370</v>
      </c>
      <c r="AQ34" s="14">
        <v>8817</v>
      </c>
      <c r="AR34" s="14">
        <v>6303</v>
      </c>
      <c r="AS34" s="14">
        <v>6775</v>
      </c>
      <c r="AT34" s="14">
        <v>19923</v>
      </c>
      <c r="AU34" s="14">
        <v>1647</v>
      </c>
      <c r="AV34" s="14">
        <v>163</v>
      </c>
      <c r="AW34" s="14">
        <v>62091</v>
      </c>
      <c r="AX34" s="14">
        <v>3666</v>
      </c>
      <c r="AY34" s="15">
        <v>679</v>
      </c>
      <c r="AZ34" s="19">
        <f t="shared" si="6"/>
        <v>1249569</v>
      </c>
      <c r="BA34" s="20">
        <f t="shared" si="6"/>
        <v>23675</v>
      </c>
      <c r="BB34" s="20">
        <f t="shared" si="6"/>
        <v>74933</v>
      </c>
      <c r="BC34" s="20">
        <f t="shared" si="6"/>
        <v>15694</v>
      </c>
      <c r="BD34" s="20">
        <f t="shared" si="6"/>
        <v>53489</v>
      </c>
      <c r="BE34" s="20">
        <f t="shared" si="6"/>
        <v>104408</v>
      </c>
      <c r="BF34" s="20">
        <f t="shared" si="6"/>
        <v>141018</v>
      </c>
      <c r="BG34" s="20">
        <f t="shared" si="6"/>
        <v>106802</v>
      </c>
      <c r="BH34" s="20">
        <f t="shared" si="6"/>
        <v>237567</v>
      </c>
      <c r="BI34" s="20">
        <f t="shared" si="6"/>
        <v>44343</v>
      </c>
      <c r="BJ34" s="20">
        <f t="shared" si="6"/>
        <v>67106</v>
      </c>
      <c r="BK34" s="20">
        <f t="shared" si="6"/>
        <v>7591</v>
      </c>
      <c r="BL34" s="20">
        <f t="shared" si="6"/>
        <v>2592</v>
      </c>
      <c r="BM34" s="20">
        <f t="shared" si="6"/>
        <v>347434</v>
      </c>
      <c r="BN34" s="20">
        <f t="shared" si="6"/>
        <v>21687</v>
      </c>
      <c r="BO34" s="21">
        <f t="shared" si="6"/>
        <v>1230</v>
      </c>
      <c r="BP34" s="22" t="str">
        <f t="shared" si="4"/>
        <v>8.1%</v>
      </c>
      <c r="BQ34" s="23" t="str">
        <f t="shared" si="5"/>
        <v>-69.4%</v>
      </c>
      <c r="BR34" s="23" t="str">
        <f t="shared" ref="BR34:CE97" si="7">IFERROR(ROUND((BB34-BB33)/BB33*100,1)&amp;"%","-")</f>
        <v>105.7%</v>
      </c>
      <c r="BS34" s="23" t="str">
        <f t="shared" si="7"/>
        <v>309.6%</v>
      </c>
      <c r="BT34" s="23" t="str">
        <f t="shared" si="7"/>
        <v>-16%</v>
      </c>
      <c r="BU34" s="23" t="str">
        <f t="shared" si="7"/>
        <v>-0.6%</v>
      </c>
      <c r="BV34" s="23" t="str">
        <f t="shared" si="7"/>
        <v>131.2%</v>
      </c>
      <c r="BW34" s="23" t="str">
        <f t="shared" si="7"/>
        <v>68.6%</v>
      </c>
      <c r="BX34" s="23" t="str">
        <f t="shared" si="7"/>
        <v>64.1%</v>
      </c>
      <c r="BY34" s="23" t="str">
        <f t="shared" si="7"/>
        <v>-42.6%</v>
      </c>
      <c r="BZ34" s="23" t="str">
        <f t="shared" si="7"/>
        <v>25%</v>
      </c>
      <c r="CA34" s="23" t="str">
        <f t="shared" si="7"/>
        <v>-82%</v>
      </c>
      <c r="CB34" s="23" t="str">
        <f t="shared" si="7"/>
        <v>-39.6%</v>
      </c>
      <c r="CC34" s="23" t="str">
        <f t="shared" si="7"/>
        <v>-14.8%</v>
      </c>
      <c r="CD34" s="23" t="str">
        <f t="shared" si="7"/>
        <v>49.5%</v>
      </c>
      <c r="CE34" s="23" t="str">
        <f t="shared" si="7"/>
        <v>45.2%</v>
      </c>
    </row>
    <row r="35" spans="1:83">
      <c r="A35" s="10">
        <v>2011</v>
      </c>
      <c r="B35" s="11">
        <v>10</v>
      </c>
      <c r="C35" s="12" t="s">
        <v>76</v>
      </c>
      <c r="D35" s="13">
        <v>189512</v>
      </c>
      <c r="E35" s="14">
        <v>3337</v>
      </c>
      <c r="F35" s="14">
        <v>13882</v>
      </c>
      <c r="G35" s="14">
        <v>1830</v>
      </c>
      <c r="H35" s="14">
        <v>1749</v>
      </c>
      <c r="I35" s="14">
        <v>13312</v>
      </c>
      <c r="J35" s="14">
        <v>19340</v>
      </c>
      <c r="K35" s="14">
        <v>14953</v>
      </c>
      <c r="L35" s="14">
        <v>33908</v>
      </c>
      <c r="M35" s="14">
        <v>18552</v>
      </c>
      <c r="N35" s="14">
        <v>9133</v>
      </c>
      <c r="O35" s="14">
        <v>4094</v>
      </c>
      <c r="P35" s="14">
        <v>589</v>
      </c>
      <c r="Q35" s="14">
        <v>53099</v>
      </c>
      <c r="R35" s="14">
        <v>1734</v>
      </c>
      <c r="S35" s="15">
        <v>0</v>
      </c>
      <c r="T35" s="16">
        <v>853385</v>
      </c>
      <c r="U35" s="17">
        <v>2952</v>
      </c>
      <c r="V35" s="17">
        <v>57582</v>
      </c>
      <c r="W35" s="17">
        <v>8529</v>
      </c>
      <c r="X35" s="17">
        <v>34222</v>
      </c>
      <c r="Y35" s="17">
        <v>50629</v>
      </c>
      <c r="Z35" s="17">
        <v>114383</v>
      </c>
      <c r="AA35" s="17">
        <v>97255</v>
      </c>
      <c r="AB35" s="17">
        <v>148302</v>
      </c>
      <c r="AC35" s="17">
        <v>80019</v>
      </c>
      <c r="AD35" s="17">
        <v>31371</v>
      </c>
      <c r="AE35" s="17">
        <v>1429</v>
      </c>
      <c r="AF35" s="17">
        <v>924</v>
      </c>
      <c r="AG35" s="17">
        <v>207815</v>
      </c>
      <c r="AH35" s="17">
        <v>17727</v>
      </c>
      <c r="AI35" s="18">
        <v>246</v>
      </c>
      <c r="AJ35" s="13">
        <v>161212</v>
      </c>
      <c r="AK35" s="14">
        <v>458</v>
      </c>
      <c r="AL35" s="14">
        <v>1159</v>
      </c>
      <c r="AM35" s="14">
        <v>954</v>
      </c>
      <c r="AN35" s="14">
        <v>873</v>
      </c>
      <c r="AO35" s="14">
        <v>9304</v>
      </c>
      <c r="AP35" s="14">
        <v>1623</v>
      </c>
      <c r="AQ35" s="14">
        <v>19967</v>
      </c>
      <c r="AR35" s="14">
        <v>9703</v>
      </c>
      <c r="AS35" s="14">
        <v>10266</v>
      </c>
      <c r="AT35" s="14">
        <v>4651</v>
      </c>
      <c r="AU35" s="14">
        <v>1172</v>
      </c>
      <c r="AV35" s="14">
        <v>0</v>
      </c>
      <c r="AW35" s="14">
        <v>100489</v>
      </c>
      <c r="AX35" s="14">
        <v>532</v>
      </c>
      <c r="AY35" s="15">
        <v>61</v>
      </c>
      <c r="AZ35" s="19">
        <f t="shared" si="6"/>
        <v>1204109</v>
      </c>
      <c r="BA35" s="20">
        <f t="shared" si="6"/>
        <v>6747</v>
      </c>
      <c r="BB35" s="20">
        <f t="shared" si="6"/>
        <v>72623</v>
      </c>
      <c r="BC35" s="20">
        <f t="shared" si="6"/>
        <v>11313</v>
      </c>
      <c r="BD35" s="20">
        <f t="shared" si="6"/>
        <v>36844</v>
      </c>
      <c r="BE35" s="20">
        <f t="shared" si="6"/>
        <v>73245</v>
      </c>
      <c r="BF35" s="20">
        <f t="shared" si="6"/>
        <v>135346</v>
      </c>
      <c r="BG35" s="20">
        <f t="shared" si="6"/>
        <v>132175</v>
      </c>
      <c r="BH35" s="20">
        <f t="shared" si="6"/>
        <v>191913</v>
      </c>
      <c r="BI35" s="20">
        <f t="shared" si="6"/>
        <v>108837</v>
      </c>
      <c r="BJ35" s="20">
        <f t="shared" si="6"/>
        <v>45155</v>
      </c>
      <c r="BK35" s="20">
        <f t="shared" si="6"/>
        <v>6695</v>
      </c>
      <c r="BL35" s="20">
        <f t="shared" si="6"/>
        <v>1513</v>
      </c>
      <c r="BM35" s="20">
        <f t="shared" si="6"/>
        <v>361403</v>
      </c>
      <c r="BN35" s="20">
        <f t="shared" si="6"/>
        <v>19993</v>
      </c>
      <c r="BO35" s="21">
        <f t="shared" si="6"/>
        <v>307</v>
      </c>
      <c r="BP35" s="22" t="str">
        <f t="shared" si="4"/>
        <v>-3.6%</v>
      </c>
      <c r="BQ35" s="23" t="str">
        <f t="shared" ref="BQ35:BV98" si="8">IFERROR(ROUND((BA35-BA34)/BA34*100,1)&amp;"%","-")</f>
        <v>-71.5%</v>
      </c>
      <c r="BR35" s="23" t="str">
        <f t="shared" si="7"/>
        <v>-3.1%</v>
      </c>
      <c r="BS35" s="23" t="str">
        <f t="shared" si="7"/>
        <v>-27.9%</v>
      </c>
      <c r="BT35" s="23" t="str">
        <f t="shared" si="7"/>
        <v>-31.1%</v>
      </c>
      <c r="BU35" s="23" t="str">
        <f t="shared" si="7"/>
        <v>-29.8%</v>
      </c>
      <c r="BV35" s="23" t="str">
        <f t="shared" si="7"/>
        <v>-4%</v>
      </c>
      <c r="BW35" s="23" t="str">
        <f t="shared" si="7"/>
        <v>23.8%</v>
      </c>
      <c r="BX35" s="23" t="str">
        <f t="shared" si="7"/>
        <v>-19.2%</v>
      </c>
      <c r="BY35" s="23" t="str">
        <f t="shared" si="7"/>
        <v>145.4%</v>
      </c>
      <c r="BZ35" s="23" t="str">
        <f t="shared" si="7"/>
        <v>-32.7%</v>
      </c>
      <c r="CA35" s="23" t="str">
        <f t="shared" si="7"/>
        <v>-11.8%</v>
      </c>
      <c r="CB35" s="23" t="str">
        <f t="shared" si="7"/>
        <v>-41.6%</v>
      </c>
      <c r="CC35" s="23" t="str">
        <f t="shared" si="7"/>
        <v>4%</v>
      </c>
      <c r="CD35" s="23" t="str">
        <f t="shared" si="7"/>
        <v>-7.8%</v>
      </c>
      <c r="CE35" s="23" t="str">
        <f t="shared" si="7"/>
        <v>-75%</v>
      </c>
    </row>
    <row r="36" spans="1:83">
      <c r="A36" s="10">
        <v>2011</v>
      </c>
      <c r="B36" s="11">
        <v>11</v>
      </c>
      <c r="C36" s="12" t="s">
        <v>77</v>
      </c>
      <c r="D36" s="13">
        <v>365663</v>
      </c>
      <c r="E36" s="14">
        <v>34823</v>
      </c>
      <c r="F36" s="14">
        <v>41435</v>
      </c>
      <c r="G36" s="14">
        <v>2742</v>
      </c>
      <c r="H36" s="14">
        <v>7872</v>
      </c>
      <c r="I36" s="14">
        <v>43397</v>
      </c>
      <c r="J36" s="14">
        <v>12520</v>
      </c>
      <c r="K36" s="14">
        <v>45403</v>
      </c>
      <c r="L36" s="14">
        <v>44552</v>
      </c>
      <c r="M36" s="14">
        <v>5708</v>
      </c>
      <c r="N36" s="14">
        <v>13853</v>
      </c>
      <c r="O36" s="14">
        <v>177</v>
      </c>
      <c r="P36" s="14">
        <v>1500</v>
      </c>
      <c r="Q36" s="14">
        <v>109583</v>
      </c>
      <c r="R36" s="14">
        <v>862</v>
      </c>
      <c r="S36" s="15">
        <v>1236</v>
      </c>
      <c r="T36" s="16">
        <v>913685</v>
      </c>
      <c r="U36" s="17">
        <v>39810</v>
      </c>
      <c r="V36" s="17">
        <v>21056</v>
      </c>
      <c r="W36" s="17">
        <v>16678</v>
      </c>
      <c r="X36" s="17">
        <v>25810</v>
      </c>
      <c r="Y36" s="17">
        <v>92258</v>
      </c>
      <c r="Z36" s="17">
        <v>73363</v>
      </c>
      <c r="AA36" s="17">
        <v>121980</v>
      </c>
      <c r="AB36" s="17">
        <v>142478</v>
      </c>
      <c r="AC36" s="17">
        <v>15411</v>
      </c>
      <c r="AD36" s="17">
        <v>20232</v>
      </c>
      <c r="AE36" s="17">
        <v>1355</v>
      </c>
      <c r="AF36" s="17">
        <v>12910</v>
      </c>
      <c r="AG36" s="17">
        <v>309542</v>
      </c>
      <c r="AH36" s="17">
        <v>4669</v>
      </c>
      <c r="AI36" s="18">
        <v>16133</v>
      </c>
      <c r="AJ36" s="13">
        <v>280370</v>
      </c>
      <c r="AK36" s="14">
        <v>360</v>
      </c>
      <c r="AL36" s="14">
        <v>9860</v>
      </c>
      <c r="AM36" s="14">
        <v>56</v>
      </c>
      <c r="AN36" s="14">
        <v>5441</v>
      </c>
      <c r="AO36" s="14">
        <v>21618</v>
      </c>
      <c r="AP36" s="14">
        <v>5247</v>
      </c>
      <c r="AQ36" s="14">
        <v>9257</v>
      </c>
      <c r="AR36" s="14">
        <v>10098</v>
      </c>
      <c r="AS36" s="14">
        <v>2088</v>
      </c>
      <c r="AT36" s="14">
        <v>3481</v>
      </c>
      <c r="AU36" s="14">
        <v>168</v>
      </c>
      <c r="AV36" s="14">
        <v>430</v>
      </c>
      <c r="AW36" s="14">
        <v>207025</v>
      </c>
      <c r="AX36" s="14">
        <v>1514</v>
      </c>
      <c r="AY36" s="15">
        <v>3727</v>
      </c>
      <c r="AZ36" s="19">
        <f t="shared" si="6"/>
        <v>1559718</v>
      </c>
      <c r="BA36" s="20">
        <f t="shared" si="6"/>
        <v>74993</v>
      </c>
      <c r="BB36" s="20">
        <f t="shared" si="6"/>
        <v>72351</v>
      </c>
      <c r="BC36" s="20">
        <f t="shared" si="6"/>
        <v>19476</v>
      </c>
      <c r="BD36" s="20">
        <f t="shared" si="6"/>
        <v>39123</v>
      </c>
      <c r="BE36" s="20">
        <f t="shared" si="6"/>
        <v>157273</v>
      </c>
      <c r="BF36" s="20">
        <f t="shared" si="6"/>
        <v>91130</v>
      </c>
      <c r="BG36" s="20">
        <f t="shared" si="6"/>
        <v>176640</v>
      </c>
      <c r="BH36" s="20">
        <f t="shared" si="6"/>
        <v>197128</v>
      </c>
      <c r="BI36" s="20">
        <f t="shared" si="6"/>
        <v>23207</v>
      </c>
      <c r="BJ36" s="20">
        <f t="shared" si="6"/>
        <v>37566</v>
      </c>
      <c r="BK36" s="20">
        <f t="shared" si="6"/>
        <v>1700</v>
      </c>
      <c r="BL36" s="20">
        <f t="shared" si="6"/>
        <v>14840</v>
      </c>
      <c r="BM36" s="20">
        <f t="shared" si="6"/>
        <v>626150</v>
      </c>
      <c r="BN36" s="20">
        <f t="shared" si="6"/>
        <v>7045</v>
      </c>
      <c r="BO36" s="21">
        <f t="shared" si="6"/>
        <v>21096</v>
      </c>
      <c r="BP36" s="22" t="str">
        <f t="shared" si="4"/>
        <v>29.5%</v>
      </c>
      <c r="BQ36" s="23" t="str">
        <f t="shared" si="8"/>
        <v>1011.5%</v>
      </c>
      <c r="BR36" s="23" t="str">
        <f t="shared" si="7"/>
        <v>-0.4%</v>
      </c>
      <c r="BS36" s="23" t="str">
        <f t="shared" si="7"/>
        <v>72.2%</v>
      </c>
      <c r="BT36" s="23" t="str">
        <f t="shared" si="7"/>
        <v>6.2%</v>
      </c>
      <c r="BU36" s="23" t="str">
        <f t="shared" si="7"/>
        <v>114.7%</v>
      </c>
      <c r="BV36" s="23" t="str">
        <f t="shared" si="7"/>
        <v>-32.7%</v>
      </c>
      <c r="BW36" s="23" t="str">
        <f t="shared" si="7"/>
        <v>33.6%</v>
      </c>
      <c r="BX36" s="23" t="str">
        <f t="shared" si="7"/>
        <v>2.7%</v>
      </c>
      <c r="BY36" s="23" t="str">
        <f t="shared" si="7"/>
        <v>-78.7%</v>
      </c>
      <c r="BZ36" s="23" t="str">
        <f t="shared" si="7"/>
        <v>-16.8%</v>
      </c>
      <c r="CA36" s="23" t="str">
        <f t="shared" si="7"/>
        <v>-74.6%</v>
      </c>
      <c r="CB36" s="23" t="str">
        <f t="shared" si="7"/>
        <v>880.8%</v>
      </c>
      <c r="CC36" s="23" t="str">
        <f t="shared" si="7"/>
        <v>73.3%</v>
      </c>
      <c r="CD36" s="23" t="str">
        <f t="shared" si="7"/>
        <v>-64.8%</v>
      </c>
      <c r="CE36" s="23" t="str">
        <f t="shared" si="7"/>
        <v>6771.7%</v>
      </c>
    </row>
    <row r="37" spans="1:83">
      <c r="A37" s="10">
        <v>2011</v>
      </c>
      <c r="B37" s="11">
        <v>12</v>
      </c>
      <c r="C37" s="12" t="s">
        <v>78</v>
      </c>
      <c r="D37" s="13">
        <v>290541</v>
      </c>
      <c r="E37" s="14">
        <v>11591</v>
      </c>
      <c r="F37" s="14">
        <v>19442</v>
      </c>
      <c r="G37" s="14">
        <v>15198</v>
      </c>
      <c r="H37" s="14">
        <v>18860</v>
      </c>
      <c r="I37" s="14">
        <v>26049</v>
      </c>
      <c r="J37" s="14">
        <v>22554</v>
      </c>
      <c r="K37" s="14">
        <v>20165</v>
      </c>
      <c r="L37" s="14">
        <v>33118</v>
      </c>
      <c r="M37" s="14">
        <v>17726</v>
      </c>
      <c r="N37" s="14">
        <v>14658</v>
      </c>
      <c r="O37" s="14">
        <v>758</v>
      </c>
      <c r="P37" s="14">
        <v>411</v>
      </c>
      <c r="Q37" s="14">
        <v>80774</v>
      </c>
      <c r="R37" s="14">
        <v>4335</v>
      </c>
      <c r="S37" s="15">
        <v>4902</v>
      </c>
      <c r="T37" s="16">
        <v>1126271</v>
      </c>
      <c r="U37" s="17">
        <v>16459</v>
      </c>
      <c r="V37" s="17">
        <v>103220</v>
      </c>
      <c r="W37" s="17">
        <v>15414</v>
      </c>
      <c r="X37" s="17">
        <v>44006</v>
      </c>
      <c r="Y37" s="17">
        <v>115359</v>
      </c>
      <c r="Z37" s="17">
        <v>67617</v>
      </c>
      <c r="AA37" s="17">
        <v>126236</v>
      </c>
      <c r="AB37" s="17">
        <v>194021</v>
      </c>
      <c r="AC37" s="17">
        <v>53606</v>
      </c>
      <c r="AD37" s="17">
        <v>38133</v>
      </c>
      <c r="AE37" s="17">
        <v>1741</v>
      </c>
      <c r="AF37" s="17">
        <v>3630</v>
      </c>
      <c r="AG37" s="17">
        <v>315568</v>
      </c>
      <c r="AH37" s="17">
        <v>20845</v>
      </c>
      <c r="AI37" s="18">
        <v>10416</v>
      </c>
      <c r="AJ37" s="13">
        <v>190095</v>
      </c>
      <c r="AK37" s="14">
        <v>864</v>
      </c>
      <c r="AL37" s="14">
        <v>9761</v>
      </c>
      <c r="AM37" s="14">
        <v>3998</v>
      </c>
      <c r="AN37" s="14">
        <v>8673</v>
      </c>
      <c r="AO37" s="14">
        <v>3782</v>
      </c>
      <c r="AP37" s="14">
        <v>6220</v>
      </c>
      <c r="AQ37" s="14">
        <v>16810</v>
      </c>
      <c r="AR37" s="14">
        <v>22997</v>
      </c>
      <c r="AS37" s="14">
        <v>6858</v>
      </c>
      <c r="AT37" s="14">
        <v>10154</v>
      </c>
      <c r="AU37" s="14">
        <v>996</v>
      </c>
      <c r="AV37" s="14">
        <v>755</v>
      </c>
      <c r="AW37" s="14">
        <v>95035</v>
      </c>
      <c r="AX37" s="14">
        <v>402</v>
      </c>
      <c r="AY37" s="15">
        <v>2790</v>
      </c>
      <c r="AZ37" s="19">
        <f t="shared" si="6"/>
        <v>1606907</v>
      </c>
      <c r="BA37" s="20">
        <f t="shared" si="6"/>
        <v>28914</v>
      </c>
      <c r="BB37" s="20">
        <f t="shared" si="6"/>
        <v>132423</v>
      </c>
      <c r="BC37" s="20">
        <f t="shared" si="6"/>
        <v>34610</v>
      </c>
      <c r="BD37" s="20">
        <f t="shared" si="6"/>
        <v>71539</v>
      </c>
      <c r="BE37" s="20">
        <f t="shared" si="6"/>
        <v>145190</v>
      </c>
      <c r="BF37" s="20">
        <f t="shared" si="6"/>
        <v>96391</v>
      </c>
      <c r="BG37" s="20">
        <f t="shared" si="6"/>
        <v>163211</v>
      </c>
      <c r="BH37" s="20">
        <f t="shared" si="6"/>
        <v>250136</v>
      </c>
      <c r="BI37" s="20">
        <f t="shared" si="6"/>
        <v>78190</v>
      </c>
      <c r="BJ37" s="20">
        <f t="shared" si="6"/>
        <v>62945</v>
      </c>
      <c r="BK37" s="20">
        <f t="shared" si="6"/>
        <v>3495</v>
      </c>
      <c r="BL37" s="20">
        <f t="shared" si="6"/>
        <v>4796</v>
      </c>
      <c r="BM37" s="20">
        <f t="shared" si="6"/>
        <v>491377</v>
      </c>
      <c r="BN37" s="20">
        <f t="shared" si="6"/>
        <v>25582</v>
      </c>
      <c r="BO37" s="21">
        <f t="shared" si="6"/>
        <v>18108</v>
      </c>
      <c r="BP37" s="22" t="str">
        <f t="shared" si="4"/>
        <v>3%</v>
      </c>
      <c r="BQ37" s="23" t="str">
        <f t="shared" si="8"/>
        <v>-61.4%</v>
      </c>
      <c r="BR37" s="23" t="str">
        <f t="shared" si="7"/>
        <v>83%</v>
      </c>
      <c r="BS37" s="23" t="str">
        <f t="shared" si="7"/>
        <v>77.7%</v>
      </c>
      <c r="BT37" s="23" t="str">
        <f t="shared" si="7"/>
        <v>82.9%</v>
      </c>
      <c r="BU37" s="23" t="str">
        <f t="shared" si="7"/>
        <v>-7.7%</v>
      </c>
      <c r="BV37" s="23" t="str">
        <f t="shared" si="7"/>
        <v>5.8%</v>
      </c>
      <c r="BW37" s="23" t="str">
        <f t="shared" si="7"/>
        <v>-7.6%</v>
      </c>
      <c r="BX37" s="23" t="str">
        <f t="shared" si="7"/>
        <v>26.9%</v>
      </c>
      <c r="BY37" s="23" t="str">
        <f t="shared" si="7"/>
        <v>236.9%</v>
      </c>
      <c r="BZ37" s="23" t="str">
        <f t="shared" si="7"/>
        <v>67.6%</v>
      </c>
      <c r="CA37" s="23" t="str">
        <f t="shared" si="7"/>
        <v>105.6%</v>
      </c>
      <c r="CB37" s="23" t="str">
        <f t="shared" si="7"/>
        <v>-67.7%</v>
      </c>
      <c r="CC37" s="23" t="str">
        <f t="shared" si="7"/>
        <v>-21.5%</v>
      </c>
      <c r="CD37" s="23" t="str">
        <f t="shared" si="7"/>
        <v>263.1%</v>
      </c>
      <c r="CE37" s="23" t="str">
        <f t="shared" si="7"/>
        <v>-14.2%</v>
      </c>
    </row>
    <row r="38" spans="1:83">
      <c r="A38" s="10">
        <v>2012</v>
      </c>
      <c r="B38" s="11">
        <v>1</v>
      </c>
      <c r="C38" s="12" t="s">
        <v>67</v>
      </c>
      <c r="D38" s="13">
        <v>287034</v>
      </c>
      <c r="E38" s="14">
        <v>28395</v>
      </c>
      <c r="F38" s="14">
        <v>10986</v>
      </c>
      <c r="G38" s="14">
        <v>6534</v>
      </c>
      <c r="H38" s="14">
        <v>1735</v>
      </c>
      <c r="I38" s="14">
        <v>15722</v>
      </c>
      <c r="J38" s="14">
        <v>10390</v>
      </c>
      <c r="K38" s="14">
        <v>18654</v>
      </c>
      <c r="L38" s="14">
        <v>23141</v>
      </c>
      <c r="M38" s="14">
        <v>26951</v>
      </c>
      <c r="N38" s="14">
        <v>6560</v>
      </c>
      <c r="O38" s="14">
        <v>8402</v>
      </c>
      <c r="P38" s="14">
        <v>1412</v>
      </c>
      <c r="Q38" s="14">
        <v>116055</v>
      </c>
      <c r="R38" s="14">
        <v>12097</v>
      </c>
      <c r="S38" s="15">
        <v>0</v>
      </c>
      <c r="T38" s="16">
        <v>918531</v>
      </c>
      <c r="U38" s="17">
        <v>1174</v>
      </c>
      <c r="V38" s="17">
        <v>50920</v>
      </c>
      <c r="W38" s="17">
        <v>13362</v>
      </c>
      <c r="X38" s="17">
        <v>40030</v>
      </c>
      <c r="Y38" s="17">
        <v>110153</v>
      </c>
      <c r="Z38" s="17">
        <v>36095</v>
      </c>
      <c r="AA38" s="17">
        <v>178191</v>
      </c>
      <c r="AB38" s="17">
        <v>129844</v>
      </c>
      <c r="AC38" s="17">
        <v>36998</v>
      </c>
      <c r="AD38" s="17">
        <v>11203</v>
      </c>
      <c r="AE38" s="17">
        <v>1572</v>
      </c>
      <c r="AF38" s="17">
        <v>4482</v>
      </c>
      <c r="AG38" s="17">
        <v>270335</v>
      </c>
      <c r="AH38" s="17">
        <v>33761</v>
      </c>
      <c r="AI38" s="18">
        <v>411</v>
      </c>
      <c r="AJ38" s="13">
        <v>174703</v>
      </c>
      <c r="AK38" s="14">
        <v>463</v>
      </c>
      <c r="AL38" s="14">
        <v>18957</v>
      </c>
      <c r="AM38" s="14">
        <v>181</v>
      </c>
      <c r="AN38" s="14">
        <v>8259</v>
      </c>
      <c r="AO38" s="14">
        <v>31316</v>
      </c>
      <c r="AP38" s="14">
        <v>4631</v>
      </c>
      <c r="AQ38" s="14">
        <v>19885</v>
      </c>
      <c r="AR38" s="14">
        <v>10838</v>
      </c>
      <c r="AS38" s="14">
        <v>10802</v>
      </c>
      <c r="AT38" s="14">
        <v>2167</v>
      </c>
      <c r="AU38" s="14">
        <v>37</v>
      </c>
      <c r="AV38" s="14">
        <v>234</v>
      </c>
      <c r="AW38" s="14">
        <v>64994</v>
      </c>
      <c r="AX38" s="14">
        <v>1931</v>
      </c>
      <c r="AY38" s="15">
        <v>8</v>
      </c>
      <c r="AZ38" s="19">
        <f t="shared" si="6"/>
        <v>1380268</v>
      </c>
      <c r="BA38" s="20">
        <f t="shared" si="6"/>
        <v>30032</v>
      </c>
      <c r="BB38" s="20">
        <f t="shared" si="6"/>
        <v>80863</v>
      </c>
      <c r="BC38" s="20">
        <f t="shared" si="6"/>
        <v>20077</v>
      </c>
      <c r="BD38" s="20">
        <f t="shared" si="6"/>
        <v>50024</v>
      </c>
      <c r="BE38" s="20">
        <f t="shared" si="6"/>
        <v>157191</v>
      </c>
      <c r="BF38" s="20">
        <f t="shared" si="6"/>
        <v>51116</v>
      </c>
      <c r="BG38" s="20">
        <f t="shared" si="6"/>
        <v>216730</v>
      </c>
      <c r="BH38" s="20">
        <f t="shared" si="6"/>
        <v>163823</v>
      </c>
      <c r="BI38" s="20">
        <f t="shared" si="6"/>
        <v>74751</v>
      </c>
      <c r="BJ38" s="20">
        <f t="shared" si="6"/>
        <v>19930</v>
      </c>
      <c r="BK38" s="20">
        <f t="shared" si="6"/>
        <v>10011</v>
      </c>
      <c r="BL38" s="20">
        <f t="shared" si="6"/>
        <v>6128</v>
      </c>
      <c r="BM38" s="20">
        <f t="shared" si="6"/>
        <v>451384</v>
      </c>
      <c r="BN38" s="20">
        <f t="shared" si="6"/>
        <v>47789</v>
      </c>
      <c r="BO38" s="21">
        <f t="shared" si="6"/>
        <v>419</v>
      </c>
      <c r="BP38" s="22" t="str">
        <f t="shared" si="4"/>
        <v>-14.1%</v>
      </c>
      <c r="BQ38" s="23" t="str">
        <f t="shared" si="8"/>
        <v>3.9%</v>
      </c>
      <c r="BR38" s="23" t="str">
        <f t="shared" si="7"/>
        <v>-38.9%</v>
      </c>
      <c r="BS38" s="23" t="str">
        <f t="shared" si="7"/>
        <v>-42%</v>
      </c>
      <c r="BT38" s="23" t="str">
        <f t="shared" si="7"/>
        <v>-30.1%</v>
      </c>
      <c r="BU38" s="23" t="str">
        <f t="shared" si="7"/>
        <v>8.3%</v>
      </c>
      <c r="BV38" s="23" t="str">
        <f t="shared" si="7"/>
        <v>-47%</v>
      </c>
      <c r="BW38" s="23" t="str">
        <f t="shared" si="7"/>
        <v>32.8%</v>
      </c>
      <c r="BX38" s="23" t="str">
        <f t="shared" si="7"/>
        <v>-34.5%</v>
      </c>
      <c r="BY38" s="23" t="str">
        <f t="shared" si="7"/>
        <v>-4.4%</v>
      </c>
      <c r="BZ38" s="23" t="str">
        <f t="shared" si="7"/>
        <v>-68.3%</v>
      </c>
      <c r="CA38" s="23" t="str">
        <f t="shared" si="7"/>
        <v>186.4%</v>
      </c>
      <c r="CB38" s="23" t="str">
        <f t="shared" si="7"/>
        <v>27.8%</v>
      </c>
      <c r="CC38" s="23" t="str">
        <f t="shared" si="7"/>
        <v>-8.1%</v>
      </c>
      <c r="CD38" s="23" t="str">
        <f t="shared" si="7"/>
        <v>86.8%</v>
      </c>
      <c r="CE38" s="23" t="str">
        <f t="shared" si="7"/>
        <v>-97.7%</v>
      </c>
    </row>
    <row r="39" spans="1:83">
      <c r="A39" s="10">
        <v>2012</v>
      </c>
      <c r="B39" s="11">
        <v>2</v>
      </c>
      <c r="C39" s="12" t="s">
        <v>68</v>
      </c>
      <c r="D39" s="13">
        <v>389747</v>
      </c>
      <c r="E39" s="14">
        <v>44464</v>
      </c>
      <c r="F39" s="14">
        <v>6090</v>
      </c>
      <c r="G39" s="14">
        <v>14901</v>
      </c>
      <c r="H39" s="14">
        <v>2093</v>
      </c>
      <c r="I39" s="14">
        <v>21463</v>
      </c>
      <c r="J39" s="14">
        <v>13214</v>
      </c>
      <c r="K39" s="14">
        <v>15240</v>
      </c>
      <c r="L39" s="14">
        <v>98218</v>
      </c>
      <c r="M39" s="14">
        <v>7627</v>
      </c>
      <c r="N39" s="14">
        <v>4387</v>
      </c>
      <c r="O39" s="14">
        <v>422</v>
      </c>
      <c r="P39" s="14">
        <v>888</v>
      </c>
      <c r="Q39" s="14">
        <v>149878</v>
      </c>
      <c r="R39" s="14">
        <v>4416</v>
      </c>
      <c r="S39" s="15">
        <v>6446</v>
      </c>
      <c r="T39" s="16">
        <v>801675</v>
      </c>
      <c r="U39" s="17">
        <v>21326</v>
      </c>
      <c r="V39" s="17">
        <v>28410</v>
      </c>
      <c r="W39" s="17">
        <v>4047</v>
      </c>
      <c r="X39" s="17">
        <v>19156</v>
      </c>
      <c r="Y39" s="17">
        <v>100727</v>
      </c>
      <c r="Z39" s="17">
        <v>29170</v>
      </c>
      <c r="AA39" s="17">
        <v>60465</v>
      </c>
      <c r="AB39" s="17">
        <v>148645</v>
      </c>
      <c r="AC39" s="17">
        <v>18602</v>
      </c>
      <c r="AD39" s="17">
        <v>19622</v>
      </c>
      <c r="AE39" s="17">
        <v>846</v>
      </c>
      <c r="AF39" s="17">
        <v>7736</v>
      </c>
      <c r="AG39" s="17">
        <v>318883</v>
      </c>
      <c r="AH39" s="17">
        <v>23183</v>
      </c>
      <c r="AI39" s="18">
        <v>857</v>
      </c>
      <c r="AJ39" s="13">
        <v>143729</v>
      </c>
      <c r="AK39" s="14">
        <v>3917</v>
      </c>
      <c r="AL39" s="14">
        <v>4882</v>
      </c>
      <c r="AM39" s="14">
        <v>501</v>
      </c>
      <c r="AN39" s="14">
        <v>4569</v>
      </c>
      <c r="AO39" s="14">
        <v>9305</v>
      </c>
      <c r="AP39" s="14">
        <v>3760</v>
      </c>
      <c r="AQ39" s="14">
        <v>7218</v>
      </c>
      <c r="AR39" s="14">
        <v>21714</v>
      </c>
      <c r="AS39" s="14">
        <v>4831</v>
      </c>
      <c r="AT39" s="14">
        <v>5358</v>
      </c>
      <c r="AU39" s="14">
        <v>468</v>
      </c>
      <c r="AV39" s="14">
        <v>186</v>
      </c>
      <c r="AW39" s="14">
        <v>75708</v>
      </c>
      <c r="AX39" s="14">
        <v>1312</v>
      </c>
      <c r="AY39" s="15">
        <v>0</v>
      </c>
      <c r="AZ39" s="19">
        <f t="shared" si="6"/>
        <v>1335151</v>
      </c>
      <c r="BA39" s="20">
        <f t="shared" si="6"/>
        <v>69707</v>
      </c>
      <c r="BB39" s="20">
        <f t="shared" si="6"/>
        <v>39382</v>
      </c>
      <c r="BC39" s="20">
        <f t="shared" si="6"/>
        <v>19449</v>
      </c>
      <c r="BD39" s="20">
        <f t="shared" si="6"/>
        <v>25818</v>
      </c>
      <c r="BE39" s="20">
        <f t="shared" si="6"/>
        <v>131495</v>
      </c>
      <c r="BF39" s="20">
        <f t="shared" si="6"/>
        <v>46144</v>
      </c>
      <c r="BG39" s="20">
        <f t="shared" si="6"/>
        <v>82923</v>
      </c>
      <c r="BH39" s="20">
        <f t="shared" si="6"/>
        <v>268577</v>
      </c>
      <c r="BI39" s="20">
        <f t="shared" si="6"/>
        <v>31060</v>
      </c>
      <c r="BJ39" s="20">
        <f t="shared" si="6"/>
        <v>29367</v>
      </c>
      <c r="BK39" s="20">
        <f t="shared" si="6"/>
        <v>1736</v>
      </c>
      <c r="BL39" s="20">
        <f t="shared" si="6"/>
        <v>8810</v>
      </c>
      <c r="BM39" s="20">
        <f t="shared" si="6"/>
        <v>544469</v>
      </c>
      <c r="BN39" s="20">
        <f t="shared" si="6"/>
        <v>28911</v>
      </c>
      <c r="BO39" s="21">
        <f t="shared" si="6"/>
        <v>7303</v>
      </c>
      <c r="BP39" s="22" t="str">
        <f t="shared" si="4"/>
        <v>-3.3%</v>
      </c>
      <c r="BQ39" s="23" t="str">
        <f t="shared" si="8"/>
        <v>132.1%</v>
      </c>
      <c r="BR39" s="23" t="str">
        <f t="shared" si="7"/>
        <v>-51.3%</v>
      </c>
      <c r="BS39" s="23" t="str">
        <f t="shared" si="7"/>
        <v>-3.1%</v>
      </c>
      <c r="BT39" s="23" t="str">
        <f t="shared" si="7"/>
        <v>-48.4%</v>
      </c>
      <c r="BU39" s="23" t="str">
        <f t="shared" si="7"/>
        <v>-16.3%</v>
      </c>
      <c r="BV39" s="23" t="str">
        <f t="shared" si="7"/>
        <v>-9.7%</v>
      </c>
      <c r="BW39" s="23" t="str">
        <f t="shared" si="7"/>
        <v>-61.7%</v>
      </c>
      <c r="BX39" s="23" t="str">
        <f t="shared" si="7"/>
        <v>63.9%</v>
      </c>
      <c r="BY39" s="23" t="str">
        <f t="shared" si="7"/>
        <v>-58.4%</v>
      </c>
      <c r="BZ39" s="23" t="str">
        <f t="shared" si="7"/>
        <v>47.4%</v>
      </c>
      <c r="CA39" s="23" t="str">
        <f t="shared" si="7"/>
        <v>-82.7%</v>
      </c>
      <c r="CB39" s="23" t="str">
        <f t="shared" si="7"/>
        <v>43.8%</v>
      </c>
      <c r="CC39" s="23" t="str">
        <f t="shared" si="7"/>
        <v>20.6%</v>
      </c>
      <c r="CD39" s="23" t="str">
        <f t="shared" si="7"/>
        <v>-39.5%</v>
      </c>
      <c r="CE39" s="23" t="str">
        <f t="shared" si="7"/>
        <v>1643%</v>
      </c>
    </row>
    <row r="40" spans="1:83">
      <c r="A40" s="10">
        <v>2012</v>
      </c>
      <c r="B40" s="11">
        <v>3</v>
      </c>
      <c r="C40" s="12" t="s">
        <v>69</v>
      </c>
      <c r="D40" s="13">
        <v>428681</v>
      </c>
      <c r="E40" s="14">
        <v>21083</v>
      </c>
      <c r="F40" s="14">
        <v>14520</v>
      </c>
      <c r="G40" s="14">
        <v>17413</v>
      </c>
      <c r="H40" s="14">
        <v>17405</v>
      </c>
      <c r="I40" s="14">
        <v>36511</v>
      </c>
      <c r="J40" s="14">
        <v>8147</v>
      </c>
      <c r="K40" s="14">
        <v>27562</v>
      </c>
      <c r="L40" s="14">
        <v>24179</v>
      </c>
      <c r="M40" s="14">
        <v>19105</v>
      </c>
      <c r="N40" s="14">
        <v>5128</v>
      </c>
      <c r="O40" s="14">
        <v>1378</v>
      </c>
      <c r="P40" s="14">
        <v>1662</v>
      </c>
      <c r="Q40" s="14">
        <v>233335</v>
      </c>
      <c r="R40" s="14">
        <v>1253</v>
      </c>
      <c r="S40" s="15">
        <v>0</v>
      </c>
      <c r="T40" s="16">
        <v>712988</v>
      </c>
      <c r="U40" s="17">
        <v>37943</v>
      </c>
      <c r="V40" s="17">
        <v>21128</v>
      </c>
      <c r="W40" s="17">
        <v>12114</v>
      </c>
      <c r="X40" s="17">
        <v>43339</v>
      </c>
      <c r="Y40" s="17">
        <v>69836</v>
      </c>
      <c r="Z40" s="17">
        <v>29680</v>
      </c>
      <c r="AA40" s="17">
        <v>101413</v>
      </c>
      <c r="AB40" s="17">
        <v>103509</v>
      </c>
      <c r="AC40" s="17">
        <v>19800</v>
      </c>
      <c r="AD40" s="17">
        <v>32161</v>
      </c>
      <c r="AE40" s="17">
        <v>598</v>
      </c>
      <c r="AF40" s="17">
        <v>1591</v>
      </c>
      <c r="AG40" s="17">
        <v>226803</v>
      </c>
      <c r="AH40" s="17">
        <v>7486</v>
      </c>
      <c r="AI40" s="18">
        <v>5587</v>
      </c>
      <c r="AJ40" s="13">
        <v>225168</v>
      </c>
      <c r="AK40" s="14">
        <v>2326</v>
      </c>
      <c r="AL40" s="14">
        <v>300</v>
      </c>
      <c r="AM40" s="14">
        <v>12514</v>
      </c>
      <c r="AN40" s="14">
        <v>2292</v>
      </c>
      <c r="AO40" s="14">
        <v>29867</v>
      </c>
      <c r="AP40" s="14">
        <v>3696</v>
      </c>
      <c r="AQ40" s="14">
        <v>10335</v>
      </c>
      <c r="AR40" s="14">
        <v>26006</v>
      </c>
      <c r="AS40" s="14">
        <v>6824</v>
      </c>
      <c r="AT40" s="14">
        <v>3404</v>
      </c>
      <c r="AU40" s="14">
        <v>2538</v>
      </c>
      <c r="AV40" s="14">
        <v>8570</v>
      </c>
      <c r="AW40" s="14">
        <v>115732</v>
      </c>
      <c r="AX40" s="14">
        <v>101</v>
      </c>
      <c r="AY40" s="15">
        <v>663</v>
      </c>
      <c r="AZ40" s="19">
        <f t="shared" si="6"/>
        <v>1366837</v>
      </c>
      <c r="BA40" s="20">
        <f t="shared" si="6"/>
        <v>61352</v>
      </c>
      <c r="BB40" s="20">
        <f t="shared" si="6"/>
        <v>35948</v>
      </c>
      <c r="BC40" s="20">
        <f t="shared" si="6"/>
        <v>42041</v>
      </c>
      <c r="BD40" s="20">
        <f t="shared" si="6"/>
        <v>63036</v>
      </c>
      <c r="BE40" s="20">
        <f t="shared" si="6"/>
        <v>136214</v>
      </c>
      <c r="BF40" s="20">
        <f t="shared" si="6"/>
        <v>41523</v>
      </c>
      <c r="BG40" s="20">
        <f t="shared" si="6"/>
        <v>139310</v>
      </c>
      <c r="BH40" s="20">
        <f t="shared" si="6"/>
        <v>153694</v>
      </c>
      <c r="BI40" s="20">
        <f t="shared" si="6"/>
        <v>45729</v>
      </c>
      <c r="BJ40" s="20">
        <f t="shared" si="6"/>
        <v>40693</v>
      </c>
      <c r="BK40" s="20">
        <f t="shared" si="6"/>
        <v>4514</v>
      </c>
      <c r="BL40" s="20">
        <f t="shared" si="6"/>
        <v>11823</v>
      </c>
      <c r="BM40" s="20">
        <f t="shared" si="6"/>
        <v>575870</v>
      </c>
      <c r="BN40" s="20">
        <f t="shared" si="6"/>
        <v>8840</v>
      </c>
      <c r="BO40" s="21">
        <f t="shared" si="6"/>
        <v>6250</v>
      </c>
      <c r="BP40" s="22" t="str">
        <f t="shared" si="4"/>
        <v>2.4%</v>
      </c>
      <c r="BQ40" s="23" t="str">
        <f t="shared" si="8"/>
        <v>-12%</v>
      </c>
      <c r="BR40" s="23" t="str">
        <f t="shared" si="7"/>
        <v>-8.7%</v>
      </c>
      <c r="BS40" s="23" t="str">
        <f t="shared" si="7"/>
        <v>116.2%</v>
      </c>
      <c r="BT40" s="23" t="str">
        <f t="shared" si="7"/>
        <v>144.2%</v>
      </c>
      <c r="BU40" s="23" t="str">
        <f t="shared" si="7"/>
        <v>3.6%</v>
      </c>
      <c r="BV40" s="23" t="str">
        <f t="shared" si="7"/>
        <v>-10%</v>
      </c>
      <c r="BW40" s="23" t="str">
        <f t="shared" si="7"/>
        <v>68%</v>
      </c>
      <c r="BX40" s="23" t="str">
        <f t="shared" si="7"/>
        <v>-42.8%</v>
      </c>
      <c r="BY40" s="23" t="str">
        <f t="shared" si="7"/>
        <v>47.2%</v>
      </c>
      <c r="BZ40" s="23" t="str">
        <f t="shared" si="7"/>
        <v>38.6%</v>
      </c>
      <c r="CA40" s="23" t="str">
        <f t="shared" si="7"/>
        <v>160%</v>
      </c>
      <c r="CB40" s="23" t="str">
        <f t="shared" si="7"/>
        <v>34.2%</v>
      </c>
      <c r="CC40" s="23" t="str">
        <f t="shared" si="7"/>
        <v>5.8%</v>
      </c>
      <c r="CD40" s="23" t="str">
        <f t="shared" si="7"/>
        <v>-69.4%</v>
      </c>
      <c r="CE40" s="23" t="str">
        <f t="shared" si="7"/>
        <v>-14.4%</v>
      </c>
    </row>
    <row r="41" spans="1:83">
      <c r="A41" s="10">
        <v>2012</v>
      </c>
      <c r="B41" s="11">
        <v>4</v>
      </c>
      <c r="C41" s="12" t="s">
        <v>70</v>
      </c>
      <c r="D41" s="13">
        <v>610359</v>
      </c>
      <c r="E41" s="14">
        <v>9402</v>
      </c>
      <c r="F41" s="14">
        <v>53074</v>
      </c>
      <c r="G41" s="14">
        <v>203307</v>
      </c>
      <c r="H41" s="14">
        <v>5817</v>
      </c>
      <c r="I41" s="14">
        <v>10935</v>
      </c>
      <c r="J41" s="14">
        <v>7232</v>
      </c>
      <c r="K41" s="14">
        <v>25763</v>
      </c>
      <c r="L41" s="14">
        <v>34672</v>
      </c>
      <c r="M41" s="14">
        <v>4614</v>
      </c>
      <c r="N41" s="14">
        <v>10394</v>
      </c>
      <c r="O41" s="14">
        <v>55</v>
      </c>
      <c r="P41" s="14">
        <v>1790</v>
      </c>
      <c r="Q41" s="14">
        <v>233268</v>
      </c>
      <c r="R41" s="14">
        <v>10036</v>
      </c>
      <c r="S41" s="15">
        <v>0</v>
      </c>
      <c r="T41" s="16">
        <v>712840</v>
      </c>
      <c r="U41" s="17">
        <v>775</v>
      </c>
      <c r="V41" s="17">
        <v>14337</v>
      </c>
      <c r="W41" s="17">
        <v>12003</v>
      </c>
      <c r="X41" s="17">
        <v>38424</v>
      </c>
      <c r="Y41" s="17">
        <v>90697</v>
      </c>
      <c r="Z41" s="17">
        <v>47608</v>
      </c>
      <c r="AA41" s="17">
        <v>70227</v>
      </c>
      <c r="AB41" s="17">
        <v>67496</v>
      </c>
      <c r="AC41" s="17">
        <v>27710</v>
      </c>
      <c r="AD41" s="17">
        <v>25267</v>
      </c>
      <c r="AE41" s="17">
        <v>2712</v>
      </c>
      <c r="AF41" s="17">
        <v>2361</v>
      </c>
      <c r="AG41" s="17">
        <v>298995</v>
      </c>
      <c r="AH41" s="17">
        <v>5770</v>
      </c>
      <c r="AI41" s="18">
        <v>8458</v>
      </c>
      <c r="AJ41" s="13">
        <v>200486</v>
      </c>
      <c r="AK41" s="14">
        <v>6990</v>
      </c>
      <c r="AL41" s="14">
        <v>84</v>
      </c>
      <c r="AM41" s="14">
        <v>1394</v>
      </c>
      <c r="AN41" s="14">
        <v>2392</v>
      </c>
      <c r="AO41" s="14">
        <v>7434</v>
      </c>
      <c r="AP41" s="14">
        <v>8394</v>
      </c>
      <c r="AQ41" s="14">
        <v>7565</v>
      </c>
      <c r="AR41" s="14">
        <v>18309</v>
      </c>
      <c r="AS41" s="14">
        <v>1748</v>
      </c>
      <c r="AT41" s="14">
        <v>8171</v>
      </c>
      <c r="AU41" s="14">
        <v>0</v>
      </c>
      <c r="AV41" s="14">
        <v>276</v>
      </c>
      <c r="AW41" s="14">
        <v>134806</v>
      </c>
      <c r="AX41" s="14">
        <v>2351</v>
      </c>
      <c r="AY41" s="15">
        <v>572</v>
      </c>
      <c r="AZ41" s="19">
        <f t="shared" si="6"/>
        <v>1523685</v>
      </c>
      <c r="BA41" s="20">
        <f t="shared" si="6"/>
        <v>17167</v>
      </c>
      <c r="BB41" s="20">
        <f t="shared" si="6"/>
        <v>67495</v>
      </c>
      <c r="BC41" s="20">
        <f t="shared" si="6"/>
        <v>216704</v>
      </c>
      <c r="BD41" s="20">
        <f t="shared" si="6"/>
        <v>46633</v>
      </c>
      <c r="BE41" s="20">
        <f t="shared" si="6"/>
        <v>109066</v>
      </c>
      <c r="BF41" s="20">
        <f t="shared" si="6"/>
        <v>63234</v>
      </c>
      <c r="BG41" s="20">
        <f t="shared" si="6"/>
        <v>103555</v>
      </c>
      <c r="BH41" s="20">
        <f t="shared" si="6"/>
        <v>120477</v>
      </c>
      <c r="BI41" s="20">
        <f t="shared" si="6"/>
        <v>34072</v>
      </c>
      <c r="BJ41" s="20">
        <f t="shared" si="6"/>
        <v>43832</v>
      </c>
      <c r="BK41" s="20">
        <f t="shared" si="6"/>
        <v>2767</v>
      </c>
      <c r="BL41" s="20">
        <f t="shared" si="6"/>
        <v>4427</v>
      </c>
      <c r="BM41" s="20">
        <f t="shared" si="6"/>
        <v>667069</v>
      </c>
      <c r="BN41" s="20">
        <f t="shared" si="6"/>
        <v>18157</v>
      </c>
      <c r="BO41" s="21">
        <f t="shared" si="6"/>
        <v>9030</v>
      </c>
      <c r="BP41" s="22" t="str">
        <f t="shared" si="4"/>
        <v>11.5%</v>
      </c>
      <c r="BQ41" s="23" t="str">
        <f t="shared" si="8"/>
        <v>-72%</v>
      </c>
      <c r="BR41" s="23" t="str">
        <f t="shared" si="7"/>
        <v>87.8%</v>
      </c>
      <c r="BS41" s="23" t="str">
        <f t="shared" si="7"/>
        <v>415.5%</v>
      </c>
      <c r="BT41" s="23" t="str">
        <f t="shared" si="7"/>
        <v>-26%</v>
      </c>
      <c r="BU41" s="23" t="str">
        <f t="shared" si="7"/>
        <v>-19.9%</v>
      </c>
      <c r="BV41" s="23" t="str">
        <f t="shared" si="7"/>
        <v>52.3%</v>
      </c>
      <c r="BW41" s="23" t="str">
        <f t="shared" si="7"/>
        <v>-25.7%</v>
      </c>
      <c r="BX41" s="23" t="str">
        <f t="shared" si="7"/>
        <v>-21.6%</v>
      </c>
      <c r="BY41" s="23" t="str">
        <f t="shared" si="7"/>
        <v>-25.5%</v>
      </c>
      <c r="BZ41" s="23" t="str">
        <f t="shared" si="7"/>
        <v>7.7%</v>
      </c>
      <c r="CA41" s="23" t="str">
        <f t="shared" si="7"/>
        <v>-38.7%</v>
      </c>
      <c r="CB41" s="23" t="str">
        <f t="shared" si="7"/>
        <v>-62.6%</v>
      </c>
      <c r="CC41" s="23" t="str">
        <f t="shared" si="7"/>
        <v>15.8%</v>
      </c>
      <c r="CD41" s="23" t="str">
        <f t="shared" si="7"/>
        <v>105.4%</v>
      </c>
      <c r="CE41" s="23" t="str">
        <f t="shared" si="7"/>
        <v>44.5%</v>
      </c>
    </row>
    <row r="42" spans="1:83">
      <c r="A42" s="10">
        <v>2012</v>
      </c>
      <c r="B42" s="11">
        <v>5</v>
      </c>
      <c r="C42" s="12" t="s">
        <v>71</v>
      </c>
      <c r="D42" s="13">
        <v>334720</v>
      </c>
      <c r="E42" s="14">
        <v>7028</v>
      </c>
      <c r="F42" s="14">
        <v>13562</v>
      </c>
      <c r="G42" s="14">
        <v>5659</v>
      </c>
      <c r="H42" s="14">
        <v>15720</v>
      </c>
      <c r="I42" s="14">
        <v>18954</v>
      </c>
      <c r="J42" s="14">
        <v>8391</v>
      </c>
      <c r="K42" s="14">
        <v>17818</v>
      </c>
      <c r="L42" s="14">
        <v>28196</v>
      </c>
      <c r="M42" s="14">
        <v>6476</v>
      </c>
      <c r="N42" s="14">
        <v>36587</v>
      </c>
      <c r="O42" s="14">
        <v>1429</v>
      </c>
      <c r="P42" s="14">
        <v>2287</v>
      </c>
      <c r="Q42" s="14">
        <v>164391</v>
      </c>
      <c r="R42" s="14">
        <v>7813</v>
      </c>
      <c r="S42" s="15">
        <v>409</v>
      </c>
      <c r="T42" s="16">
        <v>767801</v>
      </c>
      <c r="U42" s="17">
        <v>10008</v>
      </c>
      <c r="V42" s="17">
        <v>8184</v>
      </c>
      <c r="W42" s="17">
        <v>4443</v>
      </c>
      <c r="X42" s="17">
        <v>50115</v>
      </c>
      <c r="Y42" s="17">
        <v>89659</v>
      </c>
      <c r="Z42" s="17">
        <v>53968</v>
      </c>
      <c r="AA42" s="17">
        <v>61937</v>
      </c>
      <c r="AB42" s="17">
        <v>85806</v>
      </c>
      <c r="AC42" s="17">
        <v>24996</v>
      </c>
      <c r="AD42" s="17">
        <v>26296</v>
      </c>
      <c r="AE42" s="17">
        <v>600</v>
      </c>
      <c r="AF42" s="17">
        <v>2687</v>
      </c>
      <c r="AG42" s="17">
        <v>341644</v>
      </c>
      <c r="AH42" s="17">
        <v>6313</v>
      </c>
      <c r="AI42" s="18">
        <v>1145</v>
      </c>
      <c r="AJ42" s="13">
        <v>201352</v>
      </c>
      <c r="AK42" s="14">
        <v>1792</v>
      </c>
      <c r="AL42" s="14">
        <v>3424</v>
      </c>
      <c r="AM42" s="14">
        <v>295</v>
      </c>
      <c r="AN42" s="14">
        <v>13199</v>
      </c>
      <c r="AO42" s="14">
        <v>35107</v>
      </c>
      <c r="AP42" s="14">
        <v>2269</v>
      </c>
      <c r="AQ42" s="14">
        <v>12127</v>
      </c>
      <c r="AR42" s="14">
        <v>6751</v>
      </c>
      <c r="AS42" s="14">
        <v>20533</v>
      </c>
      <c r="AT42" s="14">
        <v>2583</v>
      </c>
      <c r="AU42" s="14">
        <v>816</v>
      </c>
      <c r="AV42" s="14">
        <v>642</v>
      </c>
      <c r="AW42" s="14">
        <v>98352</v>
      </c>
      <c r="AX42" s="14">
        <v>3186</v>
      </c>
      <c r="AY42" s="15">
        <v>276</v>
      </c>
      <c r="AZ42" s="19">
        <f t="shared" si="6"/>
        <v>1303873</v>
      </c>
      <c r="BA42" s="20">
        <f t="shared" si="6"/>
        <v>18828</v>
      </c>
      <c r="BB42" s="20">
        <f t="shared" si="6"/>
        <v>25170</v>
      </c>
      <c r="BC42" s="20">
        <f t="shared" si="6"/>
        <v>10397</v>
      </c>
      <c r="BD42" s="20">
        <f t="shared" si="6"/>
        <v>79034</v>
      </c>
      <c r="BE42" s="20">
        <f t="shared" si="6"/>
        <v>143720</v>
      </c>
      <c r="BF42" s="20">
        <f t="shared" si="6"/>
        <v>64628</v>
      </c>
      <c r="BG42" s="20">
        <f t="shared" si="6"/>
        <v>91882</v>
      </c>
      <c r="BH42" s="20">
        <f t="shared" si="6"/>
        <v>120753</v>
      </c>
      <c r="BI42" s="20">
        <f t="shared" si="6"/>
        <v>52005</v>
      </c>
      <c r="BJ42" s="20">
        <f t="shared" si="6"/>
        <v>65466</v>
      </c>
      <c r="BK42" s="20">
        <f t="shared" si="6"/>
        <v>2845</v>
      </c>
      <c r="BL42" s="20">
        <f t="shared" si="6"/>
        <v>5616</v>
      </c>
      <c r="BM42" s="20">
        <f t="shared" si="6"/>
        <v>604387</v>
      </c>
      <c r="BN42" s="20">
        <f t="shared" si="6"/>
        <v>17312</v>
      </c>
      <c r="BO42" s="21">
        <f t="shared" si="6"/>
        <v>1830</v>
      </c>
      <c r="BP42" s="22" t="str">
        <f t="shared" si="4"/>
        <v>-14.4%</v>
      </c>
      <c r="BQ42" s="23" t="str">
        <f t="shared" si="8"/>
        <v>9.7%</v>
      </c>
      <c r="BR42" s="23" t="str">
        <f t="shared" si="7"/>
        <v>-62.7%</v>
      </c>
      <c r="BS42" s="23" t="str">
        <f t="shared" si="7"/>
        <v>-95.2%</v>
      </c>
      <c r="BT42" s="23" t="str">
        <f t="shared" si="7"/>
        <v>69.5%</v>
      </c>
      <c r="BU42" s="23" t="str">
        <f t="shared" si="7"/>
        <v>31.8%</v>
      </c>
      <c r="BV42" s="23" t="str">
        <f t="shared" si="7"/>
        <v>2.2%</v>
      </c>
      <c r="BW42" s="23" t="str">
        <f t="shared" si="7"/>
        <v>-11.3%</v>
      </c>
      <c r="BX42" s="23" t="str">
        <f t="shared" si="7"/>
        <v>0.2%</v>
      </c>
      <c r="BY42" s="23" t="str">
        <f t="shared" si="7"/>
        <v>52.6%</v>
      </c>
      <c r="BZ42" s="23" t="str">
        <f t="shared" si="7"/>
        <v>49.4%</v>
      </c>
      <c r="CA42" s="23" t="str">
        <f t="shared" si="7"/>
        <v>2.8%</v>
      </c>
      <c r="CB42" s="23" t="str">
        <f t="shared" si="7"/>
        <v>26.9%</v>
      </c>
      <c r="CC42" s="23" t="str">
        <f t="shared" si="7"/>
        <v>-9.4%</v>
      </c>
      <c r="CD42" s="23" t="str">
        <f t="shared" si="7"/>
        <v>-4.7%</v>
      </c>
      <c r="CE42" s="23" t="str">
        <f t="shared" si="7"/>
        <v>-79.7%</v>
      </c>
    </row>
    <row r="43" spans="1:83">
      <c r="A43" s="10">
        <v>2012</v>
      </c>
      <c r="B43" s="11">
        <v>6</v>
      </c>
      <c r="C43" s="12" t="s">
        <v>72</v>
      </c>
      <c r="D43" s="13">
        <v>515391</v>
      </c>
      <c r="E43" s="14">
        <v>61282</v>
      </c>
      <c r="F43" s="14">
        <v>103233</v>
      </c>
      <c r="G43" s="14">
        <v>16262</v>
      </c>
      <c r="H43" s="14">
        <v>6683</v>
      </c>
      <c r="I43" s="14">
        <v>18653</v>
      </c>
      <c r="J43" s="14">
        <v>31710</v>
      </c>
      <c r="K43" s="14">
        <v>14532</v>
      </c>
      <c r="L43" s="14">
        <v>22654</v>
      </c>
      <c r="M43" s="14">
        <v>13877</v>
      </c>
      <c r="N43" s="14">
        <v>14815</v>
      </c>
      <c r="O43" s="14">
        <v>1285</v>
      </c>
      <c r="P43" s="14">
        <v>2735</v>
      </c>
      <c r="Q43" s="14">
        <v>205825</v>
      </c>
      <c r="R43" s="14">
        <v>1845</v>
      </c>
      <c r="S43" s="15">
        <v>0</v>
      </c>
      <c r="T43" s="16">
        <v>620192</v>
      </c>
      <c r="U43" s="17">
        <v>21055</v>
      </c>
      <c r="V43" s="17">
        <v>29179</v>
      </c>
      <c r="W43" s="17">
        <v>2493</v>
      </c>
      <c r="X43" s="17">
        <v>15427</v>
      </c>
      <c r="Y43" s="17">
        <v>63555</v>
      </c>
      <c r="Z43" s="17">
        <v>58408</v>
      </c>
      <c r="AA43" s="17">
        <v>40964</v>
      </c>
      <c r="AB43" s="17">
        <v>62776</v>
      </c>
      <c r="AC43" s="17">
        <v>29207</v>
      </c>
      <c r="AD43" s="17">
        <v>16973</v>
      </c>
      <c r="AE43" s="17">
        <v>2048</v>
      </c>
      <c r="AF43" s="17">
        <v>11107</v>
      </c>
      <c r="AG43" s="17">
        <v>264220</v>
      </c>
      <c r="AH43" s="17">
        <v>2508</v>
      </c>
      <c r="AI43" s="18">
        <v>272</v>
      </c>
      <c r="AJ43" s="13">
        <v>181733</v>
      </c>
      <c r="AK43" s="14">
        <v>5084</v>
      </c>
      <c r="AL43" s="14">
        <v>5313</v>
      </c>
      <c r="AM43" s="14">
        <v>1752</v>
      </c>
      <c r="AN43" s="14">
        <v>758</v>
      </c>
      <c r="AO43" s="14">
        <v>16583</v>
      </c>
      <c r="AP43" s="14">
        <v>11014</v>
      </c>
      <c r="AQ43" s="14">
        <v>3416</v>
      </c>
      <c r="AR43" s="14">
        <v>25269</v>
      </c>
      <c r="AS43" s="14">
        <v>8587</v>
      </c>
      <c r="AT43" s="14">
        <v>7279</v>
      </c>
      <c r="AU43" s="14">
        <v>186</v>
      </c>
      <c r="AV43" s="14">
        <v>0</v>
      </c>
      <c r="AW43" s="14">
        <v>91389</v>
      </c>
      <c r="AX43" s="14">
        <v>5103</v>
      </c>
      <c r="AY43" s="15">
        <v>0</v>
      </c>
      <c r="AZ43" s="19">
        <f t="shared" si="6"/>
        <v>1317316</v>
      </c>
      <c r="BA43" s="20">
        <f t="shared" si="6"/>
        <v>87421</v>
      </c>
      <c r="BB43" s="20">
        <f t="shared" si="6"/>
        <v>137725</v>
      </c>
      <c r="BC43" s="20">
        <f t="shared" si="6"/>
        <v>20507</v>
      </c>
      <c r="BD43" s="20">
        <f t="shared" si="6"/>
        <v>22868</v>
      </c>
      <c r="BE43" s="20">
        <f t="shared" si="6"/>
        <v>98791</v>
      </c>
      <c r="BF43" s="20">
        <f t="shared" si="6"/>
        <v>101132</v>
      </c>
      <c r="BG43" s="20">
        <f t="shared" si="6"/>
        <v>58912</v>
      </c>
      <c r="BH43" s="20">
        <f t="shared" si="6"/>
        <v>110699</v>
      </c>
      <c r="BI43" s="20">
        <f t="shared" si="6"/>
        <v>51671</v>
      </c>
      <c r="BJ43" s="20">
        <f t="shared" si="6"/>
        <v>39067</v>
      </c>
      <c r="BK43" s="20">
        <f t="shared" si="6"/>
        <v>3519</v>
      </c>
      <c r="BL43" s="20">
        <f t="shared" si="6"/>
        <v>13842</v>
      </c>
      <c r="BM43" s="20">
        <f t="shared" si="6"/>
        <v>561434</v>
      </c>
      <c r="BN43" s="20">
        <f t="shared" si="6"/>
        <v>9456</v>
      </c>
      <c r="BO43" s="21">
        <f t="shared" si="6"/>
        <v>272</v>
      </c>
      <c r="BP43" s="22" t="str">
        <f t="shared" si="4"/>
        <v>1%</v>
      </c>
      <c r="BQ43" s="23" t="str">
        <f t="shared" si="8"/>
        <v>364.3%</v>
      </c>
      <c r="BR43" s="23" t="str">
        <f t="shared" si="7"/>
        <v>447.2%</v>
      </c>
      <c r="BS43" s="23" t="str">
        <f t="shared" si="7"/>
        <v>97.2%</v>
      </c>
      <c r="BT43" s="23" t="str">
        <f t="shared" si="7"/>
        <v>-71.1%</v>
      </c>
      <c r="BU43" s="23" t="str">
        <f t="shared" si="7"/>
        <v>-31.3%</v>
      </c>
      <c r="BV43" s="23" t="str">
        <f t="shared" si="7"/>
        <v>56.5%</v>
      </c>
      <c r="BW43" s="23" t="str">
        <f t="shared" si="7"/>
        <v>-35.9%</v>
      </c>
      <c r="BX43" s="23" t="str">
        <f t="shared" si="7"/>
        <v>-8.3%</v>
      </c>
      <c r="BY43" s="23" t="str">
        <f t="shared" si="7"/>
        <v>-0.6%</v>
      </c>
      <c r="BZ43" s="23" t="str">
        <f t="shared" si="7"/>
        <v>-40.3%</v>
      </c>
      <c r="CA43" s="23" t="str">
        <f t="shared" si="7"/>
        <v>23.7%</v>
      </c>
      <c r="CB43" s="23" t="str">
        <f t="shared" si="7"/>
        <v>146.5%</v>
      </c>
      <c r="CC43" s="23" t="str">
        <f t="shared" si="7"/>
        <v>-7.1%</v>
      </c>
      <c r="CD43" s="23" t="str">
        <f t="shared" si="7"/>
        <v>-45.4%</v>
      </c>
      <c r="CE43" s="23" t="str">
        <f t="shared" si="7"/>
        <v>-85.1%</v>
      </c>
    </row>
    <row r="44" spans="1:83">
      <c r="A44" s="10">
        <v>2012</v>
      </c>
      <c r="B44" s="11">
        <v>7</v>
      </c>
      <c r="C44" s="12" t="s">
        <v>73</v>
      </c>
      <c r="D44" s="13">
        <v>615061</v>
      </c>
      <c r="E44" s="14">
        <v>4412</v>
      </c>
      <c r="F44" s="14">
        <v>8465</v>
      </c>
      <c r="G44" s="14">
        <v>49629</v>
      </c>
      <c r="H44" s="14">
        <v>3699</v>
      </c>
      <c r="I44" s="14">
        <v>18804</v>
      </c>
      <c r="J44" s="14">
        <v>18171</v>
      </c>
      <c r="K44" s="14">
        <v>35632</v>
      </c>
      <c r="L44" s="14">
        <v>26350</v>
      </c>
      <c r="M44" s="14">
        <v>12664</v>
      </c>
      <c r="N44" s="14">
        <v>7413</v>
      </c>
      <c r="O44" s="14">
        <v>651</v>
      </c>
      <c r="P44" s="14">
        <v>9491</v>
      </c>
      <c r="Q44" s="14">
        <v>416884</v>
      </c>
      <c r="R44" s="14">
        <v>2289</v>
      </c>
      <c r="S44" s="15">
        <v>507</v>
      </c>
      <c r="T44" s="16">
        <v>510420</v>
      </c>
      <c r="U44" s="17">
        <v>788</v>
      </c>
      <c r="V44" s="17">
        <v>23821</v>
      </c>
      <c r="W44" s="17">
        <v>2059</v>
      </c>
      <c r="X44" s="17">
        <v>17953</v>
      </c>
      <c r="Y44" s="17">
        <v>52673</v>
      </c>
      <c r="Z44" s="17">
        <v>24242</v>
      </c>
      <c r="AA44" s="17">
        <v>38332</v>
      </c>
      <c r="AB44" s="17">
        <v>79107</v>
      </c>
      <c r="AC44" s="17">
        <v>31751</v>
      </c>
      <c r="AD44" s="17">
        <v>10073</v>
      </c>
      <c r="AE44" s="17">
        <v>2148</v>
      </c>
      <c r="AF44" s="17">
        <v>4121</v>
      </c>
      <c r="AG44" s="17">
        <v>211383</v>
      </c>
      <c r="AH44" s="17">
        <v>3461</v>
      </c>
      <c r="AI44" s="18">
        <v>8508</v>
      </c>
      <c r="AJ44" s="13">
        <v>312640</v>
      </c>
      <c r="AK44" s="14">
        <v>422</v>
      </c>
      <c r="AL44" s="14">
        <v>6148</v>
      </c>
      <c r="AM44" s="14">
        <v>26991</v>
      </c>
      <c r="AN44" s="14">
        <v>490</v>
      </c>
      <c r="AO44" s="14">
        <v>11719</v>
      </c>
      <c r="AP44" s="14">
        <v>9280</v>
      </c>
      <c r="AQ44" s="14">
        <v>1355</v>
      </c>
      <c r="AR44" s="14">
        <v>5053</v>
      </c>
      <c r="AS44" s="14">
        <v>2072</v>
      </c>
      <c r="AT44" s="14">
        <v>3718</v>
      </c>
      <c r="AU44" s="14">
        <v>192</v>
      </c>
      <c r="AV44" s="14">
        <v>0</v>
      </c>
      <c r="AW44" s="14">
        <v>243391</v>
      </c>
      <c r="AX44" s="14">
        <v>1809</v>
      </c>
      <c r="AY44" s="15">
        <v>0</v>
      </c>
      <c r="AZ44" s="19">
        <f t="shared" si="6"/>
        <v>1438121</v>
      </c>
      <c r="BA44" s="20">
        <f t="shared" si="6"/>
        <v>5622</v>
      </c>
      <c r="BB44" s="20">
        <f t="shared" si="6"/>
        <v>38434</v>
      </c>
      <c r="BC44" s="20">
        <f t="shared" si="6"/>
        <v>78679</v>
      </c>
      <c r="BD44" s="20">
        <f t="shared" si="6"/>
        <v>22142</v>
      </c>
      <c r="BE44" s="20">
        <f t="shared" si="6"/>
        <v>83196</v>
      </c>
      <c r="BF44" s="20">
        <f t="shared" si="6"/>
        <v>51693</v>
      </c>
      <c r="BG44" s="20">
        <f t="shared" si="6"/>
        <v>75319</v>
      </c>
      <c r="BH44" s="20">
        <f t="shared" si="6"/>
        <v>110510</v>
      </c>
      <c r="BI44" s="20">
        <f t="shared" si="6"/>
        <v>46487</v>
      </c>
      <c r="BJ44" s="20">
        <f t="shared" si="6"/>
        <v>21204</v>
      </c>
      <c r="BK44" s="20">
        <f t="shared" si="6"/>
        <v>2991</v>
      </c>
      <c r="BL44" s="20">
        <f t="shared" si="6"/>
        <v>13612</v>
      </c>
      <c r="BM44" s="20">
        <f t="shared" si="6"/>
        <v>871658</v>
      </c>
      <c r="BN44" s="20">
        <f t="shared" si="6"/>
        <v>7559</v>
      </c>
      <c r="BO44" s="21">
        <f t="shared" si="6"/>
        <v>9015</v>
      </c>
      <c r="BP44" s="22" t="str">
        <f t="shared" si="4"/>
        <v>9.2%</v>
      </c>
      <c r="BQ44" s="23" t="str">
        <f t="shared" si="8"/>
        <v>-93.6%</v>
      </c>
      <c r="BR44" s="23" t="str">
        <f t="shared" si="7"/>
        <v>-72.1%</v>
      </c>
      <c r="BS44" s="23" t="str">
        <f t="shared" si="7"/>
        <v>283.7%</v>
      </c>
      <c r="BT44" s="23" t="str">
        <f t="shared" si="7"/>
        <v>-3.2%</v>
      </c>
      <c r="BU44" s="23" t="str">
        <f t="shared" si="7"/>
        <v>-15.8%</v>
      </c>
      <c r="BV44" s="23" t="str">
        <f t="shared" si="7"/>
        <v>-48.9%</v>
      </c>
      <c r="BW44" s="23" t="str">
        <f t="shared" si="7"/>
        <v>27.9%</v>
      </c>
      <c r="BX44" s="23" t="str">
        <f t="shared" si="7"/>
        <v>-0.2%</v>
      </c>
      <c r="BY44" s="23" t="str">
        <f t="shared" si="7"/>
        <v>-10%</v>
      </c>
      <c r="BZ44" s="23" t="str">
        <f t="shared" si="7"/>
        <v>-45.7%</v>
      </c>
      <c r="CA44" s="23" t="str">
        <f t="shared" si="7"/>
        <v>-15%</v>
      </c>
      <c r="CB44" s="23" t="str">
        <f t="shared" si="7"/>
        <v>-1.7%</v>
      </c>
      <c r="CC44" s="23" t="str">
        <f t="shared" si="7"/>
        <v>55.3%</v>
      </c>
      <c r="CD44" s="23" t="str">
        <f t="shared" si="7"/>
        <v>-20.1%</v>
      </c>
      <c r="CE44" s="23" t="str">
        <f t="shared" si="7"/>
        <v>3214.3%</v>
      </c>
    </row>
    <row r="45" spans="1:83">
      <c r="A45" s="10">
        <v>2012</v>
      </c>
      <c r="B45" s="11">
        <v>8</v>
      </c>
      <c r="C45" s="12" t="s">
        <v>74</v>
      </c>
      <c r="D45" s="13">
        <v>430749</v>
      </c>
      <c r="E45" s="14">
        <v>5288</v>
      </c>
      <c r="F45" s="14">
        <v>23667</v>
      </c>
      <c r="G45" s="14">
        <v>2477</v>
      </c>
      <c r="H45" s="14">
        <v>3445</v>
      </c>
      <c r="I45" s="14">
        <v>17227</v>
      </c>
      <c r="J45" s="14">
        <v>98688</v>
      </c>
      <c r="K45" s="14">
        <v>21269</v>
      </c>
      <c r="L45" s="14">
        <v>37980</v>
      </c>
      <c r="M45" s="14">
        <v>18144</v>
      </c>
      <c r="N45" s="14">
        <v>7197</v>
      </c>
      <c r="O45" s="14">
        <v>4467</v>
      </c>
      <c r="P45" s="14">
        <v>17805</v>
      </c>
      <c r="Q45" s="14">
        <v>162980</v>
      </c>
      <c r="R45" s="14">
        <v>4968</v>
      </c>
      <c r="S45" s="15">
        <v>5147</v>
      </c>
      <c r="T45" s="16">
        <v>811312</v>
      </c>
      <c r="U45" s="17">
        <v>26400</v>
      </c>
      <c r="V45" s="17">
        <v>79175</v>
      </c>
      <c r="W45" s="17">
        <v>17475</v>
      </c>
      <c r="X45" s="17">
        <v>58275</v>
      </c>
      <c r="Y45" s="17">
        <v>96657</v>
      </c>
      <c r="Z45" s="17">
        <v>46174</v>
      </c>
      <c r="AA45" s="17">
        <v>51366</v>
      </c>
      <c r="AB45" s="17">
        <v>87304</v>
      </c>
      <c r="AC45" s="17">
        <v>38512</v>
      </c>
      <c r="AD45" s="17">
        <v>26525</v>
      </c>
      <c r="AE45" s="17">
        <v>1551</v>
      </c>
      <c r="AF45" s="17">
        <v>1687</v>
      </c>
      <c r="AG45" s="17">
        <v>273748</v>
      </c>
      <c r="AH45" s="17">
        <v>6126</v>
      </c>
      <c r="AI45" s="18">
        <v>337</v>
      </c>
      <c r="AJ45" s="13">
        <v>181249</v>
      </c>
      <c r="AK45" s="14">
        <v>1680</v>
      </c>
      <c r="AL45" s="14">
        <v>16345</v>
      </c>
      <c r="AM45" s="14">
        <v>2349</v>
      </c>
      <c r="AN45" s="14">
        <v>3613</v>
      </c>
      <c r="AO45" s="14">
        <v>4495</v>
      </c>
      <c r="AP45" s="14">
        <v>13430</v>
      </c>
      <c r="AQ45" s="14">
        <v>4034</v>
      </c>
      <c r="AR45" s="14">
        <v>14862</v>
      </c>
      <c r="AS45" s="14">
        <v>6034</v>
      </c>
      <c r="AT45" s="14">
        <v>4695</v>
      </c>
      <c r="AU45" s="14">
        <v>231</v>
      </c>
      <c r="AV45" s="14">
        <v>0</v>
      </c>
      <c r="AW45" s="14">
        <v>108694</v>
      </c>
      <c r="AX45" s="14">
        <v>658</v>
      </c>
      <c r="AY45" s="15">
        <v>129</v>
      </c>
      <c r="AZ45" s="19">
        <f t="shared" si="6"/>
        <v>1423310</v>
      </c>
      <c r="BA45" s="20">
        <f t="shared" si="6"/>
        <v>33368</v>
      </c>
      <c r="BB45" s="20">
        <f t="shared" si="6"/>
        <v>119187</v>
      </c>
      <c r="BC45" s="20">
        <f t="shared" si="6"/>
        <v>22301</v>
      </c>
      <c r="BD45" s="20">
        <f t="shared" si="6"/>
        <v>65333</v>
      </c>
      <c r="BE45" s="20">
        <f t="shared" si="6"/>
        <v>118379</v>
      </c>
      <c r="BF45" s="20">
        <f t="shared" si="6"/>
        <v>158292</v>
      </c>
      <c r="BG45" s="20">
        <f t="shared" si="6"/>
        <v>76669</v>
      </c>
      <c r="BH45" s="20">
        <f t="shared" si="6"/>
        <v>140146</v>
      </c>
      <c r="BI45" s="20">
        <f t="shared" si="6"/>
        <v>62690</v>
      </c>
      <c r="BJ45" s="20">
        <f t="shared" si="6"/>
        <v>38417</v>
      </c>
      <c r="BK45" s="20">
        <f t="shared" si="6"/>
        <v>6249</v>
      </c>
      <c r="BL45" s="20">
        <f t="shared" si="6"/>
        <v>19492</v>
      </c>
      <c r="BM45" s="20">
        <f t="shared" si="6"/>
        <v>545422</v>
      </c>
      <c r="BN45" s="20">
        <f t="shared" si="6"/>
        <v>11752</v>
      </c>
      <c r="BO45" s="21">
        <f t="shared" si="6"/>
        <v>5613</v>
      </c>
      <c r="BP45" s="22" t="str">
        <f t="shared" si="4"/>
        <v>-1%</v>
      </c>
      <c r="BQ45" s="23" t="str">
        <f t="shared" si="8"/>
        <v>493.5%</v>
      </c>
      <c r="BR45" s="23" t="str">
        <f t="shared" si="7"/>
        <v>210.1%</v>
      </c>
      <c r="BS45" s="23" t="str">
        <f t="shared" si="7"/>
        <v>-71.7%</v>
      </c>
      <c r="BT45" s="23" t="str">
        <f t="shared" si="7"/>
        <v>195.1%</v>
      </c>
      <c r="BU45" s="23" t="str">
        <f t="shared" si="7"/>
        <v>42.3%</v>
      </c>
      <c r="BV45" s="23" t="str">
        <f t="shared" si="7"/>
        <v>206.2%</v>
      </c>
      <c r="BW45" s="23" t="str">
        <f t="shared" si="7"/>
        <v>1.8%</v>
      </c>
      <c r="BX45" s="23" t="str">
        <f t="shared" si="7"/>
        <v>26.8%</v>
      </c>
      <c r="BY45" s="23" t="str">
        <f t="shared" si="7"/>
        <v>34.9%</v>
      </c>
      <c r="BZ45" s="23" t="str">
        <f t="shared" si="7"/>
        <v>81.2%</v>
      </c>
      <c r="CA45" s="23" t="str">
        <f t="shared" si="7"/>
        <v>108.9%</v>
      </c>
      <c r="CB45" s="23" t="str">
        <f t="shared" si="7"/>
        <v>43.2%</v>
      </c>
      <c r="CC45" s="23" t="str">
        <f t="shared" si="7"/>
        <v>-37.4%</v>
      </c>
      <c r="CD45" s="23" t="str">
        <f t="shared" si="7"/>
        <v>55.5%</v>
      </c>
      <c r="CE45" s="23" t="str">
        <f t="shared" si="7"/>
        <v>-37.7%</v>
      </c>
    </row>
    <row r="46" spans="1:83">
      <c r="A46" s="10">
        <v>2012</v>
      </c>
      <c r="B46" s="11">
        <v>9</v>
      </c>
      <c r="C46" s="12" t="s">
        <v>75</v>
      </c>
      <c r="D46" s="13">
        <v>286947</v>
      </c>
      <c r="E46" s="14">
        <v>28294</v>
      </c>
      <c r="F46" s="14">
        <v>30236</v>
      </c>
      <c r="G46" s="14">
        <v>4499</v>
      </c>
      <c r="H46" s="14">
        <v>31570</v>
      </c>
      <c r="I46" s="14">
        <v>10000</v>
      </c>
      <c r="J46" s="14">
        <v>10243</v>
      </c>
      <c r="K46" s="14">
        <v>9681</v>
      </c>
      <c r="L46" s="14">
        <v>36970</v>
      </c>
      <c r="M46" s="14">
        <v>9940</v>
      </c>
      <c r="N46" s="14">
        <v>8344</v>
      </c>
      <c r="O46" s="14">
        <v>243</v>
      </c>
      <c r="P46" s="14">
        <v>10711</v>
      </c>
      <c r="Q46" s="14">
        <v>87415</v>
      </c>
      <c r="R46" s="14">
        <v>8801</v>
      </c>
      <c r="S46" s="15">
        <v>0</v>
      </c>
      <c r="T46" s="16">
        <v>686649</v>
      </c>
      <c r="U46" s="17">
        <v>44657</v>
      </c>
      <c r="V46" s="17">
        <v>19367</v>
      </c>
      <c r="W46" s="17">
        <v>14457</v>
      </c>
      <c r="X46" s="17">
        <v>97850</v>
      </c>
      <c r="Y46" s="17">
        <v>67820</v>
      </c>
      <c r="Z46" s="17">
        <v>34343</v>
      </c>
      <c r="AA46" s="17">
        <v>101903</v>
      </c>
      <c r="AB46" s="17">
        <v>148625</v>
      </c>
      <c r="AC46" s="17">
        <v>11751</v>
      </c>
      <c r="AD46" s="17">
        <v>9209</v>
      </c>
      <c r="AE46" s="17">
        <v>7756</v>
      </c>
      <c r="AF46" s="17">
        <v>1125</v>
      </c>
      <c r="AG46" s="17">
        <v>123853</v>
      </c>
      <c r="AH46" s="17">
        <v>3447</v>
      </c>
      <c r="AI46" s="18">
        <v>486</v>
      </c>
      <c r="AJ46" s="13">
        <v>145301</v>
      </c>
      <c r="AK46" s="14">
        <v>9996</v>
      </c>
      <c r="AL46" s="14">
        <v>703</v>
      </c>
      <c r="AM46" s="14">
        <v>185</v>
      </c>
      <c r="AN46" s="14">
        <v>4924</v>
      </c>
      <c r="AO46" s="14">
        <v>9396</v>
      </c>
      <c r="AP46" s="14">
        <v>7933</v>
      </c>
      <c r="AQ46" s="14">
        <v>3961</v>
      </c>
      <c r="AR46" s="14">
        <v>15425</v>
      </c>
      <c r="AS46" s="14">
        <v>2737</v>
      </c>
      <c r="AT46" s="14">
        <v>4322</v>
      </c>
      <c r="AU46" s="14">
        <v>43</v>
      </c>
      <c r="AV46" s="14">
        <v>60</v>
      </c>
      <c r="AW46" s="14">
        <v>85230</v>
      </c>
      <c r="AX46" s="14">
        <v>386</v>
      </c>
      <c r="AY46" s="15">
        <v>0</v>
      </c>
      <c r="AZ46" s="19">
        <f t="shared" si="6"/>
        <v>1118897</v>
      </c>
      <c r="BA46" s="20">
        <f t="shared" si="6"/>
        <v>82947</v>
      </c>
      <c r="BB46" s="20">
        <f t="shared" si="6"/>
        <v>50306</v>
      </c>
      <c r="BC46" s="20">
        <f t="shared" si="6"/>
        <v>19141</v>
      </c>
      <c r="BD46" s="20">
        <f t="shared" si="6"/>
        <v>134344</v>
      </c>
      <c r="BE46" s="20">
        <f t="shared" si="6"/>
        <v>87216</v>
      </c>
      <c r="BF46" s="20">
        <f t="shared" si="6"/>
        <v>52519</v>
      </c>
      <c r="BG46" s="20">
        <f t="shared" si="6"/>
        <v>115545</v>
      </c>
      <c r="BH46" s="20">
        <f t="shared" si="6"/>
        <v>201020</v>
      </c>
      <c r="BI46" s="20">
        <f t="shared" si="6"/>
        <v>24428</v>
      </c>
      <c r="BJ46" s="20">
        <f t="shared" si="6"/>
        <v>21875</v>
      </c>
      <c r="BK46" s="20">
        <f t="shared" si="6"/>
        <v>8042</v>
      </c>
      <c r="BL46" s="20">
        <f t="shared" si="6"/>
        <v>11896</v>
      </c>
      <c r="BM46" s="20">
        <f t="shared" si="6"/>
        <v>296498</v>
      </c>
      <c r="BN46" s="20">
        <f t="shared" si="6"/>
        <v>12634</v>
      </c>
      <c r="BO46" s="21">
        <f t="shared" si="6"/>
        <v>486</v>
      </c>
      <c r="BP46" s="22" t="str">
        <f t="shared" si="4"/>
        <v>-21.4%</v>
      </c>
      <c r="BQ46" s="23" t="str">
        <f t="shared" si="8"/>
        <v>148.6%</v>
      </c>
      <c r="BR46" s="23" t="str">
        <f t="shared" si="7"/>
        <v>-57.8%</v>
      </c>
      <c r="BS46" s="23" t="str">
        <f t="shared" si="7"/>
        <v>-14.2%</v>
      </c>
      <c r="BT46" s="23" t="str">
        <f t="shared" si="7"/>
        <v>105.6%</v>
      </c>
      <c r="BU46" s="23" t="str">
        <f t="shared" si="7"/>
        <v>-26.3%</v>
      </c>
      <c r="BV46" s="23" t="str">
        <f t="shared" si="7"/>
        <v>-66.8%</v>
      </c>
      <c r="BW46" s="23" t="str">
        <f t="shared" si="7"/>
        <v>50.7%</v>
      </c>
      <c r="BX46" s="23" t="str">
        <f t="shared" si="7"/>
        <v>43.4%</v>
      </c>
      <c r="BY46" s="23" t="str">
        <f t="shared" si="7"/>
        <v>-61%</v>
      </c>
      <c r="BZ46" s="23" t="str">
        <f t="shared" si="7"/>
        <v>-43.1%</v>
      </c>
      <c r="CA46" s="23" t="str">
        <f t="shared" si="7"/>
        <v>28.7%</v>
      </c>
      <c r="CB46" s="23" t="str">
        <f t="shared" si="7"/>
        <v>-39%</v>
      </c>
      <c r="CC46" s="23" t="str">
        <f t="shared" si="7"/>
        <v>-45.6%</v>
      </c>
      <c r="CD46" s="23" t="str">
        <f t="shared" si="7"/>
        <v>7.5%</v>
      </c>
      <c r="CE46" s="23" t="str">
        <f t="shared" si="7"/>
        <v>-91.3%</v>
      </c>
    </row>
    <row r="47" spans="1:83">
      <c r="A47" s="10">
        <v>2012</v>
      </c>
      <c r="B47" s="11">
        <v>10</v>
      </c>
      <c r="C47" s="12" t="s">
        <v>76</v>
      </c>
      <c r="D47" s="13">
        <v>430495</v>
      </c>
      <c r="E47" s="14">
        <v>8457</v>
      </c>
      <c r="F47" s="14">
        <v>8446</v>
      </c>
      <c r="G47" s="14">
        <v>8267</v>
      </c>
      <c r="H47" s="14">
        <v>12182</v>
      </c>
      <c r="I47" s="14">
        <v>14815</v>
      </c>
      <c r="J47" s="14">
        <v>12336</v>
      </c>
      <c r="K47" s="14">
        <v>23280</v>
      </c>
      <c r="L47" s="14">
        <v>75843</v>
      </c>
      <c r="M47" s="14">
        <v>19148</v>
      </c>
      <c r="N47" s="14">
        <v>14786</v>
      </c>
      <c r="O47" s="14">
        <v>1955</v>
      </c>
      <c r="P47" s="14">
        <v>2541</v>
      </c>
      <c r="Q47" s="14">
        <v>205419</v>
      </c>
      <c r="R47" s="14">
        <v>4826</v>
      </c>
      <c r="S47" s="15">
        <v>18194</v>
      </c>
      <c r="T47" s="16">
        <v>892904</v>
      </c>
      <c r="U47" s="17">
        <v>1271</v>
      </c>
      <c r="V47" s="17">
        <v>30367</v>
      </c>
      <c r="W47" s="17">
        <v>3691</v>
      </c>
      <c r="X47" s="17">
        <v>58954</v>
      </c>
      <c r="Y47" s="17">
        <v>91934</v>
      </c>
      <c r="Z47" s="17">
        <v>49424</v>
      </c>
      <c r="AA47" s="17">
        <v>172575</v>
      </c>
      <c r="AB47" s="17">
        <v>127759</v>
      </c>
      <c r="AC47" s="17">
        <v>37758</v>
      </c>
      <c r="AD47" s="17">
        <v>30934</v>
      </c>
      <c r="AE47" s="17">
        <v>1488</v>
      </c>
      <c r="AF47" s="17">
        <v>2240</v>
      </c>
      <c r="AG47" s="17">
        <v>245034</v>
      </c>
      <c r="AH47" s="17">
        <v>12172</v>
      </c>
      <c r="AI47" s="18">
        <v>27303</v>
      </c>
      <c r="AJ47" s="13">
        <v>174859</v>
      </c>
      <c r="AK47" s="14">
        <v>1065</v>
      </c>
      <c r="AL47" s="14">
        <v>3558</v>
      </c>
      <c r="AM47" s="14">
        <v>12959</v>
      </c>
      <c r="AN47" s="14">
        <v>3506</v>
      </c>
      <c r="AO47" s="14">
        <v>20112</v>
      </c>
      <c r="AP47" s="14">
        <v>11703</v>
      </c>
      <c r="AQ47" s="14">
        <v>5248</v>
      </c>
      <c r="AR47" s="14">
        <v>17367</v>
      </c>
      <c r="AS47" s="14">
        <v>22505</v>
      </c>
      <c r="AT47" s="14">
        <v>9066</v>
      </c>
      <c r="AU47" s="14">
        <v>560</v>
      </c>
      <c r="AV47" s="14">
        <v>3773</v>
      </c>
      <c r="AW47" s="14">
        <v>61994</v>
      </c>
      <c r="AX47" s="14">
        <v>1443</v>
      </c>
      <c r="AY47" s="15">
        <v>0</v>
      </c>
      <c r="AZ47" s="19">
        <f t="shared" si="6"/>
        <v>1498258</v>
      </c>
      <c r="BA47" s="20">
        <f t="shared" si="6"/>
        <v>10793</v>
      </c>
      <c r="BB47" s="20">
        <f t="shared" si="6"/>
        <v>42371</v>
      </c>
      <c r="BC47" s="20">
        <f t="shared" si="6"/>
        <v>24917</v>
      </c>
      <c r="BD47" s="20">
        <f t="shared" si="6"/>
        <v>74642</v>
      </c>
      <c r="BE47" s="20">
        <f t="shared" si="6"/>
        <v>126861</v>
      </c>
      <c r="BF47" s="20">
        <f t="shared" si="6"/>
        <v>73463</v>
      </c>
      <c r="BG47" s="20">
        <f t="shared" si="6"/>
        <v>201103</v>
      </c>
      <c r="BH47" s="20">
        <f t="shared" si="6"/>
        <v>220969</v>
      </c>
      <c r="BI47" s="20">
        <f t="shared" si="6"/>
        <v>79411</v>
      </c>
      <c r="BJ47" s="20">
        <f t="shared" si="6"/>
        <v>54786</v>
      </c>
      <c r="BK47" s="20">
        <f t="shared" si="6"/>
        <v>4003</v>
      </c>
      <c r="BL47" s="20">
        <f t="shared" si="6"/>
        <v>8554</v>
      </c>
      <c r="BM47" s="20">
        <f t="shared" si="6"/>
        <v>512447</v>
      </c>
      <c r="BN47" s="20">
        <f t="shared" si="6"/>
        <v>18441</v>
      </c>
      <c r="BO47" s="21">
        <f t="shared" si="6"/>
        <v>45497</v>
      </c>
      <c r="BP47" s="22" t="str">
        <f t="shared" si="4"/>
        <v>33.9%</v>
      </c>
      <c r="BQ47" s="23" t="str">
        <f t="shared" si="8"/>
        <v>-87%</v>
      </c>
      <c r="BR47" s="23" t="str">
        <f t="shared" si="7"/>
        <v>-15.8%</v>
      </c>
      <c r="BS47" s="23" t="str">
        <f t="shared" si="7"/>
        <v>30.2%</v>
      </c>
      <c r="BT47" s="23" t="str">
        <f t="shared" si="7"/>
        <v>-44.4%</v>
      </c>
      <c r="BU47" s="23" t="str">
        <f t="shared" si="7"/>
        <v>45.5%</v>
      </c>
      <c r="BV47" s="23" t="str">
        <f t="shared" si="7"/>
        <v>39.9%</v>
      </c>
      <c r="BW47" s="23" t="str">
        <f t="shared" si="7"/>
        <v>74%</v>
      </c>
      <c r="BX47" s="23" t="str">
        <f t="shared" si="7"/>
        <v>9.9%</v>
      </c>
      <c r="BY47" s="23" t="str">
        <f t="shared" si="7"/>
        <v>225.1%</v>
      </c>
      <c r="BZ47" s="23" t="str">
        <f t="shared" si="7"/>
        <v>150.5%</v>
      </c>
      <c r="CA47" s="23" t="str">
        <f t="shared" si="7"/>
        <v>-50.2%</v>
      </c>
      <c r="CB47" s="23" t="str">
        <f t="shared" si="7"/>
        <v>-28.1%</v>
      </c>
      <c r="CC47" s="23" t="str">
        <f t="shared" si="7"/>
        <v>72.8%</v>
      </c>
      <c r="CD47" s="23" t="str">
        <f t="shared" si="7"/>
        <v>46%</v>
      </c>
      <c r="CE47" s="23" t="str">
        <f t="shared" si="7"/>
        <v>9261.5%</v>
      </c>
    </row>
    <row r="48" spans="1:83">
      <c r="A48" s="10">
        <v>2012</v>
      </c>
      <c r="B48" s="11">
        <v>11</v>
      </c>
      <c r="C48" s="12" t="s">
        <v>77</v>
      </c>
      <c r="D48" s="13">
        <v>398207</v>
      </c>
      <c r="E48" s="14">
        <v>7420</v>
      </c>
      <c r="F48" s="14">
        <v>15669</v>
      </c>
      <c r="G48" s="14">
        <v>15167</v>
      </c>
      <c r="H48" s="14">
        <v>16682</v>
      </c>
      <c r="I48" s="14">
        <v>20106</v>
      </c>
      <c r="J48" s="14">
        <v>8582</v>
      </c>
      <c r="K48" s="14">
        <v>10607</v>
      </c>
      <c r="L48" s="14">
        <v>40797</v>
      </c>
      <c r="M48" s="14">
        <v>12461</v>
      </c>
      <c r="N48" s="14">
        <v>17055</v>
      </c>
      <c r="O48" s="14">
        <v>1788</v>
      </c>
      <c r="P48" s="14">
        <v>354</v>
      </c>
      <c r="Q48" s="14">
        <v>225432</v>
      </c>
      <c r="R48" s="14">
        <v>4797</v>
      </c>
      <c r="S48" s="15">
        <v>1290</v>
      </c>
      <c r="T48" s="16">
        <v>797259</v>
      </c>
      <c r="U48" s="17">
        <v>1004</v>
      </c>
      <c r="V48" s="17">
        <v>20034</v>
      </c>
      <c r="W48" s="17">
        <v>30199</v>
      </c>
      <c r="X48" s="17">
        <v>2885</v>
      </c>
      <c r="Y48" s="17">
        <v>106869</v>
      </c>
      <c r="Z48" s="17">
        <v>71125</v>
      </c>
      <c r="AA48" s="17">
        <v>49400</v>
      </c>
      <c r="AB48" s="17">
        <v>139242</v>
      </c>
      <c r="AC48" s="17">
        <v>32436</v>
      </c>
      <c r="AD48" s="17">
        <v>18820</v>
      </c>
      <c r="AE48" s="17">
        <v>2627</v>
      </c>
      <c r="AF48" s="17">
        <v>6677</v>
      </c>
      <c r="AG48" s="17">
        <v>299433</v>
      </c>
      <c r="AH48" s="17">
        <v>15176</v>
      </c>
      <c r="AI48" s="18">
        <v>1332</v>
      </c>
      <c r="AJ48" s="13">
        <v>258253</v>
      </c>
      <c r="AK48" s="14">
        <v>578</v>
      </c>
      <c r="AL48" s="14">
        <v>11375</v>
      </c>
      <c r="AM48" s="14">
        <v>8000</v>
      </c>
      <c r="AN48" s="14">
        <v>1661</v>
      </c>
      <c r="AO48" s="14">
        <v>6943</v>
      </c>
      <c r="AP48" s="14">
        <v>5387</v>
      </c>
      <c r="AQ48" s="14">
        <v>2780</v>
      </c>
      <c r="AR48" s="14">
        <v>20856</v>
      </c>
      <c r="AS48" s="14">
        <v>7538</v>
      </c>
      <c r="AT48" s="14">
        <v>2877</v>
      </c>
      <c r="AU48" s="14">
        <v>86</v>
      </c>
      <c r="AV48" s="14">
        <v>2689</v>
      </c>
      <c r="AW48" s="14">
        <v>185417</v>
      </c>
      <c r="AX48" s="14">
        <v>1987</v>
      </c>
      <c r="AY48" s="15">
        <v>79</v>
      </c>
      <c r="AZ48" s="19">
        <f t="shared" si="6"/>
        <v>1453719</v>
      </c>
      <c r="BA48" s="20">
        <f t="shared" si="6"/>
        <v>9002</v>
      </c>
      <c r="BB48" s="20">
        <f t="shared" si="6"/>
        <v>47078</v>
      </c>
      <c r="BC48" s="20">
        <f t="shared" si="6"/>
        <v>53366</v>
      </c>
      <c r="BD48" s="20">
        <f t="shared" si="6"/>
        <v>21228</v>
      </c>
      <c r="BE48" s="20">
        <f t="shared" si="6"/>
        <v>133918</v>
      </c>
      <c r="BF48" s="20">
        <f t="shared" si="6"/>
        <v>85094</v>
      </c>
      <c r="BG48" s="20">
        <f t="shared" si="6"/>
        <v>62787</v>
      </c>
      <c r="BH48" s="20">
        <f t="shared" si="6"/>
        <v>200895</v>
      </c>
      <c r="BI48" s="20">
        <f t="shared" si="6"/>
        <v>52435</v>
      </c>
      <c r="BJ48" s="20">
        <f t="shared" si="6"/>
        <v>38752</v>
      </c>
      <c r="BK48" s="20">
        <f t="shared" si="6"/>
        <v>4501</v>
      </c>
      <c r="BL48" s="20">
        <f t="shared" si="6"/>
        <v>9720</v>
      </c>
      <c r="BM48" s="20">
        <f t="shared" si="6"/>
        <v>710282</v>
      </c>
      <c r="BN48" s="20">
        <f t="shared" si="6"/>
        <v>21960</v>
      </c>
      <c r="BO48" s="21">
        <f t="shared" ref="BO48:BO111" si="9">S48+AI48+AY48</f>
        <v>2701</v>
      </c>
      <c r="BP48" s="22" t="str">
        <f t="shared" si="4"/>
        <v>-3%</v>
      </c>
      <c r="BQ48" s="23" t="str">
        <f t="shared" si="8"/>
        <v>-16.6%</v>
      </c>
      <c r="BR48" s="23" t="str">
        <f t="shared" si="7"/>
        <v>11.1%</v>
      </c>
      <c r="BS48" s="23" t="str">
        <f t="shared" si="7"/>
        <v>114.2%</v>
      </c>
      <c r="BT48" s="23" t="str">
        <f t="shared" si="7"/>
        <v>-71.6%</v>
      </c>
      <c r="BU48" s="23" t="str">
        <f t="shared" si="7"/>
        <v>5.6%</v>
      </c>
      <c r="BV48" s="23" t="str">
        <f t="shared" si="7"/>
        <v>15.8%</v>
      </c>
      <c r="BW48" s="23" t="str">
        <f t="shared" si="7"/>
        <v>-68.8%</v>
      </c>
      <c r="BX48" s="23" t="str">
        <f t="shared" si="7"/>
        <v>-9.1%</v>
      </c>
      <c r="BY48" s="23" t="str">
        <f t="shared" si="7"/>
        <v>-34%</v>
      </c>
      <c r="BZ48" s="23" t="str">
        <f t="shared" si="7"/>
        <v>-29.3%</v>
      </c>
      <c r="CA48" s="23" t="str">
        <f t="shared" si="7"/>
        <v>12.4%</v>
      </c>
      <c r="CB48" s="23" t="str">
        <f t="shared" si="7"/>
        <v>13.6%</v>
      </c>
      <c r="CC48" s="23" t="str">
        <f t="shared" si="7"/>
        <v>38.6%</v>
      </c>
      <c r="CD48" s="23" t="str">
        <f t="shared" si="7"/>
        <v>19.1%</v>
      </c>
      <c r="CE48" s="23" t="str">
        <f t="shared" si="7"/>
        <v>-94.1%</v>
      </c>
    </row>
    <row r="49" spans="1:83">
      <c r="A49" s="10">
        <v>2012</v>
      </c>
      <c r="B49" s="11">
        <v>12</v>
      </c>
      <c r="C49" s="12" t="s">
        <v>78</v>
      </c>
      <c r="D49" s="13">
        <v>340877</v>
      </c>
      <c r="E49" s="14">
        <v>11041</v>
      </c>
      <c r="F49" s="14">
        <v>19337</v>
      </c>
      <c r="G49" s="14">
        <v>54209</v>
      </c>
      <c r="H49" s="14">
        <v>5895</v>
      </c>
      <c r="I49" s="14">
        <v>20997</v>
      </c>
      <c r="J49" s="14">
        <v>13553</v>
      </c>
      <c r="K49" s="14">
        <v>13521</v>
      </c>
      <c r="L49" s="14">
        <v>14946</v>
      </c>
      <c r="M49" s="14">
        <v>15050</v>
      </c>
      <c r="N49" s="14">
        <v>11078</v>
      </c>
      <c r="O49" s="14">
        <v>1906</v>
      </c>
      <c r="P49" s="14">
        <v>32</v>
      </c>
      <c r="Q49" s="14">
        <v>154979</v>
      </c>
      <c r="R49" s="14">
        <v>3089</v>
      </c>
      <c r="S49" s="15">
        <v>1244</v>
      </c>
      <c r="T49" s="16">
        <v>745961</v>
      </c>
      <c r="U49" s="17">
        <v>16460</v>
      </c>
      <c r="V49" s="17">
        <v>6250</v>
      </c>
      <c r="W49" s="17">
        <v>36238</v>
      </c>
      <c r="X49" s="17">
        <v>9007</v>
      </c>
      <c r="Y49" s="17">
        <v>62754</v>
      </c>
      <c r="Z49" s="17">
        <v>77773</v>
      </c>
      <c r="AA49" s="17">
        <v>32450</v>
      </c>
      <c r="AB49" s="17">
        <v>74807</v>
      </c>
      <c r="AC49" s="17">
        <v>58696</v>
      </c>
      <c r="AD49" s="17">
        <v>35808</v>
      </c>
      <c r="AE49" s="17">
        <v>3301</v>
      </c>
      <c r="AF49" s="17">
        <v>1392</v>
      </c>
      <c r="AG49" s="17">
        <v>319487</v>
      </c>
      <c r="AH49" s="17">
        <v>11288</v>
      </c>
      <c r="AI49" s="18">
        <v>250</v>
      </c>
      <c r="AJ49" s="13">
        <v>189564</v>
      </c>
      <c r="AK49" s="14">
        <v>8114</v>
      </c>
      <c r="AL49" s="14">
        <v>8367</v>
      </c>
      <c r="AM49" s="14">
        <v>18592</v>
      </c>
      <c r="AN49" s="14">
        <v>1013</v>
      </c>
      <c r="AO49" s="14">
        <v>8798</v>
      </c>
      <c r="AP49" s="14">
        <v>14400</v>
      </c>
      <c r="AQ49" s="14">
        <v>5721</v>
      </c>
      <c r="AR49" s="14">
        <v>14383</v>
      </c>
      <c r="AS49" s="14">
        <v>14189</v>
      </c>
      <c r="AT49" s="14">
        <v>4930</v>
      </c>
      <c r="AU49" s="14">
        <v>0</v>
      </c>
      <c r="AV49" s="14">
        <v>1324</v>
      </c>
      <c r="AW49" s="14">
        <v>86904</v>
      </c>
      <c r="AX49" s="14">
        <v>1346</v>
      </c>
      <c r="AY49" s="15">
        <v>1483</v>
      </c>
      <c r="AZ49" s="19">
        <f t="shared" ref="AZ49:BN112" si="10">D49+T49+AJ49</f>
        <v>1276402</v>
      </c>
      <c r="BA49" s="20">
        <f t="shared" si="10"/>
        <v>35615</v>
      </c>
      <c r="BB49" s="20">
        <f t="shared" si="10"/>
        <v>33954</v>
      </c>
      <c r="BC49" s="20">
        <f t="shared" si="10"/>
        <v>109039</v>
      </c>
      <c r="BD49" s="20">
        <f t="shared" si="10"/>
        <v>15915</v>
      </c>
      <c r="BE49" s="20">
        <f t="shared" si="10"/>
        <v>92549</v>
      </c>
      <c r="BF49" s="20">
        <f t="shared" si="10"/>
        <v>105726</v>
      </c>
      <c r="BG49" s="20">
        <f t="shared" si="10"/>
        <v>51692</v>
      </c>
      <c r="BH49" s="20">
        <f t="shared" si="10"/>
        <v>104136</v>
      </c>
      <c r="BI49" s="20">
        <f t="shared" si="10"/>
        <v>87935</v>
      </c>
      <c r="BJ49" s="20">
        <f t="shared" si="10"/>
        <v>51816</v>
      </c>
      <c r="BK49" s="20">
        <f t="shared" si="10"/>
        <v>5207</v>
      </c>
      <c r="BL49" s="20">
        <f t="shared" si="10"/>
        <v>2748</v>
      </c>
      <c r="BM49" s="20">
        <f t="shared" si="10"/>
        <v>561370</v>
      </c>
      <c r="BN49" s="20">
        <f t="shared" si="10"/>
        <v>15723</v>
      </c>
      <c r="BO49" s="21">
        <f t="shared" si="9"/>
        <v>2977</v>
      </c>
      <c r="BP49" s="22" t="str">
        <f t="shared" si="4"/>
        <v>-12.2%</v>
      </c>
      <c r="BQ49" s="23" t="str">
        <f t="shared" si="8"/>
        <v>295.6%</v>
      </c>
      <c r="BR49" s="23" t="str">
        <f t="shared" si="7"/>
        <v>-27.9%</v>
      </c>
      <c r="BS49" s="23" t="str">
        <f t="shared" si="7"/>
        <v>104.3%</v>
      </c>
      <c r="BT49" s="23" t="str">
        <f t="shared" si="7"/>
        <v>-25%</v>
      </c>
      <c r="BU49" s="23" t="str">
        <f t="shared" si="7"/>
        <v>-30.9%</v>
      </c>
      <c r="BV49" s="23" t="str">
        <f t="shared" si="7"/>
        <v>24.2%</v>
      </c>
      <c r="BW49" s="23" t="str">
        <f t="shared" si="7"/>
        <v>-17.7%</v>
      </c>
      <c r="BX49" s="23" t="str">
        <f t="shared" si="7"/>
        <v>-48.2%</v>
      </c>
      <c r="BY49" s="23" t="str">
        <f t="shared" si="7"/>
        <v>67.7%</v>
      </c>
      <c r="BZ49" s="23" t="str">
        <f t="shared" si="7"/>
        <v>33.7%</v>
      </c>
      <c r="CA49" s="23" t="str">
        <f t="shared" si="7"/>
        <v>15.7%</v>
      </c>
      <c r="CB49" s="23" t="str">
        <f t="shared" si="7"/>
        <v>-71.7%</v>
      </c>
      <c r="CC49" s="23" t="str">
        <f t="shared" si="7"/>
        <v>-21%</v>
      </c>
      <c r="CD49" s="23" t="str">
        <f t="shared" si="7"/>
        <v>-28.4%</v>
      </c>
      <c r="CE49" s="23" t="str">
        <f t="shared" si="7"/>
        <v>10.2%</v>
      </c>
    </row>
    <row r="50" spans="1:83">
      <c r="A50" s="10">
        <v>2013</v>
      </c>
      <c r="B50" s="11">
        <v>1</v>
      </c>
      <c r="C50" s="12" t="s">
        <v>67</v>
      </c>
      <c r="D50" s="13">
        <v>221137</v>
      </c>
      <c r="E50" s="14">
        <v>1757</v>
      </c>
      <c r="F50" s="14">
        <v>10042</v>
      </c>
      <c r="G50" s="14">
        <v>7013</v>
      </c>
      <c r="H50" s="14">
        <v>10154</v>
      </c>
      <c r="I50" s="14">
        <v>11724</v>
      </c>
      <c r="J50" s="14">
        <v>13787</v>
      </c>
      <c r="K50" s="14">
        <v>20771</v>
      </c>
      <c r="L50" s="14">
        <v>17289</v>
      </c>
      <c r="M50" s="14">
        <v>11479</v>
      </c>
      <c r="N50" s="14">
        <v>7403</v>
      </c>
      <c r="O50" s="14">
        <v>1214</v>
      </c>
      <c r="P50" s="14">
        <v>1512</v>
      </c>
      <c r="Q50" s="14">
        <v>94834</v>
      </c>
      <c r="R50" s="14">
        <v>12158</v>
      </c>
      <c r="S50" s="15">
        <v>0</v>
      </c>
      <c r="T50" s="16">
        <v>860931</v>
      </c>
      <c r="U50" s="17">
        <v>582</v>
      </c>
      <c r="V50" s="17">
        <v>29276</v>
      </c>
      <c r="W50" s="17">
        <v>8980</v>
      </c>
      <c r="X50" s="17">
        <v>75199</v>
      </c>
      <c r="Y50" s="17">
        <v>125197</v>
      </c>
      <c r="Z50" s="17">
        <v>124277</v>
      </c>
      <c r="AA50" s="17">
        <v>39947</v>
      </c>
      <c r="AB50" s="17">
        <v>106613</v>
      </c>
      <c r="AC50" s="17">
        <v>52717</v>
      </c>
      <c r="AD50" s="17">
        <v>26062</v>
      </c>
      <c r="AE50" s="17">
        <v>1521</v>
      </c>
      <c r="AF50" s="17">
        <v>1803</v>
      </c>
      <c r="AG50" s="17">
        <v>259768</v>
      </c>
      <c r="AH50" s="17">
        <v>8174</v>
      </c>
      <c r="AI50" s="18">
        <v>815</v>
      </c>
      <c r="AJ50" s="13">
        <v>243675</v>
      </c>
      <c r="AK50" s="14">
        <v>309</v>
      </c>
      <c r="AL50" s="14">
        <v>3676</v>
      </c>
      <c r="AM50" s="14">
        <v>8760</v>
      </c>
      <c r="AN50" s="14">
        <v>6391</v>
      </c>
      <c r="AO50" s="14">
        <v>13100</v>
      </c>
      <c r="AP50" s="14">
        <v>24606</v>
      </c>
      <c r="AQ50" s="14">
        <v>16648</v>
      </c>
      <c r="AR50" s="14">
        <v>49526</v>
      </c>
      <c r="AS50" s="14">
        <v>3597</v>
      </c>
      <c r="AT50" s="14">
        <v>2064</v>
      </c>
      <c r="AU50" s="14">
        <v>16547</v>
      </c>
      <c r="AV50" s="14">
        <v>491</v>
      </c>
      <c r="AW50" s="14">
        <v>94803</v>
      </c>
      <c r="AX50" s="14">
        <v>3157</v>
      </c>
      <c r="AY50" s="15">
        <v>0</v>
      </c>
      <c r="AZ50" s="19">
        <f t="shared" si="10"/>
        <v>1325743</v>
      </c>
      <c r="BA50" s="20">
        <f t="shared" si="10"/>
        <v>2648</v>
      </c>
      <c r="BB50" s="20">
        <f t="shared" si="10"/>
        <v>42994</v>
      </c>
      <c r="BC50" s="20">
        <f t="shared" si="10"/>
        <v>24753</v>
      </c>
      <c r="BD50" s="20">
        <f t="shared" si="10"/>
        <v>91744</v>
      </c>
      <c r="BE50" s="20">
        <f t="shared" si="10"/>
        <v>150021</v>
      </c>
      <c r="BF50" s="20">
        <f t="shared" si="10"/>
        <v>162670</v>
      </c>
      <c r="BG50" s="20">
        <f t="shared" si="10"/>
        <v>77366</v>
      </c>
      <c r="BH50" s="20">
        <f t="shared" si="10"/>
        <v>173428</v>
      </c>
      <c r="BI50" s="20">
        <f t="shared" si="10"/>
        <v>67793</v>
      </c>
      <c r="BJ50" s="20">
        <f t="shared" si="10"/>
        <v>35529</v>
      </c>
      <c r="BK50" s="20">
        <f t="shared" si="10"/>
        <v>19282</v>
      </c>
      <c r="BL50" s="20">
        <f t="shared" si="10"/>
        <v>3806</v>
      </c>
      <c r="BM50" s="20">
        <f t="shared" si="10"/>
        <v>449405</v>
      </c>
      <c r="BN50" s="20">
        <f t="shared" si="10"/>
        <v>23489</v>
      </c>
      <c r="BO50" s="21">
        <f t="shared" si="9"/>
        <v>815</v>
      </c>
      <c r="BP50" s="22" t="str">
        <f t="shared" si="4"/>
        <v>3.9%</v>
      </c>
      <c r="BQ50" s="23" t="str">
        <f t="shared" si="8"/>
        <v>-92.6%</v>
      </c>
      <c r="BR50" s="23" t="str">
        <f t="shared" si="7"/>
        <v>26.6%</v>
      </c>
      <c r="BS50" s="23" t="str">
        <f t="shared" si="7"/>
        <v>-77.3%</v>
      </c>
      <c r="BT50" s="23" t="str">
        <f t="shared" si="7"/>
        <v>476.5%</v>
      </c>
      <c r="BU50" s="23" t="str">
        <f t="shared" si="7"/>
        <v>62.1%</v>
      </c>
      <c r="BV50" s="23" t="str">
        <f t="shared" si="7"/>
        <v>53.9%</v>
      </c>
      <c r="BW50" s="23" t="str">
        <f t="shared" si="7"/>
        <v>49.7%</v>
      </c>
      <c r="BX50" s="23" t="str">
        <f t="shared" si="7"/>
        <v>66.5%</v>
      </c>
      <c r="BY50" s="23" t="str">
        <f t="shared" si="7"/>
        <v>-22.9%</v>
      </c>
      <c r="BZ50" s="23" t="str">
        <f t="shared" si="7"/>
        <v>-31.4%</v>
      </c>
      <c r="CA50" s="23" t="str">
        <f t="shared" si="7"/>
        <v>270.3%</v>
      </c>
      <c r="CB50" s="23" t="str">
        <f t="shared" si="7"/>
        <v>38.5%</v>
      </c>
      <c r="CC50" s="23" t="str">
        <f t="shared" si="7"/>
        <v>-19.9%</v>
      </c>
      <c r="CD50" s="23" t="str">
        <f t="shared" si="7"/>
        <v>49.4%</v>
      </c>
      <c r="CE50" s="23" t="str">
        <f t="shared" si="7"/>
        <v>-72.6%</v>
      </c>
    </row>
    <row r="51" spans="1:83">
      <c r="A51" s="10">
        <v>2013</v>
      </c>
      <c r="B51" s="11">
        <v>2</v>
      </c>
      <c r="C51" s="12" t="s">
        <v>68</v>
      </c>
      <c r="D51" s="13">
        <v>380990</v>
      </c>
      <c r="E51" s="14">
        <v>1793</v>
      </c>
      <c r="F51" s="14">
        <v>15397</v>
      </c>
      <c r="G51" s="14">
        <v>13424</v>
      </c>
      <c r="H51" s="14">
        <v>1588</v>
      </c>
      <c r="I51" s="14">
        <v>83924</v>
      </c>
      <c r="J51" s="14">
        <v>15992</v>
      </c>
      <c r="K51" s="14">
        <v>13863</v>
      </c>
      <c r="L51" s="14">
        <v>40740</v>
      </c>
      <c r="M51" s="14">
        <v>10594</v>
      </c>
      <c r="N51" s="14">
        <v>17936</v>
      </c>
      <c r="O51" s="14">
        <v>530</v>
      </c>
      <c r="P51" s="14">
        <v>1491</v>
      </c>
      <c r="Q51" s="14">
        <v>157201</v>
      </c>
      <c r="R51" s="14">
        <v>5840</v>
      </c>
      <c r="S51" s="15">
        <v>677</v>
      </c>
      <c r="T51" s="16">
        <v>780824</v>
      </c>
      <c r="U51" s="17">
        <v>11437</v>
      </c>
      <c r="V51" s="17">
        <v>5541</v>
      </c>
      <c r="W51" s="17">
        <v>741</v>
      </c>
      <c r="X51" s="17">
        <v>24986</v>
      </c>
      <c r="Y51" s="17">
        <v>122054</v>
      </c>
      <c r="Z51" s="17">
        <v>40506</v>
      </c>
      <c r="AA51" s="17">
        <v>77231</v>
      </c>
      <c r="AB51" s="17">
        <v>43997</v>
      </c>
      <c r="AC51" s="17">
        <v>27835</v>
      </c>
      <c r="AD51" s="17">
        <v>14747</v>
      </c>
      <c r="AE51" s="17">
        <v>2827</v>
      </c>
      <c r="AF51" s="17">
        <v>1351</v>
      </c>
      <c r="AG51" s="17">
        <v>336696</v>
      </c>
      <c r="AH51" s="17">
        <v>24425</v>
      </c>
      <c r="AI51" s="18">
        <v>46450</v>
      </c>
      <c r="AJ51" s="13">
        <v>303359</v>
      </c>
      <c r="AK51" s="14">
        <v>2406</v>
      </c>
      <c r="AL51" s="14">
        <v>11904</v>
      </c>
      <c r="AM51" s="14">
        <v>1447</v>
      </c>
      <c r="AN51" s="14">
        <v>5235</v>
      </c>
      <c r="AO51" s="14">
        <v>63873</v>
      </c>
      <c r="AP51" s="14">
        <v>11227</v>
      </c>
      <c r="AQ51" s="14">
        <v>1994</v>
      </c>
      <c r="AR51" s="14">
        <v>7392</v>
      </c>
      <c r="AS51" s="14">
        <v>5943</v>
      </c>
      <c r="AT51" s="14">
        <v>19320</v>
      </c>
      <c r="AU51" s="14">
        <v>1278</v>
      </c>
      <c r="AV51" s="14">
        <v>5211</v>
      </c>
      <c r="AW51" s="14">
        <v>162445</v>
      </c>
      <c r="AX51" s="14">
        <v>1461</v>
      </c>
      <c r="AY51" s="15">
        <v>2223</v>
      </c>
      <c r="AZ51" s="19">
        <f t="shared" si="10"/>
        <v>1465173</v>
      </c>
      <c r="BA51" s="20">
        <f t="shared" si="10"/>
        <v>15636</v>
      </c>
      <c r="BB51" s="20">
        <f t="shared" si="10"/>
        <v>32842</v>
      </c>
      <c r="BC51" s="20">
        <f t="shared" si="10"/>
        <v>15612</v>
      </c>
      <c r="BD51" s="20">
        <f t="shared" si="10"/>
        <v>31809</v>
      </c>
      <c r="BE51" s="20">
        <f t="shared" si="10"/>
        <v>269851</v>
      </c>
      <c r="BF51" s="20">
        <f t="shared" si="10"/>
        <v>67725</v>
      </c>
      <c r="BG51" s="20">
        <f t="shared" si="10"/>
        <v>93088</v>
      </c>
      <c r="BH51" s="20">
        <f t="shared" si="10"/>
        <v>92129</v>
      </c>
      <c r="BI51" s="20">
        <f t="shared" si="10"/>
        <v>44372</v>
      </c>
      <c r="BJ51" s="20">
        <f t="shared" si="10"/>
        <v>52003</v>
      </c>
      <c r="BK51" s="20">
        <f t="shared" si="10"/>
        <v>4635</v>
      </c>
      <c r="BL51" s="20">
        <f t="shared" si="10"/>
        <v>8053</v>
      </c>
      <c r="BM51" s="20">
        <f t="shared" si="10"/>
        <v>656342</v>
      </c>
      <c r="BN51" s="20">
        <f t="shared" si="10"/>
        <v>31726</v>
      </c>
      <c r="BO51" s="21">
        <f t="shared" si="9"/>
        <v>49350</v>
      </c>
      <c r="BP51" s="22" t="str">
        <f t="shared" si="4"/>
        <v>10.5%</v>
      </c>
      <c r="BQ51" s="23" t="str">
        <f t="shared" si="8"/>
        <v>490.5%</v>
      </c>
      <c r="BR51" s="23" t="str">
        <f t="shared" si="7"/>
        <v>-23.6%</v>
      </c>
      <c r="BS51" s="23" t="str">
        <f t="shared" si="7"/>
        <v>-36.9%</v>
      </c>
      <c r="BT51" s="23" t="str">
        <f t="shared" si="7"/>
        <v>-65.3%</v>
      </c>
      <c r="BU51" s="23" t="str">
        <f t="shared" si="7"/>
        <v>79.9%</v>
      </c>
      <c r="BV51" s="23" t="str">
        <f t="shared" si="7"/>
        <v>-58.4%</v>
      </c>
      <c r="BW51" s="23" t="str">
        <f t="shared" si="7"/>
        <v>20.3%</v>
      </c>
      <c r="BX51" s="23" t="str">
        <f t="shared" si="7"/>
        <v>-46.9%</v>
      </c>
      <c r="BY51" s="23" t="str">
        <f t="shared" si="7"/>
        <v>-34.5%</v>
      </c>
      <c r="BZ51" s="23" t="str">
        <f t="shared" si="7"/>
        <v>46.4%</v>
      </c>
      <c r="CA51" s="23" t="str">
        <f t="shared" si="7"/>
        <v>-76%</v>
      </c>
      <c r="CB51" s="23" t="str">
        <f t="shared" si="7"/>
        <v>111.6%</v>
      </c>
      <c r="CC51" s="23" t="str">
        <f t="shared" si="7"/>
        <v>46%</v>
      </c>
      <c r="CD51" s="23" t="str">
        <f t="shared" si="7"/>
        <v>35.1%</v>
      </c>
      <c r="CE51" s="23" t="str">
        <f t="shared" si="7"/>
        <v>5955.2%</v>
      </c>
    </row>
    <row r="52" spans="1:83">
      <c r="A52" s="10">
        <v>2013</v>
      </c>
      <c r="B52" s="11">
        <v>3</v>
      </c>
      <c r="C52" s="12" t="s">
        <v>69</v>
      </c>
      <c r="D52" s="13">
        <v>381790</v>
      </c>
      <c r="E52" s="14">
        <v>7785</v>
      </c>
      <c r="F52" s="14">
        <v>9268</v>
      </c>
      <c r="G52" s="14">
        <v>14098</v>
      </c>
      <c r="H52" s="14">
        <v>16693</v>
      </c>
      <c r="I52" s="14">
        <v>31585</v>
      </c>
      <c r="J52" s="14">
        <v>6735</v>
      </c>
      <c r="K52" s="14">
        <v>11069</v>
      </c>
      <c r="L52" s="14">
        <v>29769</v>
      </c>
      <c r="M52" s="14">
        <v>9975</v>
      </c>
      <c r="N52" s="14">
        <v>20679</v>
      </c>
      <c r="O52" s="14">
        <v>256</v>
      </c>
      <c r="P52" s="14">
        <v>8635</v>
      </c>
      <c r="Q52" s="14">
        <v>206055</v>
      </c>
      <c r="R52" s="14">
        <v>2733</v>
      </c>
      <c r="S52" s="15">
        <v>6455</v>
      </c>
      <c r="T52" s="16">
        <v>626743</v>
      </c>
      <c r="U52" s="17">
        <v>28983</v>
      </c>
      <c r="V52" s="17">
        <v>6269</v>
      </c>
      <c r="W52" s="17">
        <v>1998</v>
      </c>
      <c r="X52" s="17">
        <v>35476</v>
      </c>
      <c r="Y52" s="17">
        <v>47267</v>
      </c>
      <c r="Z52" s="17">
        <v>49951</v>
      </c>
      <c r="AA52" s="17">
        <v>67722</v>
      </c>
      <c r="AB52" s="17">
        <v>84986</v>
      </c>
      <c r="AC52" s="17">
        <v>42413</v>
      </c>
      <c r="AD52" s="17">
        <v>27774</v>
      </c>
      <c r="AE52" s="17">
        <v>1763</v>
      </c>
      <c r="AF52" s="17">
        <v>3028</v>
      </c>
      <c r="AG52" s="17">
        <v>192985</v>
      </c>
      <c r="AH52" s="17">
        <v>35399</v>
      </c>
      <c r="AI52" s="18">
        <v>729</v>
      </c>
      <c r="AJ52" s="13">
        <v>140622</v>
      </c>
      <c r="AK52" s="14">
        <v>80</v>
      </c>
      <c r="AL52" s="14">
        <v>1998</v>
      </c>
      <c r="AM52" s="14">
        <v>2137</v>
      </c>
      <c r="AN52" s="14">
        <v>3701</v>
      </c>
      <c r="AO52" s="14">
        <v>7275</v>
      </c>
      <c r="AP52" s="14">
        <v>1264</v>
      </c>
      <c r="AQ52" s="14">
        <v>3821</v>
      </c>
      <c r="AR52" s="14">
        <v>8593</v>
      </c>
      <c r="AS52" s="14">
        <v>13169</v>
      </c>
      <c r="AT52" s="14">
        <v>2320</v>
      </c>
      <c r="AU52" s="14">
        <v>494</v>
      </c>
      <c r="AV52" s="14">
        <v>945</v>
      </c>
      <c r="AW52" s="14">
        <v>93686</v>
      </c>
      <c r="AX52" s="14">
        <v>1139</v>
      </c>
      <c r="AY52" s="15">
        <v>0</v>
      </c>
      <c r="AZ52" s="19">
        <f t="shared" si="10"/>
        <v>1149155</v>
      </c>
      <c r="BA52" s="20">
        <f t="shared" si="10"/>
        <v>36848</v>
      </c>
      <c r="BB52" s="20">
        <f t="shared" si="10"/>
        <v>17535</v>
      </c>
      <c r="BC52" s="20">
        <f t="shared" si="10"/>
        <v>18233</v>
      </c>
      <c r="BD52" s="20">
        <f t="shared" si="10"/>
        <v>55870</v>
      </c>
      <c r="BE52" s="20">
        <f t="shared" si="10"/>
        <v>86127</v>
      </c>
      <c r="BF52" s="20">
        <f t="shared" si="10"/>
        <v>57950</v>
      </c>
      <c r="BG52" s="20">
        <f t="shared" si="10"/>
        <v>82612</v>
      </c>
      <c r="BH52" s="20">
        <f t="shared" si="10"/>
        <v>123348</v>
      </c>
      <c r="BI52" s="20">
        <f t="shared" si="10"/>
        <v>65557</v>
      </c>
      <c r="BJ52" s="20">
        <f t="shared" si="10"/>
        <v>50773</v>
      </c>
      <c r="BK52" s="20">
        <f t="shared" si="10"/>
        <v>2513</v>
      </c>
      <c r="BL52" s="20">
        <f t="shared" si="10"/>
        <v>12608</v>
      </c>
      <c r="BM52" s="20">
        <f t="shared" si="10"/>
        <v>492726</v>
      </c>
      <c r="BN52" s="20">
        <f t="shared" si="10"/>
        <v>39271</v>
      </c>
      <c r="BO52" s="21">
        <f t="shared" si="9"/>
        <v>7184</v>
      </c>
      <c r="BP52" s="22" t="str">
        <f t="shared" si="4"/>
        <v>-21.6%</v>
      </c>
      <c r="BQ52" s="23" t="str">
        <f t="shared" si="8"/>
        <v>135.7%</v>
      </c>
      <c r="BR52" s="23" t="str">
        <f t="shared" si="7"/>
        <v>-46.6%</v>
      </c>
      <c r="BS52" s="23" t="str">
        <f t="shared" si="7"/>
        <v>16.8%</v>
      </c>
      <c r="BT52" s="23" t="str">
        <f t="shared" si="7"/>
        <v>75.6%</v>
      </c>
      <c r="BU52" s="23" t="str">
        <f t="shared" ref="BU52:CE115" si="11">IFERROR(ROUND((BE52-BE51)/BE51*100,1)&amp;"%","-")</f>
        <v>-68.1%</v>
      </c>
      <c r="BV52" s="23" t="str">
        <f t="shared" si="11"/>
        <v>-14.4%</v>
      </c>
      <c r="BW52" s="23" t="str">
        <f t="shared" si="11"/>
        <v>-11.3%</v>
      </c>
      <c r="BX52" s="23" t="str">
        <f t="shared" si="11"/>
        <v>33.9%</v>
      </c>
      <c r="BY52" s="23" t="str">
        <f t="shared" si="11"/>
        <v>47.7%</v>
      </c>
      <c r="BZ52" s="23" t="str">
        <f t="shared" si="11"/>
        <v>-2.4%</v>
      </c>
      <c r="CA52" s="23" t="str">
        <f t="shared" si="11"/>
        <v>-45.8%</v>
      </c>
      <c r="CB52" s="23" t="str">
        <f t="shared" si="11"/>
        <v>56.6%</v>
      </c>
      <c r="CC52" s="23" t="str">
        <f t="shared" si="11"/>
        <v>-24.9%</v>
      </c>
      <c r="CD52" s="23" t="str">
        <f t="shared" si="11"/>
        <v>23.8%</v>
      </c>
      <c r="CE52" s="23" t="str">
        <f t="shared" si="11"/>
        <v>-85.4%</v>
      </c>
    </row>
    <row r="53" spans="1:83">
      <c r="A53" s="10">
        <v>2013</v>
      </c>
      <c r="B53" s="11">
        <v>4</v>
      </c>
      <c r="C53" s="12" t="s">
        <v>70</v>
      </c>
      <c r="D53" s="13">
        <v>264208</v>
      </c>
      <c r="E53" s="14">
        <v>16196</v>
      </c>
      <c r="F53" s="14">
        <v>7035</v>
      </c>
      <c r="G53" s="14">
        <v>11199</v>
      </c>
      <c r="H53" s="14">
        <v>4824</v>
      </c>
      <c r="I53" s="14">
        <v>7046</v>
      </c>
      <c r="J53" s="14">
        <v>4706</v>
      </c>
      <c r="K53" s="14">
        <v>16110</v>
      </c>
      <c r="L53" s="14">
        <v>10097</v>
      </c>
      <c r="M53" s="14">
        <v>13719</v>
      </c>
      <c r="N53" s="14">
        <v>2677</v>
      </c>
      <c r="O53" s="14">
        <v>445</v>
      </c>
      <c r="P53" s="14">
        <v>516</v>
      </c>
      <c r="Q53" s="14">
        <v>165940</v>
      </c>
      <c r="R53" s="14">
        <v>2422</v>
      </c>
      <c r="S53" s="15">
        <v>1276</v>
      </c>
      <c r="T53" s="16">
        <v>688284</v>
      </c>
      <c r="U53" s="17">
        <v>11032</v>
      </c>
      <c r="V53" s="17">
        <v>21311</v>
      </c>
      <c r="W53" s="17">
        <v>31069</v>
      </c>
      <c r="X53" s="17">
        <v>2490</v>
      </c>
      <c r="Y53" s="17">
        <v>63392</v>
      </c>
      <c r="Z53" s="17">
        <v>45835</v>
      </c>
      <c r="AA53" s="17">
        <v>76441</v>
      </c>
      <c r="AB53" s="17">
        <v>50989</v>
      </c>
      <c r="AC53" s="17">
        <v>49372</v>
      </c>
      <c r="AD53" s="17">
        <v>43332</v>
      </c>
      <c r="AE53" s="17">
        <v>2029</v>
      </c>
      <c r="AF53" s="17">
        <v>1864</v>
      </c>
      <c r="AG53" s="17">
        <v>274165</v>
      </c>
      <c r="AH53" s="17">
        <v>14299</v>
      </c>
      <c r="AI53" s="18">
        <v>664</v>
      </c>
      <c r="AJ53" s="13">
        <v>196662</v>
      </c>
      <c r="AK53" s="14">
        <v>6362</v>
      </c>
      <c r="AL53" s="14">
        <v>5853</v>
      </c>
      <c r="AM53" s="14">
        <v>2607</v>
      </c>
      <c r="AN53" s="14">
        <v>153</v>
      </c>
      <c r="AO53" s="14">
        <v>4069</v>
      </c>
      <c r="AP53" s="14">
        <v>3848</v>
      </c>
      <c r="AQ53" s="14">
        <v>8074</v>
      </c>
      <c r="AR53" s="14">
        <v>35305</v>
      </c>
      <c r="AS53" s="14">
        <v>11452</v>
      </c>
      <c r="AT53" s="14">
        <v>2683</v>
      </c>
      <c r="AU53" s="14">
        <v>1007</v>
      </c>
      <c r="AV53" s="14">
        <v>795</v>
      </c>
      <c r="AW53" s="14">
        <v>110256</v>
      </c>
      <c r="AX53" s="14">
        <v>4198</v>
      </c>
      <c r="AY53" s="15">
        <v>0</v>
      </c>
      <c r="AZ53" s="19">
        <f t="shared" si="10"/>
        <v>1149154</v>
      </c>
      <c r="BA53" s="20">
        <f t="shared" si="10"/>
        <v>33590</v>
      </c>
      <c r="BB53" s="20">
        <f t="shared" si="10"/>
        <v>34199</v>
      </c>
      <c r="BC53" s="20">
        <f t="shared" si="10"/>
        <v>44875</v>
      </c>
      <c r="BD53" s="20">
        <f t="shared" si="10"/>
        <v>7467</v>
      </c>
      <c r="BE53" s="20">
        <f t="shared" si="10"/>
        <v>74507</v>
      </c>
      <c r="BF53" s="20">
        <f t="shared" si="10"/>
        <v>54389</v>
      </c>
      <c r="BG53" s="20">
        <f t="shared" si="10"/>
        <v>100625</v>
      </c>
      <c r="BH53" s="20">
        <f t="shared" si="10"/>
        <v>96391</v>
      </c>
      <c r="BI53" s="20">
        <f t="shared" si="10"/>
        <v>74543</v>
      </c>
      <c r="BJ53" s="20">
        <f t="shared" si="10"/>
        <v>48692</v>
      </c>
      <c r="BK53" s="20">
        <f t="shared" si="10"/>
        <v>3481</v>
      </c>
      <c r="BL53" s="20">
        <f t="shared" si="10"/>
        <v>3175</v>
      </c>
      <c r="BM53" s="20">
        <f t="shared" si="10"/>
        <v>550361</v>
      </c>
      <c r="BN53" s="20">
        <f t="shared" si="10"/>
        <v>20919</v>
      </c>
      <c r="BO53" s="21">
        <f t="shared" si="9"/>
        <v>1940</v>
      </c>
      <c r="BP53" s="22" t="str">
        <f t="shared" si="4"/>
        <v>0%</v>
      </c>
      <c r="BQ53" s="23" t="str">
        <f t="shared" si="8"/>
        <v>-8.8%</v>
      </c>
      <c r="BR53" s="23" t="str">
        <f t="shared" si="8"/>
        <v>95%</v>
      </c>
      <c r="BS53" s="23" t="str">
        <f t="shared" si="8"/>
        <v>146.1%</v>
      </c>
      <c r="BT53" s="23" t="str">
        <f t="shared" si="8"/>
        <v>-86.6%</v>
      </c>
      <c r="BU53" s="23" t="str">
        <f t="shared" si="11"/>
        <v>-13.5%</v>
      </c>
      <c r="BV53" s="23" t="str">
        <f t="shared" si="11"/>
        <v>-6.1%</v>
      </c>
      <c r="BW53" s="23" t="str">
        <f t="shared" si="11"/>
        <v>21.8%</v>
      </c>
      <c r="BX53" s="23" t="str">
        <f t="shared" si="11"/>
        <v>-21.9%</v>
      </c>
      <c r="BY53" s="23" t="str">
        <f t="shared" si="11"/>
        <v>13.7%</v>
      </c>
      <c r="BZ53" s="23" t="str">
        <f t="shared" si="11"/>
        <v>-4.1%</v>
      </c>
      <c r="CA53" s="23" t="str">
        <f t="shared" si="11"/>
        <v>38.5%</v>
      </c>
      <c r="CB53" s="23" t="str">
        <f t="shared" si="11"/>
        <v>-74.8%</v>
      </c>
      <c r="CC53" s="23" t="str">
        <f t="shared" si="11"/>
        <v>11.7%</v>
      </c>
      <c r="CD53" s="23" t="str">
        <f t="shared" si="11"/>
        <v>-46.7%</v>
      </c>
      <c r="CE53" s="23" t="str">
        <f t="shared" si="11"/>
        <v>-73%</v>
      </c>
    </row>
    <row r="54" spans="1:83">
      <c r="A54" s="10">
        <v>2013</v>
      </c>
      <c r="B54" s="11">
        <v>5</v>
      </c>
      <c r="C54" s="12" t="s">
        <v>71</v>
      </c>
      <c r="D54" s="13">
        <v>333760</v>
      </c>
      <c r="E54" s="14">
        <v>4385</v>
      </c>
      <c r="F54" s="14">
        <v>31270</v>
      </c>
      <c r="G54" s="14">
        <v>22910</v>
      </c>
      <c r="H54" s="14">
        <v>4045</v>
      </c>
      <c r="I54" s="14">
        <v>15158</v>
      </c>
      <c r="J54" s="14">
        <v>9148</v>
      </c>
      <c r="K54" s="14">
        <v>6715</v>
      </c>
      <c r="L54" s="14">
        <v>52931</v>
      </c>
      <c r="M54" s="14">
        <v>10418</v>
      </c>
      <c r="N54" s="14">
        <v>7161</v>
      </c>
      <c r="O54" s="14">
        <v>505</v>
      </c>
      <c r="P54" s="14">
        <v>1273</v>
      </c>
      <c r="Q54" s="14">
        <v>158689</v>
      </c>
      <c r="R54" s="14">
        <v>6179</v>
      </c>
      <c r="S54" s="15">
        <v>2973</v>
      </c>
      <c r="T54" s="16">
        <v>776773</v>
      </c>
      <c r="U54" s="17">
        <v>1112</v>
      </c>
      <c r="V54" s="17">
        <v>10799</v>
      </c>
      <c r="W54" s="17">
        <v>27058</v>
      </c>
      <c r="X54" s="17">
        <v>36577</v>
      </c>
      <c r="Y54" s="17">
        <v>64874</v>
      </c>
      <c r="Z54" s="17">
        <v>53995</v>
      </c>
      <c r="AA54" s="17">
        <v>41901</v>
      </c>
      <c r="AB54" s="17">
        <v>105718</v>
      </c>
      <c r="AC54" s="17">
        <v>63224</v>
      </c>
      <c r="AD54" s="17">
        <v>33262</v>
      </c>
      <c r="AE54" s="17">
        <v>2306</v>
      </c>
      <c r="AF54" s="17">
        <v>9819</v>
      </c>
      <c r="AG54" s="17">
        <v>312973</v>
      </c>
      <c r="AH54" s="17">
        <v>5942</v>
      </c>
      <c r="AI54" s="18">
        <v>7213</v>
      </c>
      <c r="AJ54" s="13">
        <v>201171</v>
      </c>
      <c r="AK54" s="14">
        <v>0</v>
      </c>
      <c r="AL54" s="14">
        <v>16277</v>
      </c>
      <c r="AM54" s="14">
        <v>10846</v>
      </c>
      <c r="AN54" s="14">
        <v>6880</v>
      </c>
      <c r="AO54" s="14">
        <v>6873</v>
      </c>
      <c r="AP54" s="14">
        <v>7645</v>
      </c>
      <c r="AQ54" s="14">
        <v>7805</v>
      </c>
      <c r="AR54" s="14">
        <v>19883</v>
      </c>
      <c r="AS54" s="14">
        <v>10778</v>
      </c>
      <c r="AT54" s="14">
        <v>7690</v>
      </c>
      <c r="AU54" s="14">
        <v>256</v>
      </c>
      <c r="AV54" s="14">
        <v>155</v>
      </c>
      <c r="AW54" s="14">
        <v>102299</v>
      </c>
      <c r="AX54" s="14">
        <v>3292</v>
      </c>
      <c r="AY54" s="15">
        <v>492</v>
      </c>
      <c r="AZ54" s="19">
        <f t="shared" si="10"/>
        <v>1311704</v>
      </c>
      <c r="BA54" s="20">
        <f t="shared" si="10"/>
        <v>5497</v>
      </c>
      <c r="BB54" s="20">
        <f t="shared" si="10"/>
        <v>58346</v>
      </c>
      <c r="BC54" s="20">
        <f t="shared" si="10"/>
        <v>60814</v>
      </c>
      <c r="BD54" s="20">
        <f t="shared" si="10"/>
        <v>47502</v>
      </c>
      <c r="BE54" s="20">
        <f t="shared" si="10"/>
        <v>86905</v>
      </c>
      <c r="BF54" s="20">
        <f t="shared" si="10"/>
        <v>70788</v>
      </c>
      <c r="BG54" s="20">
        <f t="shared" si="10"/>
        <v>56421</v>
      </c>
      <c r="BH54" s="20">
        <f t="shared" si="10"/>
        <v>178532</v>
      </c>
      <c r="BI54" s="20">
        <f t="shared" si="10"/>
        <v>84420</v>
      </c>
      <c r="BJ54" s="20">
        <f t="shared" si="10"/>
        <v>48113</v>
      </c>
      <c r="BK54" s="20">
        <f t="shared" si="10"/>
        <v>3067</v>
      </c>
      <c r="BL54" s="20">
        <f t="shared" si="10"/>
        <v>11247</v>
      </c>
      <c r="BM54" s="20">
        <f t="shared" si="10"/>
        <v>573961</v>
      </c>
      <c r="BN54" s="20">
        <f t="shared" si="10"/>
        <v>15413</v>
      </c>
      <c r="BO54" s="21">
        <f t="shared" si="9"/>
        <v>10678</v>
      </c>
      <c r="BP54" s="22" t="str">
        <f t="shared" si="4"/>
        <v>14.1%</v>
      </c>
      <c r="BQ54" s="23" t="str">
        <f t="shared" si="8"/>
        <v>-83.6%</v>
      </c>
      <c r="BR54" s="23" t="str">
        <f t="shared" si="8"/>
        <v>70.6%</v>
      </c>
      <c r="BS54" s="23" t="str">
        <f t="shared" si="8"/>
        <v>35.5%</v>
      </c>
      <c r="BT54" s="23" t="str">
        <f t="shared" si="8"/>
        <v>536.2%</v>
      </c>
      <c r="BU54" s="23" t="str">
        <f t="shared" si="11"/>
        <v>16.6%</v>
      </c>
      <c r="BV54" s="23" t="str">
        <f t="shared" si="11"/>
        <v>30.2%</v>
      </c>
      <c r="BW54" s="23" t="str">
        <f t="shared" si="11"/>
        <v>-43.9%</v>
      </c>
      <c r="BX54" s="23" t="str">
        <f t="shared" si="11"/>
        <v>85.2%</v>
      </c>
      <c r="BY54" s="23" t="str">
        <f t="shared" si="11"/>
        <v>13.3%</v>
      </c>
      <c r="BZ54" s="23" t="str">
        <f t="shared" si="11"/>
        <v>-1.2%</v>
      </c>
      <c r="CA54" s="23" t="str">
        <f t="shared" si="11"/>
        <v>-11.9%</v>
      </c>
      <c r="CB54" s="23" t="str">
        <f t="shared" si="11"/>
        <v>254.2%</v>
      </c>
      <c r="CC54" s="23" t="str">
        <f t="shared" si="11"/>
        <v>4.3%</v>
      </c>
      <c r="CD54" s="23" t="str">
        <f t="shared" si="11"/>
        <v>-26.3%</v>
      </c>
      <c r="CE54" s="23" t="str">
        <f t="shared" si="11"/>
        <v>450.4%</v>
      </c>
    </row>
    <row r="55" spans="1:83">
      <c r="A55" s="10">
        <v>2013</v>
      </c>
      <c r="B55" s="11">
        <v>6</v>
      </c>
      <c r="C55" s="12" t="s">
        <v>72</v>
      </c>
      <c r="D55" s="13">
        <v>349849</v>
      </c>
      <c r="E55" s="14">
        <v>7986</v>
      </c>
      <c r="F55" s="14">
        <v>14095</v>
      </c>
      <c r="G55" s="14">
        <v>40784</v>
      </c>
      <c r="H55" s="14">
        <v>10470</v>
      </c>
      <c r="I55" s="14">
        <v>22182</v>
      </c>
      <c r="J55" s="14">
        <v>8691</v>
      </c>
      <c r="K55" s="14">
        <v>9036</v>
      </c>
      <c r="L55" s="14">
        <v>34457</v>
      </c>
      <c r="M55" s="14">
        <v>12253</v>
      </c>
      <c r="N55" s="14">
        <v>25359</v>
      </c>
      <c r="O55" s="14">
        <v>2582</v>
      </c>
      <c r="P55" s="14">
        <v>0</v>
      </c>
      <c r="Q55" s="14">
        <v>146878</v>
      </c>
      <c r="R55" s="14">
        <v>15076</v>
      </c>
      <c r="S55" s="15">
        <v>0</v>
      </c>
      <c r="T55" s="16">
        <v>841388</v>
      </c>
      <c r="U55" s="17">
        <v>29433</v>
      </c>
      <c r="V55" s="17">
        <v>17427</v>
      </c>
      <c r="W55" s="17">
        <v>35198</v>
      </c>
      <c r="X55" s="17">
        <v>56538</v>
      </c>
      <c r="Y55" s="17">
        <v>57845</v>
      </c>
      <c r="Z55" s="17">
        <v>38176</v>
      </c>
      <c r="AA55" s="17">
        <v>44315</v>
      </c>
      <c r="AB55" s="17">
        <v>113145</v>
      </c>
      <c r="AC55" s="17">
        <v>97090</v>
      </c>
      <c r="AD55" s="17">
        <v>25916</v>
      </c>
      <c r="AE55" s="17">
        <v>2919</v>
      </c>
      <c r="AF55" s="17">
        <v>1685</v>
      </c>
      <c r="AG55" s="17">
        <v>313829</v>
      </c>
      <c r="AH55" s="17">
        <v>6925</v>
      </c>
      <c r="AI55" s="18">
        <v>947</v>
      </c>
      <c r="AJ55" s="13">
        <v>131373</v>
      </c>
      <c r="AK55" s="14">
        <v>1569</v>
      </c>
      <c r="AL55" s="14">
        <v>1291</v>
      </c>
      <c r="AM55" s="14">
        <v>1409</v>
      </c>
      <c r="AN55" s="14">
        <v>2498</v>
      </c>
      <c r="AO55" s="14">
        <v>3013</v>
      </c>
      <c r="AP55" s="14">
        <v>745</v>
      </c>
      <c r="AQ55" s="14">
        <v>1635</v>
      </c>
      <c r="AR55" s="14">
        <v>14230</v>
      </c>
      <c r="AS55" s="14">
        <v>13624</v>
      </c>
      <c r="AT55" s="14">
        <v>5603</v>
      </c>
      <c r="AU55" s="14">
        <v>356</v>
      </c>
      <c r="AV55" s="14">
        <v>0</v>
      </c>
      <c r="AW55" s="14">
        <v>84703</v>
      </c>
      <c r="AX55" s="14">
        <v>697</v>
      </c>
      <c r="AY55" s="15">
        <v>0</v>
      </c>
      <c r="AZ55" s="19">
        <f t="shared" si="10"/>
        <v>1322610</v>
      </c>
      <c r="BA55" s="20">
        <f t="shared" si="10"/>
        <v>38988</v>
      </c>
      <c r="BB55" s="20">
        <f t="shared" si="10"/>
        <v>32813</v>
      </c>
      <c r="BC55" s="20">
        <f t="shared" si="10"/>
        <v>77391</v>
      </c>
      <c r="BD55" s="20">
        <f t="shared" si="10"/>
        <v>69506</v>
      </c>
      <c r="BE55" s="20">
        <f t="shared" si="10"/>
        <v>83040</v>
      </c>
      <c r="BF55" s="20">
        <f t="shared" si="10"/>
        <v>47612</v>
      </c>
      <c r="BG55" s="20">
        <f t="shared" si="10"/>
        <v>54986</v>
      </c>
      <c r="BH55" s="20">
        <f t="shared" si="10"/>
        <v>161832</v>
      </c>
      <c r="BI55" s="20">
        <f t="shared" si="10"/>
        <v>122967</v>
      </c>
      <c r="BJ55" s="20">
        <f t="shared" si="10"/>
        <v>56878</v>
      </c>
      <c r="BK55" s="20">
        <f t="shared" si="10"/>
        <v>5857</v>
      </c>
      <c r="BL55" s="20">
        <f t="shared" si="10"/>
        <v>1685</v>
      </c>
      <c r="BM55" s="20">
        <f t="shared" si="10"/>
        <v>545410</v>
      </c>
      <c r="BN55" s="20">
        <f t="shared" si="10"/>
        <v>22698</v>
      </c>
      <c r="BO55" s="21">
        <f t="shared" si="9"/>
        <v>947</v>
      </c>
      <c r="BP55" s="22" t="str">
        <f t="shared" si="4"/>
        <v>0.8%</v>
      </c>
      <c r="BQ55" s="23" t="str">
        <f t="shared" si="8"/>
        <v>609.3%</v>
      </c>
      <c r="BR55" s="23" t="str">
        <f t="shared" si="8"/>
        <v>-43.8%</v>
      </c>
      <c r="BS55" s="23" t="str">
        <f t="shared" si="8"/>
        <v>27.3%</v>
      </c>
      <c r="BT55" s="23" t="str">
        <f t="shared" si="8"/>
        <v>46.3%</v>
      </c>
      <c r="BU55" s="23" t="str">
        <f t="shared" si="11"/>
        <v>-4.4%</v>
      </c>
      <c r="BV55" s="23" t="str">
        <f t="shared" si="11"/>
        <v>-32.7%</v>
      </c>
      <c r="BW55" s="23" t="str">
        <f t="shared" si="11"/>
        <v>-2.5%</v>
      </c>
      <c r="BX55" s="23" t="str">
        <f t="shared" si="11"/>
        <v>-9.4%</v>
      </c>
      <c r="BY55" s="23" t="str">
        <f t="shared" si="11"/>
        <v>45.7%</v>
      </c>
      <c r="BZ55" s="23" t="str">
        <f t="shared" si="11"/>
        <v>18.2%</v>
      </c>
      <c r="CA55" s="23" t="str">
        <f t="shared" si="11"/>
        <v>91%</v>
      </c>
      <c r="CB55" s="23" t="str">
        <f t="shared" si="11"/>
        <v>-85%</v>
      </c>
      <c r="CC55" s="23" t="str">
        <f t="shared" si="11"/>
        <v>-5%</v>
      </c>
      <c r="CD55" s="23" t="str">
        <f t="shared" si="11"/>
        <v>47.3%</v>
      </c>
      <c r="CE55" s="23" t="str">
        <f t="shared" si="11"/>
        <v>-91.1%</v>
      </c>
    </row>
    <row r="56" spans="1:83">
      <c r="A56" s="10">
        <v>2013</v>
      </c>
      <c r="B56" s="11">
        <v>7</v>
      </c>
      <c r="C56" s="12" t="s">
        <v>73</v>
      </c>
      <c r="D56" s="13">
        <v>265258</v>
      </c>
      <c r="E56" s="14">
        <v>6006</v>
      </c>
      <c r="F56" s="14">
        <v>20828</v>
      </c>
      <c r="G56" s="14">
        <v>7812</v>
      </c>
      <c r="H56" s="14">
        <v>6511</v>
      </c>
      <c r="I56" s="14">
        <v>29046</v>
      </c>
      <c r="J56" s="14">
        <v>13809</v>
      </c>
      <c r="K56" s="14">
        <v>11068</v>
      </c>
      <c r="L56" s="14">
        <v>36074</v>
      </c>
      <c r="M56" s="14">
        <v>9902</v>
      </c>
      <c r="N56" s="14">
        <v>4598</v>
      </c>
      <c r="O56" s="14">
        <v>1320</v>
      </c>
      <c r="P56" s="14">
        <v>577</v>
      </c>
      <c r="Q56" s="14">
        <v>111457</v>
      </c>
      <c r="R56" s="14">
        <v>5727</v>
      </c>
      <c r="S56" s="15">
        <v>523</v>
      </c>
      <c r="T56" s="16">
        <v>889057</v>
      </c>
      <c r="U56" s="17">
        <v>1123</v>
      </c>
      <c r="V56" s="17">
        <v>164372</v>
      </c>
      <c r="W56" s="17">
        <v>18387</v>
      </c>
      <c r="X56" s="17">
        <v>110240</v>
      </c>
      <c r="Y56" s="17">
        <v>94638</v>
      </c>
      <c r="Z56" s="17">
        <v>22278</v>
      </c>
      <c r="AA56" s="17">
        <v>130882</v>
      </c>
      <c r="AB56" s="17">
        <v>71727</v>
      </c>
      <c r="AC56" s="17">
        <v>44241</v>
      </c>
      <c r="AD56" s="17">
        <v>17022</v>
      </c>
      <c r="AE56" s="17">
        <v>12721</v>
      </c>
      <c r="AF56" s="17">
        <v>2548</v>
      </c>
      <c r="AG56" s="17">
        <v>179791</v>
      </c>
      <c r="AH56" s="17">
        <v>12400</v>
      </c>
      <c r="AI56" s="18">
        <v>6687</v>
      </c>
      <c r="AJ56" s="13">
        <v>153792</v>
      </c>
      <c r="AK56" s="14">
        <v>251</v>
      </c>
      <c r="AL56" s="14">
        <v>21107</v>
      </c>
      <c r="AM56" s="14">
        <v>4277</v>
      </c>
      <c r="AN56" s="14">
        <v>299</v>
      </c>
      <c r="AO56" s="14">
        <v>32486</v>
      </c>
      <c r="AP56" s="14">
        <v>1347</v>
      </c>
      <c r="AQ56" s="14">
        <v>7582</v>
      </c>
      <c r="AR56" s="14">
        <v>26482</v>
      </c>
      <c r="AS56" s="14">
        <v>9421</v>
      </c>
      <c r="AT56" s="14">
        <v>1497</v>
      </c>
      <c r="AU56" s="14">
        <v>1656</v>
      </c>
      <c r="AV56" s="14">
        <v>1311</v>
      </c>
      <c r="AW56" s="14">
        <v>44129</v>
      </c>
      <c r="AX56" s="14">
        <v>1102</v>
      </c>
      <c r="AY56" s="15">
        <v>845</v>
      </c>
      <c r="AZ56" s="19">
        <f t="shared" si="10"/>
        <v>1308107</v>
      </c>
      <c r="BA56" s="20">
        <f t="shared" si="10"/>
        <v>7380</v>
      </c>
      <c r="BB56" s="20">
        <f t="shared" si="10"/>
        <v>206307</v>
      </c>
      <c r="BC56" s="20">
        <f t="shared" si="10"/>
        <v>30476</v>
      </c>
      <c r="BD56" s="20">
        <f t="shared" si="10"/>
        <v>117050</v>
      </c>
      <c r="BE56" s="20">
        <f t="shared" si="10"/>
        <v>156170</v>
      </c>
      <c r="BF56" s="20">
        <f t="shared" si="10"/>
        <v>37434</v>
      </c>
      <c r="BG56" s="20">
        <f t="shared" si="10"/>
        <v>149532</v>
      </c>
      <c r="BH56" s="20">
        <f t="shared" si="10"/>
        <v>134283</v>
      </c>
      <c r="BI56" s="20">
        <f t="shared" si="10"/>
        <v>63564</v>
      </c>
      <c r="BJ56" s="20">
        <f t="shared" si="10"/>
        <v>23117</v>
      </c>
      <c r="BK56" s="20">
        <f t="shared" si="10"/>
        <v>15697</v>
      </c>
      <c r="BL56" s="20">
        <f t="shared" si="10"/>
        <v>4436</v>
      </c>
      <c r="BM56" s="20">
        <f t="shared" si="10"/>
        <v>335377</v>
      </c>
      <c r="BN56" s="20">
        <f t="shared" si="10"/>
        <v>19229</v>
      </c>
      <c r="BO56" s="21">
        <f t="shared" si="9"/>
        <v>8055</v>
      </c>
      <c r="BP56" s="22" t="str">
        <f t="shared" si="4"/>
        <v>-1.1%</v>
      </c>
      <c r="BQ56" s="23" t="str">
        <f t="shared" si="8"/>
        <v>-81.1%</v>
      </c>
      <c r="BR56" s="23" t="str">
        <f t="shared" si="8"/>
        <v>528.7%</v>
      </c>
      <c r="BS56" s="23" t="str">
        <f t="shared" si="8"/>
        <v>-60.6%</v>
      </c>
      <c r="BT56" s="23" t="str">
        <f t="shared" si="8"/>
        <v>68.4%</v>
      </c>
      <c r="BU56" s="23" t="str">
        <f t="shared" si="11"/>
        <v>88.1%</v>
      </c>
      <c r="BV56" s="23" t="str">
        <f t="shared" si="11"/>
        <v>-21.4%</v>
      </c>
      <c r="BW56" s="23" t="str">
        <f t="shared" si="11"/>
        <v>171.9%</v>
      </c>
      <c r="BX56" s="23" t="str">
        <f t="shared" si="11"/>
        <v>-17%</v>
      </c>
      <c r="BY56" s="23" t="str">
        <f t="shared" si="11"/>
        <v>-48.3%</v>
      </c>
      <c r="BZ56" s="23" t="str">
        <f t="shared" si="11"/>
        <v>-59.4%</v>
      </c>
      <c r="CA56" s="23" t="str">
        <f t="shared" si="11"/>
        <v>168%</v>
      </c>
      <c r="CB56" s="23" t="str">
        <f t="shared" si="11"/>
        <v>163.3%</v>
      </c>
      <c r="CC56" s="23" t="str">
        <f t="shared" si="11"/>
        <v>-38.5%</v>
      </c>
      <c r="CD56" s="23" t="str">
        <f t="shared" si="11"/>
        <v>-15.3%</v>
      </c>
      <c r="CE56" s="23" t="str">
        <f t="shared" si="11"/>
        <v>750.6%</v>
      </c>
    </row>
    <row r="57" spans="1:83">
      <c r="A57" s="10">
        <v>2013</v>
      </c>
      <c r="B57" s="11">
        <v>8</v>
      </c>
      <c r="C57" s="12" t="s">
        <v>74</v>
      </c>
      <c r="D57" s="13">
        <v>313107</v>
      </c>
      <c r="E57" s="14">
        <v>6930</v>
      </c>
      <c r="F57" s="14">
        <v>3774</v>
      </c>
      <c r="G57" s="14">
        <v>8794</v>
      </c>
      <c r="H57" s="14">
        <v>12269</v>
      </c>
      <c r="I57" s="14">
        <v>100166</v>
      </c>
      <c r="J57" s="14">
        <v>4079</v>
      </c>
      <c r="K57" s="14">
        <v>13922</v>
      </c>
      <c r="L57" s="14">
        <v>15036</v>
      </c>
      <c r="M57" s="14">
        <v>19934</v>
      </c>
      <c r="N57" s="14">
        <v>8530</v>
      </c>
      <c r="O57" s="14">
        <v>782</v>
      </c>
      <c r="P57" s="14">
        <v>1825</v>
      </c>
      <c r="Q57" s="14">
        <v>112171</v>
      </c>
      <c r="R57" s="14">
        <v>4869</v>
      </c>
      <c r="S57" s="15">
        <v>26</v>
      </c>
      <c r="T57" s="16">
        <v>918172</v>
      </c>
      <c r="U57" s="17">
        <v>4974</v>
      </c>
      <c r="V57" s="17">
        <v>26663</v>
      </c>
      <c r="W57" s="17">
        <v>5442</v>
      </c>
      <c r="X57" s="17">
        <v>47268</v>
      </c>
      <c r="Y57" s="17">
        <v>154682</v>
      </c>
      <c r="Z57" s="17">
        <v>31920</v>
      </c>
      <c r="AA57" s="17">
        <v>101130</v>
      </c>
      <c r="AB57" s="17">
        <v>97750</v>
      </c>
      <c r="AC57" s="17">
        <v>81697</v>
      </c>
      <c r="AD57" s="17">
        <v>35307</v>
      </c>
      <c r="AE57" s="17">
        <v>2957</v>
      </c>
      <c r="AF57" s="17">
        <v>1523</v>
      </c>
      <c r="AG57" s="17">
        <v>310151</v>
      </c>
      <c r="AH57" s="17">
        <v>15970</v>
      </c>
      <c r="AI57" s="18">
        <v>738</v>
      </c>
      <c r="AJ57" s="13">
        <v>89853</v>
      </c>
      <c r="AK57" s="14">
        <v>799</v>
      </c>
      <c r="AL57" s="14">
        <v>1476</v>
      </c>
      <c r="AM57" s="14">
        <v>399</v>
      </c>
      <c r="AN57" s="14">
        <v>145</v>
      </c>
      <c r="AO57" s="14">
        <v>6832</v>
      </c>
      <c r="AP57" s="14">
        <v>7638</v>
      </c>
      <c r="AQ57" s="14">
        <v>20858</v>
      </c>
      <c r="AR57" s="14">
        <v>6519</v>
      </c>
      <c r="AS57" s="14">
        <v>3498</v>
      </c>
      <c r="AT57" s="14">
        <v>4817</v>
      </c>
      <c r="AU57" s="14">
        <v>436</v>
      </c>
      <c r="AV57" s="14">
        <v>266</v>
      </c>
      <c r="AW57" s="14">
        <v>31541</v>
      </c>
      <c r="AX57" s="14">
        <v>4629</v>
      </c>
      <c r="AY57" s="15">
        <v>0</v>
      </c>
      <c r="AZ57" s="19">
        <f t="shared" si="10"/>
        <v>1321132</v>
      </c>
      <c r="BA57" s="20">
        <f t="shared" si="10"/>
        <v>12703</v>
      </c>
      <c r="BB57" s="20">
        <f t="shared" si="10"/>
        <v>31913</v>
      </c>
      <c r="BC57" s="20">
        <f t="shared" si="10"/>
        <v>14635</v>
      </c>
      <c r="BD57" s="20">
        <f t="shared" si="10"/>
        <v>59682</v>
      </c>
      <c r="BE57" s="20">
        <f t="shared" si="10"/>
        <v>261680</v>
      </c>
      <c r="BF57" s="20">
        <f t="shared" si="10"/>
        <v>43637</v>
      </c>
      <c r="BG57" s="20">
        <f t="shared" si="10"/>
        <v>135910</v>
      </c>
      <c r="BH57" s="20">
        <f t="shared" si="10"/>
        <v>119305</v>
      </c>
      <c r="BI57" s="20">
        <f t="shared" si="10"/>
        <v>105129</v>
      </c>
      <c r="BJ57" s="20">
        <f t="shared" si="10"/>
        <v>48654</v>
      </c>
      <c r="BK57" s="20">
        <f t="shared" si="10"/>
        <v>4175</v>
      </c>
      <c r="BL57" s="20">
        <f t="shared" si="10"/>
        <v>3614</v>
      </c>
      <c r="BM57" s="20">
        <f t="shared" si="10"/>
        <v>453863</v>
      </c>
      <c r="BN57" s="20">
        <f t="shared" si="10"/>
        <v>25468</v>
      </c>
      <c r="BO57" s="21">
        <f t="shared" si="9"/>
        <v>764</v>
      </c>
      <c r="BP57" s="22" t="str">
        <f t="shared" si="4"/>
        <v>1%</v>
      </c>
      <c r="BQ57" s="23" t="str">
        <f t="shared" si="8"/>
        <v>72.1%</v>
      </c>
      <c r="BR57" s="23" t="str">
        <f t="shared" si="8"/>
        <v>-84.5%</v>
      </c>
      <c r="BS57" s="23" t="str">
        <f t="shared" si="8"/>
        <v>-52%</v>
      </c>
      <c r="BT57" s="23" t="str">
        <f t="shared" si="8"/>
        <v>-49%</v>
      </c>
      <c r="BU57" s="23" t="str">
        <f t="shared" si="11"/>
        <v>67.6%</v>
      </c>
      <c r="BV57" s="23" t="str">
        <f t="shared" si="11"/>
        <v>16.6%</v>
      </c>
      <c r="BW57" s="23" t="str">
        <f t="shared" si="11"/>
        <v>-9.1%</v>
      </c>
      <c r="BX57" s="23" t="str">
        <f t="shared" si="11"/>
        <v>-11.2%</v>
      </c>
      <c r="BY57" s="23" t="str">
        <f t="shared" si="11"/>
        <v>65.4%</v>
      </c>
      <c r="BZ57" s="23" t="str">
        <f t="shared" si="11"/>
        <v>110.5%</v>
      </c>
      <c r="CA57" s="23" t="str">
        <f t="shared" si="11"/>
        <v>-73.4%</v>
      </c>
      <c r="CB57" s="23" t="str">
        <f t="shared" si="11"/>
        <v>-18.5%</v>
      </c>
      <c r="CC57" s="23" t="str">
        <f t="shared" si="11"/>
        <v>35.3%</v>
      </c>
      <c r="CD57" s="23" t="str">
        <f t="shared" si="11"/>
        <v>32.4%</v>
      </c>
      <c r="CE57" s="23" t="str">
        <f t="shared" si="11"/>
        <v>-90.5%</v>
      </c>
    </row>
    <row r="58" spans="1:83">
      <c r="A58" s="10">
        <v>2013</v>
      </c>
      <c r="B58" s="11">
        <v>9</v>
      </c>
      <c r="C58" s="12" t="s">
        <v>75</v>
      </c>
      <c r="D58" s="13">
        <v>295601</v>
      </c>
      <c r="E58" s="14">
        <v>8444</v>
      </c>
      <c r="F58" s="14">
        <v>35222</v>
      </c>
      <c r="G58" s="14">
        <v>2592</v>
      </c>
      <c r="H58" s="14">
        <v>17200</v>
      </c>
      <c r="I58" s="14">
        <v>15927</v>
      </c>
      <c r="J58" s="14">
        <v>16675</v>
      </c>
      <c r="K58" s="14">
        <v>23958</v>
      </c>
      <c r="L58" s="14">
        <v>30022</v>
      </c>
      <c r="M58" s="14">
        <v>2093</v>
      </c>
      <c r="N58" s="14">
        <v>11664</v>
      </c>
      <c r="O58" s="14">
        <v>1504</v>
      </c>
      <c r="P58" s="14">
        <v>308</v>
      </c>
      <c r="Q58" s="14">
        <v>126650</v>
      </c>
      <c r="R58" s="14">
        <v>3305</v>
      </c>
      <c r="S58" s="15">
        <v>37</v>
      </c>
      <c r="T58" s="16">
        <v>751674</v>
      </c>
      <c r="U58" s="17">
        <v>1392</v>
      </c>
      <c r="V58" s="17">
        <v>30786</v>
      </c>
      <c r="W58" s="17">
        <v>5757</v>
      </c>
      <c r="X58" s="17">
        <v>19961</v>
      </c>
      <c r="Y58" s="17">
        <v>125932</v>
      </c>
      <c r="Z58" s="17">
        <v>39040</v>
      </c>
      <c r="AA58" s="17">
        <v>65316</v>
      </c>
      <c r="AB58" s="17">
        <v>120798</v>
      </c>
      <c r="AC58" s="17">
        <v>32390</v>
      </c>
      <c r="AD58" s="17">
        <v>38463</v>
      </c>
      <c r="AE58" s="17">
        <v>4263</v>
      </c>
      <c r="AF58" s="17">
        <v>1743</v>
      </c>
      <c r="AG58" s="17">
        <v>249365</v>
      </c>
      <c r="AH58" s="17">
        <v>16413</v>
      </c>
      <c r="AI58" s="18">
        <v>55</v>
      </c>
      <c r="AJ58" s="13">
        <v>71930</v>
      </c>
      <c r="AK58" s="14">
        <v>0</v>
      </c>
      <c r="AL58" s="14">
        <v>10178</v>
      </c>
      <c r="AM58" s="14">
        <v>1845</v>
      </c>
      <c r="AN58" s="14">
        <v>1186</v>
      </c>
      <c r="AO58" s="14">
        <v>4793</v>
      </c>
      <c r="AP58" s="14">
        <v>4158</v>
      </c>
      <c r="AQ58" s="14">
        <v>6046</v>
      </c>
      <c r="AR58" s="14">
        <v>8322</v>
      </c>
      <c r="AS58" s="14">
        <v>3879</v>
      </c>
      <c r="AT58" s="14">
        <v>4180</v>
      </c>
      <c r="AU58" s="14">
        <v>49</v>
      </c>
      <c r="AV58" s="14">
        <v>0</v>
      </c>
      <c r="AW58" s="14">
        <v>23337</v>
      </c>
      <c r="AX58" s="14">
        <v>3957</v>
      </c>
      <c r="AY58" s="15">
        <v>0</v>
      </c>
      <c r="AZ58" s="19">
        <f t="shared" si="10"/>
        <v>1119205</v>
      </c>
      <c r="BA58" s="20">
        <f t="shared" si="10"/>
        <v>9836</v>
      </c>
      <c r="BB58" s="20">
        <f t="shared" si="10"/>
        <v>76186</v>
      </c>
      <c r="BC58" s="20">
        <f t="shared" si="10"/>
        <v>10194</v>
      </c>
      <c r="BD58" s="20">
        <f t="shared" si="10"/>
        <v>38347</v>
      </c>
      <c r="BE58" s="20">
        <f t="shared" si="10"/>
        <v>146652</v>
      </c>
      <c r="BF58" s="20">
        <f t="shared" si="10"/>
        <v>59873</v>
      </c>
      <c r="BG58" s="20">
        <f t="shared" si="10"/>
        <v>95320</v>
      </c>
      <c r="BH58" s="20">
        <f t="shared" si="10"/>
        <v>159142</v>
      </c>
      <c r="BI58" s="20">
        <f t="shared" si="10"/>
        <v>38362</v>
      </c>
      <c r="BJ58" s="20">
        <f t="shared" si="10"/>
        <v>54307</v>
      </c>
      <c r="BK58" s="20">
        <f t="shared" si="10"/>
        <v>5816</v>
      </c>
      <c r="BL58" s="20">
        <f t="shared" si="10"/>
        <v>2051</v>
      </c>
      <c r="BM58" s="20">
        <f t="shared" si="10"/>
        <v>399352</v>
      </c>
      <c r="BN58" s="20">
        <f t="shared" si="10"/>
        <v>23675</v>
      </c>
      <c r="BO58" s="21">
        <f t="shared" si="9"/>
        <v>92</v>
      </c>
      <c r="BP58" s="22" t="str">
        <f t="shared" si="4"/>
        <v>-15.3%</v>
      </c>
      <c r="BQ58" s="23" t="str">
        <f t="shared" si="8"/>
        <v>-22.6%</v>
      </c>
      <c r="BR58" s="23" t="str">
        <f t="shared" si="8"/>
        <v>138.7%</v>
      </c>
      <c r="BS58" s="23" t="str">
        <f t="shared" si="8"/>
        <v>-30.3%</v>
      </c>
      <c r="BT58" s="23" t="str">
        <f t="shared" si="8"/>
        <v>-35.7%</v>
      </c>
      <c r="BU58" s="23" t="str">
        <f t="shared" si="11"/>
        <v>-44%</v>
      </c>
      <c r="BV58" s="23" t="str">
        <f t="shared" si="11"/>
        <v>37.2%</v>
      </c>
      <c r="BW58" s="23" t="str">
        <f t="shared" si="11"/>
        <v>-29.9%</v>
      </c>
      <c r="BX58" s="23" t="str">
        <f t="shared" si="11"/>
        <v>33.4%</v>
      </c>
      <c r="BY58" s="23" t="str">
        <f t="shared" si="11"/>
        <v>-63.5%</v>
      </c>
      <c r="BZ58" s="23" t="str">
        <f t="shared" si="11"/>
        <v>11.6%</v>
      </c>
      <c r="CA58" s="23" t="str">
        <f t="shared" si="11"/>
        <v>39.3%</v>
      </c>
      <c r="CB58" s="23" t="str">
        <f t="shared" si="11"/>
        <v>-43.2%</v>
      </c>
      <c r="CC58" s="23" t="str">
        <f t="shared" si="11"/>
        <v>-12%</v>
      </c>
      <c r="CD58" s="23" t="str">
        <f t="shared" si="11"/>
        <v>-7%</v>
      </c>
      <c r="CE58" s="23" t="str">
        <f t="shared" si="11"/>
        <v>-88%</v>
      </c>
    </row>
    <row r="59" spans="1:83">
      <c r="A59" s="10">
        <v>2013</v>
      </c>
      <c r="B59" s="11">
        <v>10</v>
      </c>
      <c r="C59" s="12" t="s">
        <v>76</v>
      </c>
      <c r="D59" s="13">
        <v>207193</v>
      </c>
      <c r="E59" s="14">
        <v>2742</v>
      </c>
      <c r="F59" s="14">
        <v>11963</v>
      </c>
      <c r="G59" s="14">
        <v>4959</v>
      </c>
      <c r="H59" s="14">
        <v>8452</v>
      </c>
      <c r="I59" s="14">
        <v>11865</v>
      </c>
      <c r="J59" s="14">
        <v>3727</v>
      </c>
      <c r="K59" s="14">
        <v>8866</v>
      </c>
      <c r="L59" s="14">
        <v>68924</v>
      </c>
      <c r="M59" s="14">
        <v>6998</v>
      </c>
      <c r="N59" s="14">
        <v>797</v>
      </c>
      <c r="O59" s="14">
        <v>576</v>
      </c>
      <c r="P59" s="14">
        <v>534</v>
      </c>
      <c r="Q59" s="14">
        <v>71017</v>
      </c>
      <c r="R59" s="14">
        <v>5773</v>
      </c>
      <c r="S59" s="15">
        <v>0</v>
      </c>
      <c r="T59" s="16">
        <v>786022</v>
      </c>
      <c r="U59" s="17">
        <v>1381</v>
      </c>
      <c r="V59" s="17">
        <v>94964</v>
      </c>
      <c r="W59" s="17">
        <v>1839</v>
      </c>
      <c r="X59" s="17">
        <v>67887</v>
      </c>
      <c r="Y59" s="17">
        <v>49014</v>
      </c>
      <c r="Z59" s="17">
        <v>28413</v>
      </c>
      <c r="AA59" s="17">
        <v>23921</v>
      </c>
      <c r="AB59" s="17">
        <v>109413</v>
      </c>
      <c r="AC59" s="17">
        <v>23877</v>
      </c>
      <c r="AD59" s="17">
        <v>17607</v>
      </c>
      <c r="AE59" s="17">
        <v>1599</v>
      </c>
      <c r="AF59" s="17">
        <v>1108</v>
      </c>
      <c r="AG59" s="17">
        <v>352613</v>
      </c>
      <c r="AH59" s="17">
        <v>12292</v>
      </c>
      <c r="AI59" s="18">
        <v>94</v>
      </c>
      <c r="AJ59" s="13">
        <v>99969</v>
      </c>
      <c r="AK59" s="14">
        <v>583</v>
      </c>
      <c r="AL59" s="14">
        <v>10390</v>
      </c>
      <c r="AM59" s="14">
        <v>3304</v>
      </c>
      <c r="AN59" s="14">
        <v>549</v>
      </c>
      <c r="AO59" s="14">
        <v>505</v>
      </c>
      <c r="AP59" s="14">
        <v>4806</v>
      </c>
      <c r="AQ59" s="14">
        <v>5334</v>
      </c>
      <c r="AR59" s="14">
        <v>4466</v>
      </c>
      <c r="AS59" s="14">
        <v>22529</v>
      </c>
      <c r="AT59" s="14">
        <v>6005</v>
      </c>
      <c r="AU59" s="14">
        <v>105</v>
      </c>
      <c r="AV59" s="14">
        <v>79</v>
      </c>
      <c r="AW59" s="14">
        <v>40358</v>
      </c>
      <c r="AX59" s="14">
        <v>956</v>
      </c>
      <c r="AY59" s="15">
        <v>0</v>
      </c>
      <c r="AZ59" s="19">
        <f t="shared" si="10"/>
        <v>1093184</v>
      </c>
      <c r="BA59" s="20">
        <f t="shared" si="10"/>
        <v>4706</v>
      </c>
      <c r="BB59" s="20">
        <f t="shared" si="10"/>
        <v>117317</v>
      </c>
      <c r="BC59" s="20">
        <f t="shared" si="10"/>
        <v>10102</v>
      </c>
      <c r="BD59" s="20">
        <f t="shared" si="10"/>
        <v>76888</v>
      </c>
      <c r="BE59" s="20">
        <f t="shared" si="10"/>
        <v>61384</v>
      </c>
      <c r="BF59" s="20">
        <f t="shared" si="10"/>
        <v>36946</v>
      </c>
      <c r="BG59" s="20">
        <f t="shared" si="10"/>
        <v>38121</v>
      </c>
      <c r="BH59" s="20">
        <f t="shared" si="10"/>
        <v>182803</v>
      </c>
      <c r="BI59" s="20">
        <f t="shared" si="10"/>
        <v>53404</v>
      </c>
      <c r="BJ59" s="20">
        <f t="shared" si="10"/>
        <v>24409</v>
      </c>
      <c r="BK59" s="20">
        <f t="shared" si="10"/>
        <v>2280</v>
      </c>
      <c r="BL59" s="20">
        <f t="shared" si="10"/>
        <v>1721</v>
      </c>
      <c r="BM59" s="20">
        <f t="shared" si="10"/>
        <v>463988</v>
      </c>
      <c r="BN59" s="20">
        <f t="shared" si="10"/>
        <v>19021</v>
      </c>
      <c r="BO59" s="21">
        <f t="shared" si="9"/>
        <v>94</v>
      </c>
      <c r="BP59" s="22" t="str">
        <f t="shared" si="4"/>
        <v>-2.3%</v>
      </c>
      <c r="BQ59" s="23" t="str">
        <f t="shared" si="8"/>
        <v>-52.2%</v>
      </c>
      <c r="BR59" s="23" t="str">
        <f t="shared" si="8"/>
        <v>54%</v>
      </c>
      <c r="BS59" s="23" t="str">
        <f t="shared" si="8"/>
        <v>-0.9%</v>
      </c>
      <c r="BT59" s="23" t="str">
        <f t="shared" si="8"/>
        <v>100.5%</v>
      </c>
      <c r="BU59" s="23" t="str">
        <f t="shared" si="11"/>
        <v>-58.1%</v>
      </c>
      <c r="BV59" s="23" t="str">
        <f t="shared" si="11"/>
        <v>-38.3%</v>
      </c>
      <c r="BW59" s="23" t="str">
        <f t="shared" si="11"/>
        <v>-60%</v>
      </c>
      <c r="BX59" s="23" t="str">
        <f t="shared" si="11"/>
        <v>14.9%</v>
      </c>
      <c r="BY59" s="23" t="str">
        <f t="shared" si="11"/>
        <v>39.2%</v>
      </c>
      <c r="BZ59" s="23" t="str">
        <f t="shared" si="11"/>
        <v>-55.1%</v>
      </c>
      <c r="CA59" s="23" t="str">
        <f t="shared" si="11"/>
        <v>-60.8%</v>
      </c>
      <c r="CB59" s="23" t="str">
        <f t="shared" si="11"/>
        <v>-16.1%</v>
      </c>
      <c r="CC59" s="23" t="str">
        <f t="shared" si="11"/>
        <v>16.2%</v>
      </c>
      <c r="CD59" s="23" t="str">
        <f t="shared" si="11"/>
        <v>-19.7%</v>
      </c>
      <c r="CE59" s="23" t="str">
        <f t="shared" si="11"/>
        <v>2.2%</v>
      </c>
    </row>
    <row r="60" spans="1:83">
      <c r="A60" s="10">
        <v>2013</v>
      </c>
      <c r="B60" s="11">
        <v>11</v>
      </c>
      <c r="C60" s="12" t="s">
        <v>77</v>
      </c>
      <c r="D60" s="13">
        <v>222413</v>
      </c>
      <c r="E60" s="14">
        <v>408</v>
      </c>
      <c r="F60" s="14">
        <v>26370</v>
      </c>
      <c r="G60" s="14">
        <v>2283</v>
      </c>
      <c r="H60" s="14">
        <v>15487</v>
      </c>
      <c r="I60" s="14">
        <v>9250</v>
      </c>
      <c r="J60" s="14">
        <v>3240</v>
      </c>
      <c r="K60" s="14">
        <v>12192</v>
      </c>
      <c r="L60" s="14">
        <v>10100</v>
      </c>
      <c r="M60" s="14">
        <v>2240</v>
      </c>
      <c r="N60" s="14">
        <v>7335</v>
      </c>
      <c r="O60" s="14">
        <v>307</v>
      </c>
      <c r="P60" s="14">
        <v>1258</v>
      </c>
      <c r="Q60" s="14">
        <v>131351</v>
      </c>
      <c r="R60" s="14">
        <v>570</v>
      </c>
      <c r="S60" s="15">
        <v>22</v>
      </c>
      <c r="T60" s="16">
        <v>642370</v>
      </c>
      <c r="U60" s="17">
        <v>30798</v>
      </c>
      <c r="V60" s="17">
        <v>25017</v>
      </c>
      <c r="W60" s="17">
        <v>920</v>
      </c>
      <c r="X60" s="17">
        <v>26134</v>
      </c>
      <c r="Y60" s="17">
        <v>76098</v>
      </c>
      <c r="Z60" s="17">
        <v>51577</v>
      </c>
      <c r="AA60" s="17">
        <v>61327</v>
      </c>
      <c r="AB60" s="17">
        <v>63788</v>
      </c>
      <c r="AC60" s="17">
        <v>10610</v>
      </c>
      <c r="AD60" s="17">
        <v>34171</v>
      </c>
      <c r="AE60" s="17">
        <v>1726</v>
      </c>
      <c r="AF60" s="17">
        <v>10731</v>
      </c>
      <c r="AG60" s="17">
        <v>231346</v>
      </c>
      <c r="AH60" s="17">
        <v>8799</v>
      </c>
      <c r="AI60" s="18">
        <v>9328</v>
      </c>
      <c r="AJ60" s="13">
        <v>154379</v>
      </c>
      <c r="AK60" s="14">
        <v>30378</v>
      </c>
      <c r="AL60" s="14">
        <v>0</v>
      </c>
      <c r="AM60" s="14">
        <v>3234</v>
      </c>
      <c r="AN60" s="14">
        <v>822</v>
      </c>
      <c r="AO60" s="14">
        <v>1245</v>
      </c>
      <c r="AP60" s="14">
        <v>1344</v>
      </c>
      <c r="AQ60" s="14">
        <v>3335</v>
      </c>
      <c r="AR60" s="14">
        <v>20102</v>
      </c>
      <c r="AS60" s="14">
        <v>2705</v>
      </c>
      <c r="AT60" s="14">
        <v>5872</v>
      </c>
      <c r="AU60" s="14">
        <v>254</v>
      </c>
      <c r="AV60" s="14">
        <v>1774</v>
      </c>
      <c r="AW60" s="14">
        <v>78997</v>
      </c>
      <c r="AX60" s="14">
        <v>4176</v>
      </c>
      <c r="AY60" s="15">
        <v>141</v>
      </c>
      <c r="AZ60" s="19">
        <f t="shared" si="10"/>
        <v>1019162</v>
      </c>
      <c r="BA60" s="20">
        <f t="shared" si="10"/>
        <v>61584</v>
      </c>
      <c r="BB60" s="20">
        <f t="shared" si="10"/>
        <v>51387</v>
      </c>
      <c r="BC60" s="20">
        <f t="shared" si="10"/>
        <v>6437</v>
      </c>
      <c r="BD60" s="20">
        <f t="shared" si="10"/>
        <v>42443</v>
      </c>
      <c r="BE60" s="20">
        <f t="shared" si="10"/>
        <v>86593</v>
      </c>
      <c r="BF60" s="20">
        <f t="shared" si="10"/>
        <v>56161</v>
      </c>
      <c r="BG60" s="20">
        <f t="shared" si="10"/>
        <v>76854</v>
      </c>
      <c r="BH60" s="20">
        <f t="shared" si="10"/>
        <v>93990</v>
      </c>
      <c r="BI60" s="20">
        <f t="shared" si="10"/>
        <v>15555</v>
      </c>
      <c r="BJ60" s="20">
        <f t="shared" si="10"/>
        <v>47378</v>
      </c>
      <c r="BK60" s="20">
        <f t="shared" si="10"/>
        <v>2287</v>
      </c>
      <c r="BL60" s="20">
        <f t="shared" si="10"/>
        <v>13763</v>
      </c>
      <c r="BM60" s="20">
        <f t="shared" si="10"/>
        <v>441694</v>
      </c>
      <c r="BN60" s="20">
        <f t="shared" si="10"/>
        <v>13545</v>
      </c>
      <c r="BO60" s="21">
        <f t="shared" si="9"/>
        <v>9491</v>
      </c>
      <c r="BP60" s="22" t="str">
        <f t="shared" si="4"/>
        <v>-6.8%</v>
      </c>
      <c r="BQ60" s="23" t="str">
        <f t="shared" si="8"/>
        <v>1208.6%</v>
      </c>
      <c r="BR60" s="23" t="str">
        <f t="shared" si="8"/>
        <v>-56.2%</v>
      </c>
      <c r="BS60" s="23" t="str">
        <f t="shared" si="8"/>
        <v>-36.3%</v>
      </c>
      <c r="BT60" s="23" t="str">
        <f t="shared" si="8"/>
        <v>-44.8%</v>
      </c>
      <c r="BU60" s="23" t="str">
        <f t="shared" si="11"/>
        <v>41.1%</v>
      </c>
      <c r="BV60" s="23" t="str">
        <f t="shared" si="11"/>
        <v>52%</v>
      </c>
      <c r="BW60" s="23" t="str">
        <f t="shared" si="11"/>
        <v>101.6%</v>
      </c>
      <c r="BX60" s="23" t="str">
        <f t="shared" si="11"/>
        <v>-48.6%</v>
      </c>
      <c r="BY60" s="23" t="str">
        <f t="shared" si="11"/>
        <v>-70.9%</v>
      </c>
      <c r="BZ60" s="23" t="str">
        <f t="shared" si="11"/>
        <v>94.1%</v>
      </c>
      <c r="CA60" s="23" t="str">
        <f t="shared" si="11"/>
        <v>0.3%</v>
      </c>
      <c r="CB60" s="23" t="str">
        <f t="shared" si="11"/>
        <v>699.7%</v>
      </c>
      <c r="CC60" s="23" t="str">
        <f t="shared" si="11"/>
        <v>-4.8%</v>
      </c>
      <c r="CD60" s="23" t="str">
        <f t="shared" si="11"/>
        <v>-28.8%</v>
      </c>
      <c r="CE60" s="23" t="str">
        <f t="shared" si="11"/>
        <v>9996.8%</v>
      </c>
    </row>
    <row r="61" spans="1:83">
      <c r="A61" s="10">
        <v>2013</v>
      </c>
      <c r="B61" s="11">
        <v>12</v>
      </c>
      <c r="C61" s="12" t="s">
        <v>78</v>
      </c>
      <c r="D61" s="13">
        <v>355689</v>
      </c>
      <c r="E61" s="14">
        <v>8610</v>
      </c>
      <c r="F61" s="14">
        <v>10590</v>
      </c>
      <c r="G61" s="14">
        <v>21574</v>
      </c>
      <c r="H61" s="14">
        <v>3445</v>
      </c>
      <c r="I61" s="14">
        <v>36860</v>
      </c>
      <c r="J61" s="14">
        <v>6084</v>
      </c>
      <c r="K61" s="14">
        <v>30380</v>
      </c>
      <c r="L61" s="14">
        <v>37862</v>
      </c>
      <c r="M61" s="14">
        <v>33391</v>
      </c>
      <c r="N61" s="14">
        <v>31053</v>
      </c>
      <c r="O61" s="14">
        <v>459</v>
      </c>
      <c r="P61" s="14">
        <v>4071</v>
      </c>
      <c r="Q61" s="14">
        <v>121583</v>
      </c>
      <c r="R61" s="14">
        <v>9727</v>
      </c>
      <c r="S61" s="15">
        <v>0</v>
      </c>
      <c r="T61" s="16">
        <v>854175</v>
      </c>
      <c r="U61" s="17">
        <v>22420</v>
      </c>
      <c r="V61" s="17">
        <v>2027</v>
      </c>
      <c r="W61" s="17">
        <v>11081</v>
      </c>
      <c r="X61" s="17">
        <v>3363</v>
      </c>
      <c r="Y61" s="17">
        <v>192757</v>
      </c>
      <c r="Z61" s="17">
        <v>52419</v>
      </c>
      <c r="AA61" s="17">
        <v>48404</v>
      </c>
      <c r="AB61" s="17">
        <v>102282</v>
      </c>
      <c r="AC61" s="17">
        <v>50947</v>
      </c>
      <c r="AD61" s="17">
        <v>55317</v>
      </c>
      <c r="AE61" s="17">
        <v>2751</v>
      </c>
      <c r="AF61" s="17">
        <v>2331</v>
      </c>
      <c r="AG61" s="17">
        <v>301116</v>
      </c>
      <c r="AH61" s="17">
        <v>6603</v>
      </c>
      <c r="AI61" s="18">
        <v>357</v>
      </c>
      <c r="AJ61" s="13">
        <v>220729</v>
      </c>
      <c r="AK61" s="14">
        <v>1295</v>
      </c>
      <c r="AL61" s="14">
        <v>10611</v>
      </c>
      <c r="AM61" s="14">
        <v>862</v>
      </c>
      <c r="AN61" s="14">
        <v>619</v>
      </c>
      <c r="AO61" s="14">
        <v>9961</v>
      </c>
      <c r="AP61" s="14">
        <v>25360</v>
      </c>
      <c r="AQ61" s="14">
        <v>5742</v>
      </c>
      <c r="AR61" s="14">
        <v>20005</v>
      </c>
      <c r="AS61" s="14">
        <v>5066</v>
      </c>
      <c r="AT61" s="14">
        <v>7948</v>
      </c>
      <c r="AU61" s="14">
        <v>0</v>
      </c>
      <c r="AV61" s="14">
        <v>409</v>
      </c>
      <c r="AW61" s="14">
        <v>118067</v>
      </c>
      <c r="AX61" s="14">
        <v>14631</v>
      </c>
      <c r="AY61" s="15">
        <v>153</v>
      </c>
      <c r="AZ61" s="19">
        <f t="shared" si="10"/>
        <v>1430593</v>
      </c>
      <c r="BA61" s="20">
        <f t="shared" si="10"/>
        <v>32325</v>
      </c>
      <c r="BB61" s="20">
        <f t="shared" si="10"/>
        <v>23228</v>
      </c>
      <c r="BC61" s="20">
        <f t="shared" si="10"/>
        <v>33517</v>
      </c>
      <c r="BD61" s="20">
        <f t="shared" si="10"/>
        <v>7427</v>
      </c>
      <c r="BE61" s="20">
        <f t="shared" si="10"/>
        <v>239578</v>
      </c>
      <c r="BF61" s="20">
        <f t="shared" si="10"/>
        <v>83863</v>
      </c>
      <c r="BG61" s="20">
        <f t="shared" si="10"/>
        <v>84526</v>
      </c>
      <c r="BH61" s="20">
        <f t="shared" si="10"/>
        <v>160149</v>
      </c>
      <c r="BI61" s="20">
        <f t="shared" si="10"/>
        <v>89404</v>
      </c>
      <c r="BJ61" s="20">
        <f t="shared" si="10"/>
        <v>94318</v>
      </c>
      <c r="BK61" s="20">
        <f t="shared" si="10"/>
        <v>3210</v>
      </c>
      <c r="BL61" s="20">
        <f t="shared" si="10"/>
        <v>6811</v>
      </c>
      <c r="BM61" s="20">
        <f t="shared" si="10"/>
        <v>540766</v>
      </c>
      <c r="BN61" s="20">
        <f t="shared" si="10"/>
        <v>30961</v>
      </c>
      <c r="BO61" s="21">
        <f t="shared" si="9"/>
        <v>510</v>
      </c>
      <c r="BP61" s="22" t="str">
        <f t="shared" si="4"/>
        <v>40.4%</v>
      </c>
      <c r="BQ61" s="23" t="str">
        <f t="shared" si="8"/>
        <v>-47.5%</v>
      </c>
      <c r="BR61" s="23" t="str">
        <f t="shared" si="8"/>
        <v>-54.8%</v>
      </c>
      <c r="BS61" s="23" t="str">
        <f t="shared" si="8"/>
        <v>420.7%</v>
      </c>
      <c r="BT61" s="23" t="str">
        <f t="shared" si="8"/>
        <v>-82.5%</v>
      </c>
      <c r="BU61" s="23" t="str">
        <f t="shared" si="11"/>
        <v>176.7%</v>
      </c>
      <c r="BV61" s="23" t="str">
        <f t="shared" si="11"/>
        <v>49.3%</v>
      </c>
      <c r="BW61" s="23" t="str">
        <f t="shared" si="11"/>
        <v>10%</v>
      </c>
      <c r="BX61" s="23" t="str">
        <f t="shared" si="11"/>
        <v>70.4%</v>
      </c>
      <c r="BY61" s="23" t="str">
        <f t="shared" si="11"/>
        <v>474.8%</v>
      </c>
      <c r="BZ61" s="23" t="str">
        <f t="shared" si="11"/>
        <v>99.1%</v>
      </c>
      <c r="CA61" s="23" t="str">
        <f t="shared" si="11"/>
        <v>40.4%</v>
      </c>
      <c r="CB61" s="23" t="str">
        <f t="shared" si="11"/>
        <v>-50.5%</v>
      </c>
      <c r="CC61" s="23" t="str">
        <f t="shared" si="11"/>
        <v>22.4%</v>
      </c>
      <c r="CD61" s="23" t="str">
        <f t="shared" si="11"/>
        <v>128.6%</v>
      </c>
      <c r="CE61" s="23" t="str">
        <f t="shared" si="11"/>
        <v>-94.6%</v>
      </c>
    </row>
    <row r="62" spans="1:83">
      <c r="A62" s="10">
        <v>2014</v>
      </c>
      <c r="B62" s="11">
        <v>1</v>
      </c>
      <c r="C62" s="12" t="s">
        <v>67</v>
      </c>
      <c r="D62" s="13">
        <v>327905</v>
      </c>
      <c r="E62" s="14">
        <v>4196</v>
      </c>
      <c r="F62" s="14">
        <v>34058</v>
      </c>
      <c r="G62" s="14">
        <v>3317</v>
      </c>
      <c r="H62" s="14">
        <v>6452</v>
      </c>
      <c r="I62" s="14">
        <v>14505</v>
      </c>
      <c r="J62" s="14">
        <v>5715</v>
      </c>
      <c r="K62" s="14">
        <v>26003</v>
      </c>
      <c r="L62" s="14">
        <v>29294</v>
      </c>
      <c r="M62" s="14">
        <v>7973</v>
      </c>
      <c r="N62" s="14">
        <v>28887</v>
      </c>
      <c r="O62" s="14">
        <v>2275</v>
      </c>
      <c r="P62" s="14">
        <v>1247</v>
      </c>
      <c r="Q62" s="14">
        <v>159072</v>
      </c>
      <c r="R62" s="14">
        <v>3227</v>
      </c>
      <c r="S62" s="15">
        <v>1684</v>
      </c>
      <c r="T62" s="16">
        <v>1160055</v>
      </c>
      <c r="U62" s="17">
        <v>41464</v>
      </c>
      <c r="V62" s="17">
        <v>102036</v>
      </c>
      <c r="W62" s="17">
        <v>3541</v>
      </c>
      <c r="X62" s="17">
        <v>35264</v>
      </c>
      <c r="Y62" s="17">
        <v>93927</v>
      </c>
      <c r="Z62" s="17">
        <v>116541</v>
      </c>
      <c r="AA62" s="17">
        <v>68142</v>
      </c>
      <c r="AB62" s="17">
        <v>130996</v>
      </c>
      <c r="AC62" s="17">
        <v>54366</v>
      </c>
      <c r="AD62" s="17">
        <v>23137</v>
      </c>
      <c r="AE62" s="17">
        <v>9894</v>
      </c>
      <c r="AF62" s="17">
        <v>2274</v>
      </c>
      <c r="AG62" s="17">
        <v>466761</v>
      </c>
      <c r="AH62" s="17">
        <v>11061</v>
      </c>
      <c r="AI62" s="18">
        <v>651</v>
      </c>
      <c r="AJ62" s="13">
        <v>95840</v>
      </c>
      <c r="AK62" s="14">
        <v>321</v>
      </c>
      <c r="AL62" s="14">
        <v>4877</v>
      </c>
      <c r="AM62" s="14">
        <v>347</v>
      </c>
      <c r="AN62" s="14">
        <v>4381</v>
      </c>
      <c r="AO62" s="14">
        <v>22403</v>
      </c>
      <c r="AP62" s="14">
        <v>10770</v>
      </c>
      <c r="AQ62" s="14">
        <v>1920</v>
      </c>
      <c r="AR62" s="14">
        <v>7639</v>
      </c>
      <c r="AS62" s="14">
        <v>4071</v>
      </c>
      <c r="AT62" s="14">
        <v>10718</v>
      </c>
      <c r="AU62" s="14">
        <v>1245</v>
      </c>
      <c r="AV62" s="14">
        <v>3088</v>
      </c>
      <c r="AW62" s="14">
        <v>20864</v>
      </c>
      <c r="AX62" s="14">
        <v>3196</v>
      </c>
      <c r="AY62" s="15">
        <v>0</v>
      </c>
      <c r="AZ62" s="19">
        <f t="shared" si="10"/>
        <v>1583800</v>
      </c>
      <c r="BA62" s="20">
        <f t="shared" si="10"/>
        <v>45981</v>
      </c>
      <c r="BB62" s="20">
        <f t="shared" si="10"/>
        <v>140971</v>
      </c>
      <c r="BC62" s="20">
        <f t="shared" si="10"/>
        <v>7205</v>
      </c>
      <c r="BD62" s="20">
        <f t="shared" si="10"/>
        <v>46097</v>
      </c>
      <c r="BE62" s="20">
        <f t="shared" si="10"/>
        <v>130835</v>
      </c>
      <c r="BF62" s="20">
        <f t="shared" si="10"/>
        <v>133026</v>
      </c>
      <c r="BG62" s="20">
        <f t="shared" si="10"/>
        <v>96065</v>
      </c>
      <c r="BH62" s="20">
        <f t="shared" si="10"/>
        <v>167929</v>
      </c>
      <c r="BI62" s="20">
        <f t="shared" si="10"/>
        <v>66410</v>
      </c>
      <c r="BJ62" s="20">
        <f t="shared" si="10"/>
        <v>62742</v>
      </c>
      <c r="BK62" s="20">
        <f t="shared" si="10"/>
        <v>13414</v>
      </c>
      <c r="BL62" s="20">
        <f t="shared" si="10"/>
        <v>6609</v>
      </c>
      <c r="BM62" s="20">
        <f t="shared" si="10"/>
        <v>646697</v>
      </c>
      <c r="BN62" s="20">
        <f t="shared" si="10"/>
        <v>17484</v>
      </c>
      <c r="BO62" s="21">
        <f t="shared" si="9"/>
        <v>2335</v>
      </c>
      <c r="BP62" s="22" t="str">
        <f t="shared" si="4"/>
        <v>10.7%</v>
      </c>
      <c r="BQ62" s="23" t="str">
        <f t="shared" si="8"/>
        <v>42.2%</v>
      </c>
      <c r="BR62" s="23" t="str">
        <f t="shared" si="8"/>
        <v>506.9%</v>
      </c>
      <c r="BS62" s="23" t="str">
        <f t="shared" si="8"/>
        <v>-78.5%</v>
      </c>
      <c r="BT62" s="23" t="str">
        <f t="shared" si="8"/>
        <v>520.7%</v>
      </c>
      <c r="BU62" s="23" t="str">
        <f t="shared" si="11"/>
        <v>-45.4%</v>
      </c>
      <c r="BV62" s="23" t="str">
        <f t="shared" si="11"/>
        <v>58.6%</v>
      </c>
      <c r="BW62" s="23" t="str">
        <f t="shared" si="11"/>
        <v>13.7%</v>
      </c>
      <c r="BX62" s="23" t="str">
        <f t="shared" si="11"/>
        <v>4.9%</v>
      </c>
      <c r="BY62" s="23" t="str">
        <f t="shared" si="11"/>
        <v>-25.7%</v>
      </c>
      <c r="BZ62" s="23" t="str">
        <f t="shared" si="11"/>
        <v>-33.5%</v>
      </c>
      <c r="CA62" s="23" t="str">
        <f t="shared" si="11"/>
        <v>317.9%</v>
      </c>
      <c r="CB62" s="23" t="str">
        <f t="shared" si="11"/>
        <v>-3%</v>
      </c>
      <c r="CC62" s="23" t="str">
        <f t="shared" si="11"/>
        <v>19.6%</v>
      </c>
      <c r="CD62" s="23" t="str">
        <f t="shared" si="11"/>
        <v>-43.5%</v>
      </c>
      <c r="CE62" s="23" t="str">
        <f t="shared" si="11"/>
        <v>357.8%</v>
      </c>
    </row>
    <row r="63" spans="1:83">
      <c r="A63" s="10">
        <v>2014</v>
      </c>
      <c r="B63" s="11">
        <v>2</v>
      </c>
      <c r="C63" s="12" t="s">
        <v>68</v>
      </c>
      <c r="D63" s="13">
        <v>293158</v>
      </c>
      <c r="E63" s="14">
        <v>5793</v>
      </c>
      <c r="F63" s="14">
        <v>22744</v>
      </c>
      <c r="G63" s="14">
        <v>20168</v>
      </c>
      <c r="H63" s="14">
        <v>1665</v>
      </c>
      <c r="I63" s="14">
        <v>39049</v>
      </c>
      <c r="J63" s="14">
        <v>10074</v>
      </c>
      <c r="K63" s="14">
        <v>14297</v>
      </c>
      <c r="L63" s="14">
        <v>30722</v>
      </c>
      <c r="M63" s="14">
        <v>6291</v>
      </c>
      <c r="N63" s="14">
        <v>12373</v>
      </c>
      <c r="O63" s="14">
        <v>1140</v>
      </c>
      <c r="P63" s="14">
        <v>3434</v>
      </c>
      <c r="Q63" s="14">
        <v>122911</v>
      </c>
      <c r="R63" s="14">
        <v>557</v>
      </c>
      <c r="S63" s="15">
        <v>1940</v>
      </c>
      <c r="T63" s="16">
        <v>810077</v>
      </c>
      <c r="U63" s="17">
        <v>9820</v>
      </c>
      <c r="V63" s="17">
        <v>50791</v>
      </c>
      <c r="W63" s="17">
        <v>34488</v>
      </c>
      <c r="X63" s="17">
        <v>47981</v>
      </c>
      <c r="Y63" s="17">
        <v>65648</v>
      </c>
      <c r="Z63" s="17">
        <v>20113</v>
      </c>
      <c r="AA63" s="17">
        <v>47840</v>
      </c>
      <c r="AB63" s="17">
        <v>108851</v>
      </c>
      <c r="AC63" s="17">
        <v>12969</v>
      </c>
      <c r="AD63" s="17">
        <v>35539</v>
      </c>
      <c r="AE63" s="17">
        <v>2887</v>
      </c>
      <c r="AF63" s="17">
        <v>3419</v>
      </c>
      <c r="AG63" s="17">
        <v>365335</v>
      </c>
      <c r="AH63" s="17">
        <v>4234</v>
      </c>
      <c r="AI63" s="18">
        <v>162</v>
      </c>
      <c r="AJ63" s="13">
        <v>132258</v>
      </c>
      <c r="AK63" s="14">
        <v>2163</v>
      </c>
      <c r="AL63" s="14">
        <v>1033</v>
      </c>
      <c r="AM63" s="14">
        <v>4948</v>
      </c>
      <c r="AN63" s="14">
        <v>251</v>
      </c>
      <c r="AO63" s="14">
        <v>21745</v>
      </c>
      <c r="AP63" s="14">
        <v>5052</v>
      </c>
      <c r="AQ63" s="14">
        <v>3354</v>
      </c>
      <c r="AR63" s="14">
        <v>6249</v>
      </c>
      <c r="AS63" s="14">
        <v>7393</v>
      </c>
      <c r="AT63" s="14">
        <v>7861</v>
      </c>
      <c r="AU63" s="14">
        <v>1716</v>
      </c>
      <c r="AV63" s="14">
        <v>5532</v>
      </c>
      <c r="AW63" s="14">
        <v>64535</v>
      </c>
      <c r="AX63" s="14">
        <v>426</v>
      </c>
      <c r="AY63" s="15">
        <v>0</v>
      </c>
      <c r="AZ63" s="19">
        <f t="shared" si="10"/>
        <v>1235493</v>
      </c>
      <c r="BA63" s="20">
        <f t="shared" si="10"/>
        <v>17776</v>
      </c>
      <c r="BB63" s="20">
        <f t="shared" si="10"/>
        <v>74568</v>
      </c>
      <c r="BC63" s="20">
        <f t="shared" si="10"/>
        <v>59604</v>
      </c>
      <c r="BD63" s="20">
        <f t="shared" si="10"/>
        <v>49897</v>
      </c>
      <c r="BE63" s="20">
        <f t="shared" si="10"/>
        <v>126442</v>
      </c>
      <c r="BF63" s="20">
        <f t="shared" si="10"/>
        <v>35239</v>
      </c>
      <c r="BG63" s="20">
        <f t="shared" si="10"/>
        <v>65491</v>
      </c>
      <c r="BH63" s="20">
        <f t="shared" si="10"/>
        <v>145822</v>
      </c>
      <c r="BI63" s="20">
        <f t="shared" si="10"/>
        <v>26653</v>
      </c>
      <c r="BJ63" s="20">
        <f t="shared" si="10"/>
        <v>55773</v>
      </c>
      <c r="BK63" s="20">
        <f t="shared" si="10"/>
        <v>5743</v>
      </c>
      <c r="BL63" s="20">
        <f t="shared" si="10"/>
        <v>12385</v>
      </c>
      <c r="BM63" s="20">
        <f t="shared" si="10"/>
        <v>552781</v>
      </c>
      <c r="BN63" s="20">
        <f t="shared" si="10"/>
        <v>5217</v>
      </c>
      <c r="BO63" s="21">
        <f t="shared" si="9"/>
        <v>2102</v>
      </c>
      <c r="BP63" s="22" t="str">
        <f t="shared" si="4"/>
        <v>-22%</v>
      </c>
      <c r="BQ63" s="23" t="str">
        <f t="shared" si="8"/>
        <v>-61.3%</v>
      </c>
      <c r="BR63" s="23" t="str">
        <f t="shared" si="8"/>
        <v>-47.1%</v>
      </c>
      <c r="BS63" s="23" t="str">
        <f t="shared" si="8"/>
        <v>727.3%</v>
      </c>
      <c r="BT63" s="23" t="str">
        <f t="shared" si="8"/>
        <v>8.2%</v>
      </c>
      <c r="BU63" s="23" t="str">
        <f t="shared" si="11"/>
        <v>-3.4%</v>
      </c>
      <c r="BV63" s="23" t="str">
        <f t="shared" si="11"/>
        <v>-73.5%</v>
      </c>
      <c r="BW63" s="23" t="str">
        <f t="shared" si="11"/>
        <v>-31.8%</v>
      </c>
      <c r="BX63" s="23" t="str">
        <f t="shared" si="11"/>
        <v>-13.2%</v>
      </c>
      <c r="BY63" s="23" t="str">
        <f t="shared" si="11"/>
        <v>-59.9%</v>
      </c>
      <c r="BZ63" s="23" t="str">
        <f t="shared" si="11"/>
        <v>-11.1%</v>
      </c>
      <c r="CA63" s="23" t="str">
        <f t="shared" si="11"/>
        <v>-57.2%</v>
      </c>
      <c r="CB63" s="23" t="str">
        <f t="shared" si="11"/>
        <v>87.4%</v>
      </c>
      <c r="CC63" s="23" t="str">
        <f t="shared" si="11"/>
        <v>-14.5%</v>
      </c>
      <c r="CD63" s="23" t="str">
        <f t="shared" si="11"/>
        <v>-70.2%</v>
      </c>
      <c r="CE63" s="23" t="str">
        <f t="shared" si="11"/>
        <v>-10%</v>
      </c>
    </row>
    <row r="64" spans="1:83">
      <c r="A64" s="10">
        <v>2014</v>
      </c>
      <c r="B64" s="11">
        <v>3</v>
      </c>
      <c r="C64" s="12" t="s">
        <v>69</v>
      </c>
      <c r="D64" s="13">
        <v>511642</v>
      </c>
      <c r="E64" s="14">
        <v>5322</v>
      </c>
      <c r="F64" s="14">
        <v>123929</v>
      </c>
      <c r="G64" s="14">
        <v>5255</v>
      </c>
      <c r="H64" s="14">
        <v>18321</v>
      </c>
      <c r="I64" s="14">
        <v>17659</v>
      </c>
      <c r="J64" s="14">
        <v>18828</v>
      </c>
      <c r="K64" s="14">
        <v>19518</v>
      </c>
      <c r="L64" s="14">
        <v>16814</v>
      </c>
      <c r="M64" s="14">
        <v>11649</v>
      </c>
      <c r="N64" s="14">
        <v>12841</v>
      </c>
      <c r="O64" s="14">
        <v>668</v>
      </c>
      <c r="P64" s="14">
        <v>6133</v>
      </c>
      <c r="Q64" s="14">
        <v>187093</v>
      </c>
      <c r="R64" s="14">
        <v>66363</v>
      </c>
      <c r="S64" s="15">
        <v>1249</v>
      </c>
      <c r="T64" s="16">
        <v>881445</v>
      </c>
      <c r="U64" s="17">
        <v>1784</v>
      </c>
      <c r="V64" s="17">
        <v>5782</v>
      </c>
      <c r="W64" s="17">
        <v>2471</v>
      </c>
      <c r="X64" s="17">
        <v>29237</v>
      </c>
      <c r="Y64" s="17">
        <v>79913</v>
      </c>
      <c r="Z64" s="17">
        <v>50599</v>
      </c>
      <c r="AA64" s="17">
        <v>57205</v>
      </c>
      <c r="AB64" s="17">
        <v>70055</v>
      </c>
      <c r="AC64" s="17">
        <v>34219</v>
      </c>
      <c r="AD64" s="17">
        <v>13611</v>
      </c>
      <c r="AE64" s="17">
        <v>19522</v>
      </c>
      <c r="AF64" s="17">
        <v>2215</v>
      </c>
      <c r="AG64" s="17">
        <v>467383</v>
      </c>
      <c r="AH64" s="17">
        <v>27459</v>
      </c>
      <c r="AI64" s="18">
        <v>19990</v>
      </c>
      <c r="AJ64" s="13">
        <v>126669</v>
      </c>
      <c r="AK64" s="14">
        <v>2007</v>
      </c>
      <c r="AL64" s="14">
        <v>7112</v>
      </c>
      <c r="AM64" s="14">
        <v>210</v>
      </c>
      <c r="AN64" s="14">
        <v>1173</v>
      </c>
      <c r="AO64" s="14">
        <v>13121</v>
      </c>
      <c r="AP64" s="14">
        <v>12993</v>
      </c>
      <c r="AQ64" s="14">
        <v>3082</v>
      </c>
      <c r="AR64" s="14">
        <v>10518</v>
      </c>
      <c r="AS64" s="14">
        <v>9554</v>
      </c>
      <c r="AT64" s="14">
        <v>13698</v>
      </c>
      <c r="AU64" s="14">
        <v>316</v>
      </c>
      <c r="AV64" s="14">
        <v>3112</v>
      </c>
      <c r="AW64" s="14">
        <v>37821</v>
      </c>
      <c r="AX64" s="14">
        <v>11952</v>
      </c>
      <c r="AY64" s="15">
        <v>0</v>
      </c>
      <c r="AZ64" s="19">
        <f t="shared" si="10"/>
        <v>1519756</v>
      </c>
      <c r="BA64" s="20">
        <f t="shared" si="10"/>
        <v>9113</v>
      </c>
      <c r="BB64" s="20">
        <f t="shared" si="10"/>
        <v>136823</v>
      </c>
      <c r="BC64" s="20">
        <f t="shared" si="10"/>
        <v>7936</v>
      </c>
      <c r="BD64" s="20">
        <f t="shared" si="10"/>
        <v>48731</v>
      </c>
      <c r="BE64" s="20">
        <f t="shared" si="10"/>
        <v>110693</v>
      </c>
      <c r="BF64" s="20">
        <f t="shared" si="10"/>
        <v>82420</v>
      </c>
      <c r="BG64" s="20">
        <f t="shared" si="10"/>
        <v>79805</v>
      </c>
      <c r="BH64" s="20">
        <f t="shared" si="10"/>
        <v>97387</v>
      </c>
      <c r="BI64" s="20">
        <f t="shared" si="10"/>
        <v>55422</v>
      </c>
      <c r="BJ64" s="20">
        <f t="shared" si="10"/>
        <v>40150</v>
      </c>
      <c r="BK64" s="20">
        <f t="shared" si="10"/>
        <v>20506</v>
      </c>
      <c r="BL64" s="20">
        <f t="shared" si="10"/>
        <v>11460</v>
      </c>
      <c r="BM64" s="20">
        <f t="shared" si="10"/>
        <v>692297</v>
      </c>
      <c r="BN64" s="20">
        <f t="shared" si="10"/>
        <v>105774</v>
      </c>
      <c r="BO64" s="21">
        <f t="shared" si="9"/>
        <v>21239</v>
      </c>
      <c r="BP64" s="22" t="str">
        <f t="shared" si="4"/>
        <v>23%</v>
      </c>
      <c r="BQ64" s="23" t="str">
        <f t="shared" si="8"/>
        <v>-48.7%</v>
      </c>
      <c r="BR64" s="23" t="str">
        <f t="shared" si="8"/>
        <v>83.5%</v>
      </c>
      <c r="BS64" s="23" t="str">
        <f t="shared" si="8"/>
        <v>-86.7%</v>
      </c>
      <c r="BT64" s="23" t="str">
        <f t="shared" si="8"/>
        <v>-2.3%</v>
      </c>
      <c r="BU64" s="23" t="str">
        <f t="shared" si="11"/>
        <v>-12.5%</v>
      </c>
      <c r="BV64" s="23" t="str">
        <f t="shared" si="11"/>
        <v>133.9%</v>
      </c>
      <c r="BW64" s="23" t="str">
        <f t="shared" si="11"/>
        <v>21.9%</v>
      </c>
      <c r="BX64" s="23" t="str">
        <f t="shared" si="11"/>
        <v>-33.2%</v>
      </c>
      <c r="BY64" s="23" t="str">
        <f t="shared" si="11"/>
        <v>107.9%</v>
      </c>
      <c r="BZ64" s="23" t="str">
        <f t="shared" si="11"/>
        <v>-28%</v>
      </c>
      <c r="CA64" s="23" t="str">
        <f t="shared" si="11"/>
        <v>257.1%</v>
      </c>
      <c r="CB64" s="23" t="str">
        <f t="shared" si="11"/>
        <v>-7.5%</v>
      </c>
      <c r="CC64" s="23" t="str">
        <f t="shared" si="11"/>
        <v>25.2%</v>
      </c>
      <c r="CD64" s="23" t="str">
        <f t="shared" si="11"/>
        <v>1927.5%</v>
      </c>
      <c r="CE64" s="23" t="str">
        <f t="shared" si="11"/>
        <v>910.4%</v>
      </c>
    </row>
    <row r="65" spans="1:83">
      <c r="A65" s="10">
        <v>2014</v>
      </c>
      <c r="B65" s="11">
        <v>4</v>
      </c>
      <c r="C65" s="12" t="s">
        <v>70</v>
      </c>
      <c r="D65" s="13">
        <v>306619</v>
      </c>
      <c r="E65" s="14">
        <v>13102</v>
      </c>
      <c r="F65" s="14">
        <v>39714</v>
      </c>
      <c r="G65" s="14">
        <v>6292</v>
      </c>
      <c r="H65" s="14">
        <v>1777</v>
      </c>
      <c r="I65" s="14">
        <v>13749</v>
      </c>
      <c r="J65" s="14">
        <v>6231</v>
      </c>
      <c r="K65" s="14">
        <v>20102</v>
      </c>
      <c r="L65" s="14">
        <v>25021</v>
      </c>
      <c r="M65" s="14">
        <v>15231</v>
      </c>
      <c r="N65" s="14">
        <v>4840</v>
      </c>
      <c r="O65" s="14">
        <v>7396</v>
      </c>
      <c r="P65" s="14">
        <v>1357</v>
      </c>
      <c r="Q65" s="14">
        <v>107661</v>
      </c>
      <c r="R65" s="14">
        <v>44146</v>
      </c>
      <c r="S65" s="15">
        <v>0</v>
      </c>
      <c r="T65" s="16">
        <v>1113217</v>
      </c>
      <c r="U65" s="17">
        <v>34941</v>
      </c>
      <c r="V65" s="17">
        <v>5400</v>
      </c>
      <c r="W65" s="17">
        <v>11314</v>
      </c>
      <c r="X65" s="17">
        <v>70496</v>
      </c>
      <c r="Y65" s="17">
        <v>106196</v>
      </c>
      <c r="Z65" s="17">
        <v>21086</v>
      </c>
      <c r="AA65" s="17">
        <v>48157</v>
      </c>
      <c r="AB65" s="17">
        <v>103101</v>
      </c>
      <c r="AC65" s="17">
        <v>20182</v>
      </c>
      <c r="AD65" s="17">
        <v>111084</v>
      </c>
      <c r="AE65" s="17">
        <v>8495</v>
      </c>
      <c r="AF65" s="17">
        <v>1404</v>
      </c>
      <c r="AG65" s="17">
        <v>547743</v>
      </c>
      <c r="AH65" s="17">
        <v>14785</v>
      </c>
      <c r="AI65" s="18">
        <v>8833</v>
      </c>
      <c r="AJ65" s="13">
        <v>104286</v>
      </c>
      <c r="AK65" s="14">
        <v>0</v>
      </c>
      <c r="AL65" s="14">
        <v>60</v>
      </c>
      <c r="AM65" s="14">
        <v>887</v>
      </c>
      <c r="AN65" s="14">
        <v>2540</v>
      </c>
      <c r="AO65" s="14">
        <v>6833</v>
      </c>
      <c r="AP65" s="14">
        <v>1983</v>
      </c>
      <c r="AQ65" s="14">
        <v>5813</v>
      </c>
      <c r="AR65" s="14">
        <v>7676</v>
      </c>
      <c r="AS65" s="14">
        <v>6013</v>
      </c>
      <c r="AT65" s="14">
        <v>1831</v>
      </c>
      <c r="AU65" s="14">
        <v>1045</v>
      </c>
      <c r="AV65" s="14">
        <v>746</v>
      </c>
      <c r="AW65" s="14">
        <v>62228</v>
      </c>
      <c r="AX65" s="14">
        <v>4157</v>
      </c>
      <c r="AY65" s="15">
        <v>2474</v>
      </c>
      <c r="AZ65" s="19">
        <f t="shared" si="10"/>
        <v>1524122</v>
      </c>
      <c r="BA65" s="20">
        <f t="shared" si="10"/>
        <v>48043</v>
      </c>
      <c r="BB65" s="20">
        <f t="shared" si="10"/>
        <v>45174</v>
      </c>
      <c r="BC65" s="20">
        <f t="shared" si="10"/>
        <v>18493</v>
      </c>
      <c r="BD65" s="20">
        <f t="shared" si="10"/>
        <v>74813</v>
      </c>
      <c r="BE65" s="20">
        <f t="shared" si="10"/>
        <v>126778</v>
      </c>
      <c r="BF65" s="20">
        <f t="shared" si="10"/>
        <v>29300</v>
      </c>
      <c r="BG65" s="20">
        <f t="shared" si="10"/>
        <v>74072</v>
      </c>
      <c r="BH65" s="20">
        <f t="shared" si="10"/>
        <v>135798</v>
      </c>
      <c r="BI65" s="20">
        <f t="shared" si="10"/>
        <v>41426</v>
      </c>
      <c r="BJ65" s="20">
        <f t="shared" si="10"/>
        <v>117755</v>
      </c>
      <c r="BK65" s="20">
        <f t="shared" si="10"/>
        <v>16936</v>
      </c>
      <c r="BL65" s="20">
        <f t="shared" si="10"/>
        <v>3507</v>
      </c>
      <c r="BM65" s="20">
        <f t="shared" si="10"/>
        <v>717632</v>
      </c>
      <c r="BN65" s="20">
        <f t="shared" si="10"/>
        <v>63088</v>
      </c>
      <c r="BO65" s="21">
        <f t="shared" si="9"/>
        <v>11307</v>
      </c>
      <c r="BP65" s="22" t="str">
        <f t="shared" si="4"/>
        <v>0.3%</v>
      </c>
      <c r="BQ65" s="23" t="str">
        <f t="shared" si="8"/>
        <v>427.2%</v>
      </c>
      <c r="BR65" s="23" t="str">
        <f t="shared" si="8"/>
        <v>-67%</v>
      </c>
      <c r="BS65" s="23" t="str">
        <f t="shared" si="8"/>
        <v>133%</v>
      </c>
      <c r="BT65" s="23" t="str">
        <f t="shared" si="8"/>
        <v>53.5%</v>
      </c>
      <c r="BU65" s="23" t="str">
        <f t="shared" si="11"/>
        <v>14.5%</v>
      </c>
      <c r="BV65" s="23" t="str">
        <f t="shared" si="11"/>
        <v>-64.5%</v>
      </c>
      <c r="BW65" s="23" t="str">
        <f t="shared" si="11"/>
        <v>-7.2%</v>
      </c>
      <c r="BX65" s="23" t="str">
        <f t="shared" si="11"/>
        <v>39.4%</v>
      </c>
      <c r="BY65" s="23" t="str">
        <f t="shared" si="11"/>
        <v>-25.3%</v>
      </c>
      <c r="BZ65" s="23" t="str">
        <f t="shared" si="11"/>
        <v>193.3%</v>
      </c>
      <c r="CA65" s="23" t="str">
        <f t="shared" si="11"/>
        <v>-17.4%</v>
      </c>
      <c r="CB65" s="23" t="str">
        <f t="shared" si="11"/>
        <v>-69.4%</v>
      </c>
      <c r="CC65" s="23" t="str">
        <f t="shared" si="11"/>
        <v>3.7%</v>
      </c>
      <c r="CD65" s="23" t="str">
        <f t="shared" si="11"/>
        <v>-40.4%</v>
      </c>
      <c r="CE65" s="23" t="str">
        <f t="shared" si="11"/>
        <v>-46.8%</v>
      </c>
    </row>
    <row r="66" spans="1:83">
      <c r="A66" s="10">
        <v>2014</v>
      </c>
      <c r="B66" s="11">
        <v>5</v>
      </c>
      <c r="C66" s="12" t="s">
        <v>71</v>
      </c>
      <c r="D66" s="13">
        <v>358409</v>
      </c>
      <c r="E66" s="14">
        <v>4486</v>
      </c>
      <c r="F66" s="14">
        <v>69212</v>
      </c>
      <c r="G66" s="14">
        <v>4592</v>
      </c>
      <c r="H66" s="14">
        <v>13341</v>
      </c>
      <c r="I66" s="14">
        <v>23855</v>
      </c>
      <c r="J66" s="14">
        <v>8913</v>
      </c>
      <c r="K66" s="14">
        <v>12357</v>
      </c>
      <c r="L66" s="14">
        <v>46719</v>
      </c>
      <c r="M66" s="14">
        <v>11913</v>
      </c>
      <c r="N66" s="14">
        <v>15760</v>
      </c>
      <c r="O66" s="14">
        <v>1045</v>
      </c>
      <c r="P66" s="14">
        <v>2048</v>
      </c>
      <c r="Q66" s="14">
        <v>136465</v>
      </c>
      <c r="R66" s="14">
        <v>7036</v>
      </c>
      <c r="S66" s="15">
        <v>667</v>
      </c>
      <c r="T66" s="16">
        <v>976685</v>
      </c>
      <c r="U66" s="17">
        <v>40408</v>
      </c>
      <c r="V66" s="17">
        <v>3009</v>
      </c>
      <c r="W66" s="17">
        <v>1833</v>
      </c>
      <c r="X66" s="17">
        <v>108573</v>
      </c>
      <c r="Y66" s="17">
        <v>104643</v>
      </c>
      <c r="Z66" s="17">
        <v>40938</v>
      </c>
      <c r="AA66" s="17">
        <v>31772</v>
      </c>
      <c r="AB66" s="17">
        <v>106721</v>
      </c>
      <c r="AC66" s="17">
        <v>42145</v>
      </c>
      <c r="AD66" s="17">
        <v>12943</v>
      </c>
      <c r="AE66" s="17">
        <v>2404</v>
      </c>
      <c r="AF66" s="17">
        <v>15099</v>
      </c>
      <c r="AG66" s="17">
        <v>458368</v>
      </c>
      <c r="AH66" s="17">
        <v>7109</v>
      </c>
      <c r="AI66" s="18">
        <v>720</v>
      </c>
      <c r="AJ66" s="13">
        <v>71882</v>
      </c>
      <c r="AK66" s="14">
        <v>0</v>
      </c>
      <c r="AL66" s="14">
        <v>0</v>
      </c>
      <c r="AM66" s="14">
        <v>1265</v>
      </c>
      <c r="AN66" s="14">
        <v>18480</v>
      </c>
      <c r="AO66" s="14">
        <v>6659</v>
      </c>
      <c r="AP66" s="14">
        <v>3322</v>
      </c>
      <c r="AQ66" s="14">
        <v>1797</v>
      </c>
      <c r="AR66" s="14">
        <v>11727</v>
      </c>
      <c r="AS66" s="14">
        <v>1467</v>
      </c>
      <c r="AT66" s="14">
        <v>2846</v>
      </c>
      <c r="AU66" s="14">
        <v>60</v>
      </c>
      <c r="AV66" s="14">
        <v>302</v>
      </c>
      <c r="AW66" s="14">
        <v>23314</v>
      </c>
      <c r="AX66" s="14">
        <v>643</v>
      </c>
      <c r="AY66" s="15">
        <v>0</v>
      </c>
      <c r="AZ66" s="19">
        <f t="shared" ref="AZ66:BN129" si="12">D66+T66+AJ66</f>
        <v>1406976</v>
      </c>
      <c r="BA66" s="20">
        <f t="shared" si="12"/>
        <v>44894</v>
      </c>
      <c r="BB66" s="20">
        <f t="shared" si="12"/>
        <v>72221</v>
      </c>
      <c r="BC66" s="20">
        <f t="shared" si="12"/>
        <v>7690</v>
      </c>
      <c r="BD66" s="20">
        <f t="shared" si="12"/>
        <v>140394</v>
      </c>
      <c r="BE66" s="20">
        <f t="shared" si="12"/>
        <v>135157</v>
      </c>
      <c r="BF66" s="20">
        <f t="shared" si="12"/>
        <v>53173</v>
      </c>
      <c r="BG66" s="20">
        <f t="shared" si="12"/>
        <v>45926</v>
      </c>
      <c r="BH66" s="20">
        <f t="shared" si="12"/>
        <v>165167</v>
      </c>
      <c r="BI66" s="20">
        <f t="shared" si="12"/>
        <v>55525</v>
      </c>
      <c r="BJ66" s="20">
        <f t="shared" si="12"/>
        <v>31549</v>
      </c>
      <c r="BK66" s="20">
        <f t="shared" si="12"/>
        <v>3509</v>
      </c>
      <c r="BL66" s="20">
        <f t="shared" si="12"/>
        <v>17449</v>
      </c>
      <c r="BM66" s="20">
        <f t="shared" si="12"/>
        <v>618147</v>
      </c>
      <c r="BN66" s="20">
        <f t="shared" si="12"/>
        <v>14788</v>
      </c>
      <c r="BO66" s="21">
        <f t="shared" si="9"/>
        <v>1387</v>
      </c>
      <c r="BP66" s="22" t="str">
        <f t="shared" si="4"/>
        <v>-7.7%</v>
      </c>
      <c r="BQ66" s="23" t="str">
        <f t="shared" si="8"/>
        <v>-6.6%</v>
      </c>
      <c r="BR66" s="23" t="str">
        <f t="shared" si="8"/>
        <v>59.9%</v>
      </c>
      <c r="BS66" s="23" t="str">
        <f t="shared" si="8"/>
        <v>-58.4%</v>
      </c>
      <c r="BT66" s="23" t="str">
        <f t="shared" si="8"/>
        <v>87.7%</v>
      </c>
      <c r="BU66" s="23" t="str">
        <f t="shared" si="11"/>
        <v>6.6%</v>
      </c>
      <c r="BV66" s="23" t="str">
        <f t="shared" si="11"/>
        <v>81.5%</v>
      </c>
      <c r="BW66" s="23" t="str">
        <f t="shared" si="11"/>
        <v>-38%</v>
      </c>
      <c r="BX66" s="23" t="str">
        <f t="shared" si="11"/>
        <v>21.6%</v>
      </c>
      <c r="BY66" s="23" t="str">
        <f t="shared" si="11"/>
        <v>34%</v>
      </c>
      <c r="BZ66" s="23" t="str">
        <f t="shared" si="11"/>
        <v>-73.2%</v>
      </c>
      <c r="CA66" s="23" t="str">
        <f t="shared" si="11"/>
        <v>-79.3%</v>
      </c>
      <c r="CB66" s="23" t="str">
        <f t="shared" si="11"/>
        <v>397.5%</v>
      </c>
      <c r="CC66" s="23" t="str">
        <f t="shared" si="11"/>
        <v>-13.9%</v>
      </c>
      <c r="CD66" s="23" t="str">
        <f t="shared" si="11"/>
        <v>-76.6%</v>
      </c>
      <c r="CE66" s="23" t="str">
        <f t="shared" si="11"/>
        <v>-87.7%</v>
      </c>
    </row>
    <row r="67" spans="1:83">
      <c r="A67" s="10">
        <v>2014</v>
      </c>
      <c r="B67" s="11">
        <v>6</v>
      </c>
      <c r="C67" s="12" t="s">
        <v>72</v>
      </c>
      <c r="D67" s="13">
        <v>398209</v>
      </c>
      <c r="E67" s="14">
        <v>4977</v>
      </c>
      <c r="F67" s="14">
        <v>7261</v>
      </c>
      <c r="G67" s="14">
        <v>40056</v>
      </c>
      <c r="H67" s="14">
        <v>12048</v>
      </c>
      <c r="I67" s="14">
        <v>16248</v>
      </c>
      <c r="J67" s="14">
        <v>25298</v>
      </c>
      <c r="K67" s="14">
        <v>30470</v>
      </c>
      <c r="L67" s="14">
        <v>18670</v>
      </c>
      <c r="M67" s="14">
        <v>3634</v>
      </c>
      <c r="N67" s="14">
        <v>14020</v>
      </c>
      <c r="O67" s="14">
        <v>1145</v>
      </c>
      <c r="P67" s="14">
        <v>1128</v>
      </c>
      <c r="Q67" s="14">
        <v>218040</v>
      </c>
      <c r="R67" s="14">
        <v>2597</v>
      </c>
      <c r="S67" s="15">
        <v>2617</v>
      </c>
      <c r="T67" s="16">
        <v>1223358</v>
      </c>
      <c r="U67" s="17">
        <v>24330</v>
      </c>
      <c r="V67" s="17">
        <v>56741</v>
      </c>
      <c r="W67" s="17">
        <v>1526</v>
      </c>
      <c r="X67" s="17">
        <v>10356</v>
      </c>
      <c r="Y67" s="17">
        <v>104039</v>
      </c>
      <c r="Z67" s="17">
        <v>54999</v>
      </c>
      <c r="AA67" s="17">
        <v>67815</v>
      </c>
      <c r="AB67" s="17">
        <v>165064</v>
      </c>
      <c r="AC67" s="17">
        <v>30583</v>
      </c>
      <c r="AD67" s="17">
        <v>80060</v>
      </c>
      <c r="AE67" s="17">
        <v>2842</v>
      </c>
      <c r="AF67" s="17">
        <v>2474</v>
      </c>
      <c r="AG67" s="17">
        <v>605375</v>
      </c>
      <c r="AH67" s="17">
        <v>13907</v>
      </c>
      <c r="AI67" s="18">
        <v>3247</v>
      </c>
      <c r="AJ67" s="13">
        <v>89525</v>
      </c>
      <c r="AK67" s="14">
        <v>366</v>
      </c>
      <c r="AL67" s="14">
        <v>190</v>
      </c>
      <c r="AM67" s="14">
        <v>4122</v>
      </c>
      <c r="AN67" s="14">
        <v>1355</v>
      </c>
      <c r="AO67" s="14">
        <v>1743</v>
      </c>
      <c r="AP67" s="14">
        <v>6065</v>
      </c>
      <c r="AQ67" s="14">
        <v>2089</v>
      </c>
      <c r="AR67" s="14">
        <v>20153</v>
      </c>
      <c r="AS67" s="14">
        <v>7030</v>
      </c>
      <c r="AT67" s="14">
        <v>1273</v>
      </c>
      <c r="AU67" s="14">
        <v>1957</v>
      </c>
      <c r="AV67" s="14">
        <v>196</v>
      </c>
      <c r="AW67" s="14">
        <v>39869</v>
      </c>
      <c r="AX67" s="14">
        <v>2729</v>
      </c>
      <c r="AY67" s="15">
        <v>388</v>
      </c>
      <c r="AZ67" s="19">
        <f t="shared" si="12"/>
        <v>1711092</v>
      </c>
      <c r="BA67" s="20">
        <f t="shared" si="12"/>
        <v>29673</v>
      </c>
      <c r="BB67" s="20">
        <f t="shared" si="12"/>
        <v>64192</v>
      </c>
      <c r="BC67" s="20">
        <f t="shared" si="12"/>
        <v>45704</v>
      </c>
      <c r="BD67" s="20">
        <f t="shared" si="12"/>
        <v>23759</v>
      </c>
      <c r="BE67" s="20">
        <f t="shared" si="12"/>
        <v>122030</v>
      </c>
      <c r="BF67" s="20">
        <f t="shared" si="12"/>
        <v>86362</v>
      </c>
      <c r="BG67" s="20">
        <f t="shared" si="12"/>
        <v>100374</v>
      </c>
      <c r="BH67" s="20">
        <f t="shared" si="12"/>
        <v>203887</v>
      </c>
      <c r="BI67" s="20">
        <f t="shared" si="12"/>
        <v>41247</v>
      </c>
      <c r="BJ67" s="20">
        <f t="shared" si="12"/>
        <v>95353</v>
      </c>
      <c r="BK67" s="20">
        <f t="shared" si="12"/>
        <v>5944</v>
      </c>
      <c r="BL67" s="20">
        <f t="shared" si="12"/>
        <v>3798</v>
      </c>
      <c r="BM67" s="20">
        <f t="shared" si="12"/>
        <v>863284</v>
      </c>
      <c r="BN67" s="20">
        <f t="shared" si="12"/>
        <v>19233</v>
      </c>
      <c r="BO67" s="21">
        <f t="shared" si="9"/>
        <v>6252</v>
      </c>
      <c r="BP67" s="22" t="str">
        <f t="shared" si="4"/>
        <v>21.6%</v>
      </c>
      <c r="BQ67" s="23" t="str">
        <f t="shared" si="8"/>
        <v>-33.9%</v>
      </c>
      <c r="BR67" s="23" t="str">
        <f t="shared" si="8"/>
        <v>-11.1%</v>
      </c>
      <c r="BS67" s="23" t="str">
        <f t="shared" si="8"/>
        <v>494.3%</v>
      </c>
      <c r="BT67" s="23" t="str">
        <f t="shared" si="8"/>
        <v>-83.1%</v>
      </c>
      <c r="BU67" s="23" t="str">
        <f t="shared" si="11"/>
        <v>-9.7%</v>
      </c>
      <c r="BV67" s="23" t="str">
        <f t="shared" si="11"/>
        <v>62.4%</v>
      </c>
      <c r="BW67" s="23" t="str">
        <f t="shared" si="11"/>
        <v>118.6%</v>
      </c>
      <c r="BX67" s="23" t="str">
        <f t="shared" si="11"/>
        <v>23.4%</v>
      </c>
      <c r="BY67" s="23" t="str">
        <f t="shared" si="11"/>
        <v>-25.7%</v>
      </c>
      <c r="BZ67" s="23" t="str">
        <f t="shared" si="11"/>
        <v>202.2%</v>
      </c>
      <c r="CA67" s="23" t="str">
        <f t="shared" si="11"/>
        <v>69.4%</v>
      </c>
      <c r="CB67" s="23" t="str">
        <f t="shared" si="11"/>
        <v>-78.2%</v>
      </c>
      <c r="CC67" s="23" t="str">
        <f t="shared" si="11"/>
        <v>39.7%</v>
      </c>
      <c r="CD67" s="23" t="str">
        <f t="shared" si="11"/>
        <v>30.1%</v>
      </c>
      <c r="CE67" s="23" t="str">
        <f t="shared" si="11"/>
        <v>350.8%</v>
      </c>
    </row>
    <row r="68" spans="1:83">
      <c r="A68" s="10">
        <v>2014</v>
      </c>
      <c r="B68" s="11">
        <v>7</v>
      </c>
      <c r="C68" s="12" t="s">
        <v>73</v>
      </c>
      <c r="D68" s="13">
        <v>447489</v>
      </c>
      <c r="E68" s="14">
        <v>3953</v>
      </c>
      <c r="F68" s="14">
        <v>7877</v>
      </c>
      <c r="G68" s="14">
        <v>11771</v>
      </c>
      <c r="H68" s="14">
        <v>15657</v>
      </c>
      <c r="I68" s="14">
        <v>122779</v>
      </c>
      <c r="J68" s="14">
        <v>24261</v>
      </c>
      <c r="K68" s="14">
        <v>15850</v>
      </c>
      <c r="L68" s="14">
        <v>27903</v>
      </c>
      <c r="M68" s="14">
        <v>11472</v>
      </c>
      <c r="N68" s="14">
        <v>22973</v>
      </c>
      <c r="O68" s="14">
        <v>1707</v>
      </c>
      <c r="P68" s="14">
        <v>830</v>
      </c>
      <c r="Q68" s="14">
        <v>176691</v>
      </c>
      <c r="R68" s="14">
        <v>2999</v>
      </c>
      <c r="S68" s="15">
        <v>766</v>
      </c>
      <c r="T68" s="16">
        <v>930414</v>
      </c>
      <c r="U68" s="17">
        <v>50072</v>
      </c>
      <c r="V68" s="17">
        <v>37814</v>
      </c>
      <c r="W68" s="17">
        <v>6038</v>
      </c>
      <c r="X68" s="17">
        <v>93561</v>
      </c>
      <c r="Y68" s="17">
        <v>90914</v>
      </c>
      <c r="Z68" s="17">
        <v>59521</v>
      </c>
      <c r="AA68" s="17">
        <v>52782</v>
      </c>
      <c r="AB68" s="17">
        <v>123615</v>
      </c>
      <c r="AC68" s="17">
        <v>39313</v>
      </c>
      <c r="AD68" s="17">
        <v>20374</v>
      </c>
      <c r="AE68" s="17">
        <v>2540</v>
      </c>
      <c r="AF68" s="17">
        <v>2810</v>
      </c>
      <c r="AG68" s="17">
        <v>340117</v>
      </c>
      <c r="AH68" s="17">
        <v>10485</v>
      </c>
      <c r="AI68" s="18">
        <v>458</v>
      </c>
      <c r="AJ68" s="13">
        <v>79150</v>
      </c>
      <c r="AK68" s="14">
        <v>4961</v>
      </c>
      <c r="AL68" s="14">
        <v>472</v>
      </c>
      <c r="AM68" s="14">
        <v>735</v>
      </c>
      <c r="AN68" s="14">
        <v>18609</v>
      </c>
      <c r="AO68" s="14">
        <v>5967</v>
      </c>
      <c r="AP68" s="14">
        <v>4739</v>
      </c>
      <c r="AQ68" s="14">
        <v>5184</v>
      </c>
      <c r="AR68" s="14">
        <v>7798</v>
      </c>
      <c r="AS68" s="14">
        <v>431</v>
      </c>
      <c r="AT68" s="14">
        <v>3476</v>
      </c>
      <c r="AU68" s="14">
        <v>514</v>
      </c>
      <c r="AV68" s="14">
        <v>670</v>
      </c>
      <c r="AW68" s="14">
        <v>24672</v>
      </c>
      <c r="AX68" s="14">
        <v>922</v>
      </c>
      <c r="AY68" s="15">
        <v>0</v>
      </c>
      <c r="AZ68" s="19">
        <f t="shared" si="12"/>
        <v>1457053</v>
      </c>
      <c r="BA68" s="20">
        <f t="shared" si="12"/>
        <v>58986</v>
      </c>
      <c r="BB68" s="20">
        <f t="shared" si="12"/>
        <v>46163</v>
      </c>
      <c r="BC68" s="20">
        <f t="shared" si="12"/>
        <v>18544</v>
      </c>
      <c r="BD68" s="20">
        <f t="shared" si="12"/>
        <v>127827</v>
      </c>
      <c r="BE68" s="20">
        <f t="shared" si="12"/>
        <v>219660</v>
      </c>
      <c r="BF68" s="20">
        <f t="shared" si="12"/>
        <v>88521</v>
      </c>
      <c r="BG68" s="20">
        <f t="shared" si="12"/>
        <v>73816</v>
      </c>
      <c r="BH68" s="20">
        <f t="shared" si="12"/>
        <v>159316</v>
      </c>
      <c r="BI68" s="20">
        <f t="shared" si="12"/>
        <v>51216</v>
      </c>
      <c r="BJ68" s="20">
        <f t="shared" si="12"/>
        <v>46823</v>
      </c>
      <c r="BK68" s="20">
        <f t="shared" si="12"/>
        <v>4761</v>
      </c>
      <c r="BL68" s="20">
        <f t="shared" si="12"/>
        <v>4310</v>
      </c>
      <c r="BM68" s="20">
        <f t="shared" si="12"/>
        <v>541480</v>
      </c>
      <c r="BN68" s="20">
        <f t="shared" si="12"/>
        <v>14406</v>
      </c>
      <c r="BO68" s="21">
        <f t="shared" si="9"/>
        <v>1224</v>
      </c>
      <c r="BP68" s="22" t="str">
        <f t="shared" ref="BP68:BP118" si="13">ROUND((AZ68-AZ67)/AZ67*100,1)&amp;"%"</f>
        <v>-14.8%</v>
      </c>
      <c r="BQ68" s="23" t="str">
        <f t="shared" si="8"/>
        <v>98.8%</v>
      </c>
      <c r="BR68" s="23" t="str">
        <f t="shared" si="8"/>
        <v>-28.1%</v>
      </c>
      <c r="BS68" s="23" t="str">
        <f t="shared" si="8"/>
        <v>-59.4%</v>
      </c>
      <c r="BT68" s="23" t="str">
        <f t="shared" si="8"/>
        <v>438%</v>
      </c>
      <c r="BU68" s="23" t="str">
        <f t="shared" si="11"/>
        <v>80%</v>
      </c>
      <c r="BV68" s="23" t="str">
        <f t="shared" si="11"/>
        <v>2.5%</v>
      </c>
      <c r="BW68" s="23" t="str">
        <f t="shared" si="11"/>
        <v>-26.5%</v>
      </c>
      <c r="BX68" s="23" t="str">
        <f t="shared" si="11"/>
        <v>-21.9%</v>
      </c>
      <c r="BY68" s="23" t="str">
        <f t="shared" si="11"/>
        <v>24.2%</v>
      </c>
      <c r="BZ68" s="23" t="str">
        <f t="shared" si="11"/>
        <v>-50.9%</v>
      </c>
      <c r="CA68" s="23" t="str">
        <f t="shared" si="11"/>
        <v>-19.9%</v>
      </c>
      <c r="CB68" s="23" t="str">
        <f t="shared" si="11"/>
        <v>13.5%</v>
      </c>
      <c r="CC68" s="23" t="str">
        <f t="shared" si="11"/>
        <v>-37.3%</v>
      </c>
      <c r="CD68" s="23" t="str">
        <f t="shared" si="11"/>
        <v>-25.1%</v>
      </c>
      <c r="CE68" s="23" t="str">
        <f t="shared" si="11"/>
        <v>-80.4%</v>
      </c>
    </row>
    <row r="69" spans="1:83">
      <c r="A69" s="10">
        <v>2014</v>
      </c>
      <c r="B69" s="11">
        <v>8</v>
      </c>
      <c r="C69" s="12" t="s">
        <v>74</v>
      </c>
      <c r="D69" s="13">
        <v>314404</v>
      </c>
      <c r="E69" s="14">
        <v>3651</v>
      </c>
      <c r="F69" s="14">
        <v>15094</v>
      </c>
      <c r="G69" s="14">
        <v>16453</v>
      </c>
      <c r="H69" s="14">
        <v>5963</v>
      </c>
      <c r="I69" s="14">
        <v>16594</v>
      </c>
      <c r="J69" s="14">
        <v>13887</v>
      </c>
      <c r="K69" s="14">
        <v>11892</v>
      </c>
      <c r="L69" s="14">
        <v>17039</v>
      </c>
      <c r="M69" s="14">
        <v>10403</v>
      </c>
      <c r="N69" s="14">
        <v>6957</v>
      </c>
      <c r="O69" s="14">
        <v>3114</v>
      </c>
      <c r="P69" s="14">
        <v>2091</v>
      </c>
      <c r="Q69" s="14">
        <v>186741</v>
      </c>
      <c r="R69" s="14">
        <v>4525</v>
      </c>
      <c r="S69" s="15">
        <v>0</v>
      </c>
      <c r="T69" s="16">
        <v>1109462</v>
      </c>
      <c r="U69" s="17">
        <v>9993</v>
      </c>
      <c r="V69" s="17">
        <v>76131</v>
      </c>
      <c r="W69" s="17">
        <v>10176</v>
      </c>
      <c r="X69" s="17">
        <v>11322</v>
      </c>
      <c r="Y69" s="17">
        <v>202934</v>
      </c>
      <c r="Z69" s="17">
        <v>25146</v>
      </c>
      <c r="AA69" s="17">
        <v>62906</v>
      </c>
      <c r="AB69" s="17">
        <v>83363</v>
      </c>
      <c r="AC69" s="17">
        <v>36024</v>
      </c>
      <c r="AD69" s="17">
        <v>11764</v>
      </c>
      <c r="AE69" s="17">
        <v>4200</v>
      </c>
      <c r="AF69" s="17">
        <v>9871</v>
      </c>
      <c r="AG69" s="17">
        <v>547782</v>
      </c>
      <c r="AH69" s="17">
        <v>17129</v>
      </c>
      <c r="AI69" s="18">
        <v>721</v>
      </c>
      <c r="AJ69" s="13">
        <v>68240</v>
      </c>
      <c r="AK69" s="14">
        <v>2820</v>
      </c>
      <c r="AL69" s="14">
        <v>6455</v>
      </c>
      <c r="AM69" s="14">
        <v>126</v>
      </c>
      <c r="AN69" s="14">
        <v>471</v>
      </c>
      <c r="AO69" s="14">
        <v>1473</v>
      </c>
      <c r="AP69" s="14">
        <v>511</v>
      </c>
      <c r="AQ69" s="14">
        <v>1870</v>
      </c>
      <c r="AR69" s="14">
        <v>10670</v>
      </c>
      <c r="AS69" s="14">
        <v>2285</v>
      </c>
      <c r="AT69" s="14">
        <v>6304</v>
      </c>
      <c r="AU69" s="14">
        <v>355</v>
      </c>
      <c r="AV69" s="14">
        <v>1329</v>
      </c>
      <c r="AW69" s="14">
        <v>33142</v>
      </c>
      <c r="AX69" s="14">
        <v>244</v>
      </c>
      <c r="AY69" s="15">
        <v>185</v>
      </c>
      <c r="AZ69" s="19">
        <f t="shared" si="12"/>
        <v>1492106</v>
      </c>
      <c r="BA69" s="20">
        <f t="shared" si="12"/>
        <v>16464</v>
      </c>
      <c r="BB69" s="20">
        <f t="shared" si="12"/>
        <v>97680</v>
      </c>
      <c r="BC69" s="20">
        <f t="shared" si="12"/>
        <v>26755</v>
      </c>
      <c r="BD69" s="20">
        <f t="shared" si="12"/>
        <v>17756</v>
      </c>
      <c r="BE69" s="20">
        <f t="shared" si="12"/>
        <v>221001</v>
      </c>
      <c r="BF69" s="20">
        <f t="shared" si="12"/>
        <v>39544</v>
      </c>
      <c r="BG69" s="20">
        <f t="shared" si="12"/>
        <v>76668</v>
      </c>
      <c r="BH69" s="20">
        <f t="shared" si="12"/>
        <v>111072</v>
      </c>
      <c r="BI69" s="20">
        <f t="shared" si="12"/>
        <v>48712</v>
      </c>
      <c r="BJ69" s="20">
        <f t="shared" si="12"/>
        <v>25025</v>
      </c>
      <c r="BK69" s="20">
        <f t="shared" si="12"/>
        <v>7669</v>
      </c>
      <c r="BL69" s="20">
        <f t="shared" si="12"/>
        <v>13291</v>
      </c>
      <c r="BM69" s="20">
        <f t="shared" si="12"/>
        <v>767665</v>
      </c>
      <c r="BN69" s="20">
        <f t="shared" si="12"/>
        <v>21898</v>
      </c>
      <c r="BO69" s="21">
        <f t="shared" si="9"/>
        <v>906</v>
      </c>
      <c r="BP69" s="22" t="str">
        <f t="shared" si="13"/>
        <v>2.4%</v>
      </c>
      <c r="BQ69" s="23" t="str">
        <f t="shared" si="8"/>
        <v>-72.1%</v>
      </c>
      <c r="BR69" s="23" t="str">
        <f t="shared" si="8"/>
        <v>111.6%</v>
      </c>
      <c r="BS69" s="23" t="str">
        <f t="shared" si="8"/>
        <v>44.3%</v>
      </c>
      <c r="BT69" s="23" t="str">
        <f t="shared" si="8"/>
        <v>-86.1%</v>
      </c>
      <c r="BU69" s="23" t="str">
        <f t="shared" si="11"/>
        <v>0.6%</v>
      </c>
      <c r="BV69" s="23" t="str">
        <f t="shared" si="11"/>
        <v>-55.3%</v>
      </c>
      <c r="BW69" s="23" t="str">
        <f t="shared" si="11"/>
        <v>3.9%</v>
      </c>
      <c r="BX69" s="23" t="str">
        <f t="shared" si="11"/>
        <v>-30.3%</v>
      </c>
      <c r="BY69" s="23" t="str">
        <f t="shared" si="11"/>
        <v>-4.9%</v>
      </c>
      <c r="BZ69" s="23" t="str">
        <f t="shared" si="11"/>
        <v>-46.6%</v>
      </c>
      <c r="CA69" s="23" t="str">
        <f t="shared" si="11"/>
        <v>61.1%</v>
      </c>
      <c r="CB69" s="23" t="str">
        <f t="shared" si="11"/>
        <v>208.4%</v>
      </c>
      <c r="CC69" s="23" t="str">
        <f t="shared" si="11"/>
        <v>41.8%</v>
      </c>
      <c r="CD69" s="23" t="str">
        <f t="shared" si="11"/>
        <v>52%</v>
      </c>
      <c r="CE69" s="23" t="str">
        <f t="shared" si="11"/>
        <v>-26%</v>
      </c>
    </row>
    <row r="70" spans="1:83">
      <c r="A70" s="10">
        <v>2014</v>
      </c>
      <c r="B70" s="11">
        <v>9</v>
      </c>
      <c r="C70" s="12" t="s">
        <v>75</v>
      </c>
      <c r="D70" s="13">
        <v>648525</v>
      </c>
      <c r="E70" s="14">
        <v>16352</v>
      </c>
      <c r="F70" s="14">
        <v>32887</v>
      </c>
      <c r="G70" s="14">
        <v>6670</v>
      </c>
      <c r="H70" s="14">
        <v>3291</v>
      </c>
      <c r="I70" s="14">
        <v>19566</v>
      </c>
      <c r="J70" s="14">
        <v>25780</v>
      </c>
      <c r="K70" s="14">
        <v>8381</v>
      </c>
      <c r="L70" s="14">
        <v>43437</v>
      </c>
      <c r="M70" s="14">
        <v>11804</v>
      </c>
      <c r="N70" s="14">
        <v>3447</v>
      </c>
      <c r="O70" s="14">
        <v>2046</v>
      </c>
      <c r="P70" s="14">
        <v>3261</v>
      </c>
      <c r="Q70" s="14">
        <v>451647</v>
      </c>
      <c r="R70" s="14">
        <v>5627</v>
      </c>
      <c r="S70" s="15">
        <v>14329</v>
      </c>
      <c r="T70" s="16">
        <v>1080590</v>
      </c>
      <c r="U70" s="17">
        <v>4449</v>
      </c>
      <c r="V70" s="17">
        <v>103738</v>
      </c>
      <c r="W70" s="17">
        <v>3389</v>
      </c>
      <c r="X70" s="17">
        <v>44172</v>
      </c>
      <c r="Y70" s="17">
        <v>117397</v>
      </c>
      <c r="Z70" s="17">
        <v>25646</v>
      </c>
      <c r="AA70" s="17">
        <v>37194</v>
      </c>
      <c r="AB70" s="17">
        <v>145498</v>
      </c>
      <c r="AC70" s="17">
        <v>80261</v>
      </c>
      <c r="AD70" s="17">
        <v>23557</v>
      </c>
      <c r="AE70" s="17">
        <v>3078</v>
      </c>
      <c r="AF70" s="17">
        <v>1997</v>
      </c>
      <c r="AG70" s="17">
        <v>463666</v>
      </c>
      <c r="AH70" s="17">
        <v>12884</v>
      </c>
      <c r="AI70" s="18">
        <v>13664</v>
      </c>
      <c r="AJ70" s="13">
        <v>110626</v>
      </c>
      <c r="AK70" s="14">
        <v>422</v>
      </c>
      <c r="AL70" s="14">
        <v>13992</v>
      </c>
      <c r="AM70" s="14">
        <v>737</v>
      </c>
      <c r="AN70" s="14">
        <v>732</v>
      </c>
      <c r="AO70" s="14">
        <v>11448</v>
      </c>
      <c r="AP70" s="14">
        <v>2818</v>
      </c>
      <c r="AQ70" s="14">
        <v>6441</v>
      </c>
      <c r="AR70" s="14">
        <v>9603</v>
      </c>
      <c r="AS70" s="14">
        <v>9251</v>
      </c>
      <c r="AT70" s="14">
        <v>3079</v>
      </c>
      <c r="AU70" s="14">
        <v>146</v>
      </c>
      <c r="AV70" s="14">
        <v>147</v>
      </c>
      <c r="AW70" s="14">
        <v>39434</v>
      </c>
      <c r="AX70" s="14">
        <v>2202</v>
      </c>
      <c r="AY70" s="15">
        <v>10174</v>
      </c>
      <c r="AZ70" s="19">
        <f t="shared" si="12"/>
        <v>1839741</v>
      </c>
      <c r="BA70" s="20">
        <f t="shared" si="12"/>
        <v>21223</v>
      </c>
      <c r="BB70" s="20">
        <f t="shared" si="12"/>
        <v>150617</v>
      </c>
      <c r="BC70" s="20">
        <f t="shared" si="12"/>
        <v>10796</v>
      </c>
      <c r="BD70" s="20">
        <f t="shared" si="12"/>
        <v>48195</v>
      </c>
      <c r="BE70" s="20">
        <f t="shared" si="12"/>
        <v>148411</v>
      </c>
      <c r="BF70" s="20">
        <f t="shared" si="12"/>
        <v>54244</v>
      </c>
      <c r="BG70" s="20">
        <f t="shared" si="12"/>
        <v>52016</v>
      </c>
      <c r="BH70" s="20">
        <f t="shared" si="12"/>
        <v>198538</v>
      </c>
      <c r="BI70" s="20">
        <f t="shared" si="12"/>
        <v>101316</v>
      </c>
      <c r="BJ70" s="20">
        <f t="shared" si="12"/>
        <v>30083</v>
      </c>
      <c r="BK70" s="20">
        <f t="shared" si="12"/>
        <v>5270</v>
      </c>
      <c r="BL70" s="20">
        <f t="shared" si="12"/>
        <v>5405</v>
      </c>
      <c r="BM70" s="20">
        <f t="shared" si="12"/>
        <v>954747</v>
      </c>
      <c r="BN70" s="20">
        <f t="shared" si="12"/>
        <v>20713</v>
      </c>
      <c r="BO70" s="21">
        <f t="shared" si="9"/>
        <v>38167</v>
      </c>
      <c r="BP70" s="22" t="str">
        <f t="shared" si="13"/>
        <v>23.3%</v>
      </c>
      <c r="BQ70" s="23" t="str">
        <f t="shared" si="8"/>
        <v>28.9%</v>
      </c>
      <c r="BR70" s="23" t="str">
        <f t="shared" si="8"/>
        <v>54.2%</v>
      </c>
      <c r="BS70" s="23" t="str">
        <f t="shared" si="8"/>
        <v>-59.6%</v>
      </c>
      <c r="BT70" s="23" t="str">
        <f t="shared" si="8"/>
        <v>171.4%</v>
      </c>
      <c r="BU70" s="23" t="str">
        <f t="shared" si="11"/>
        <v>-32.8%</v>
      </c>
      <c r="BV70" s="23" t="str">
        <f t="shared" si="11"/>
        <v>37.2%</v>
      </c>
      <c r="BW70" s="23" t="str">
        <f t="shared" si="11"/>
        <v>-32.2%</v>
      </c>
      <c r="BX70" s="23" t="str">
        <f t="shared" si="11"/>
        <v>78.7%</v>
      </c>
      <c r="BY70" s="23" t="str">
        <f t="shared" si="11"/>
        <v>108%</v>
      </c>
      <c r="BZ70" s="23" t="str">
        <f t="shared" si="11"/>
        <v>20.2%</v>
      </c>
      <c r="CA70" s="23" t="str">
        <f t="shared" si="11"/>
        <v>-31.3%</v>
      </c>
      <c r="CB70" s="23" t="str">
        <f t="shared" si="11"/>
        <v>-59.3%</v>
      </c>
      <c r="CC70" s="23" t="str">
        <f t="shared" si="11"/>
        <v>24.4%</v>
      </c>
      <c r="CD70" s="23" t="str">
        <f t="shared" si="11"/>
        <v>-5.4%</v>
      </c>
      <c r="CE70" s="23" t="str">
        <f t="shared" si="11"/>
        <v>4112.7%</v>
      </c>
    </row>
    <row r="71" spans="1:83">
      <c r="A71" s="10">
        <v>2014</v>
      </c>
      <c r="B71" s="11">
        <v>10</v>
      </c>
      <c r="C71" s="12" t="s">
        <v>76</v>
      </c>
      <c r="D71" s="13">
        <v>311910</v>
      </c>
      <c r="E71" s="14">
        <v>1312</v>
      </c>
      <c r="F71" s="14">
        <v>37033</v>
      </c>
      <c r="G71" s="14">
        <v>23590</v>
      </c>
      <c r="H71" s="14">
        <v>11016</v>
      </c>
      <c r="I71" s="14">
        <v>25995</v>
      </c>
      <c r="J71" s="14">
        <v>13380</v>
      </c>
      <c r="K71" s="14">
        <v>16560</v>
      </c>
      <c r="L71" s="14">
        <v>32893</v>
      </c>
      <c r="M71" s="14">
        <v>9702</v>
      </c>
      <c r="N71" s="14">
        <v>11154</v>
      </c>
      <c r="O71" s="14">
        <v>1589</v>
      </c>
      <c r="P71" s="14">
        <v>2220</v>
      </c>
      <c r="Q71" s="14">
        <v>122254</v>
      </c>
      <c r="R71" s="14">
        <v>2962</v>
      </c>
      <c r="S71" s="15">
        <v>250</v>
      </c>
      <c r="T71" s="16">
        <v>1084315</v>
      </c>
      <c r="U71" s="17">
        <v>3366</v>
      </c>
      <c r="V71" s="17">
        <v>29903</v>
      </c>
      <c r="W71" s="17">
        <v>8158</v>
      </c>
      <c r="X71" s="17">
        <v>80066</v>
      </c>
      <c r="Y71" s="17">
        <v>126482</v>
      </c>
      <c r="Z71" s="17">
        <v>120686</v>
      </c>
      <c r="AA71" s="17">
        <v>67721</v>
      </c>
      <c r="AB71" s="17">
        <v>114220</v>
      </c>
      <c r="AC71" s="17">
        <v>76969</v>
      </c>
      <c r="AD71" s="17">
        <v>20103</v>
      </c>
      <c r="AE71" s="17">
        <v>4246</v>
      </c>
      <c r="AF71" s="17">
        <v>11711</v>
      </c>
      <c r="AG71" s="17">
        <v>393690</v>
      </c>
      <c r="AH71" s="17">
        <v>21889</v>
      </c>
      <c r="AI71" s="18">
        <v>5105</v>
      </c>
      <c r="AJ71" s="13">
        <v>181788</v>
      </c>
      <c r="AK71" s="14">
        <v>0</v>
      </c>
      <c r="AL71" s="14">
        <v>105735</v>
      </c>
      <c r="AM71" s="14">
        <v>237</v>
      </c>
      <c r="AN71" s="14">
        <v>3061</v>
      </c>
      <c r="AO71" s="14">
        <v>1069</v>
      </c>
      <c r="AP71" s="14">
        <v>514</v>
      </c>
      <c r="AQ71" s="14">
        <v>14583</v>
      </c>
      <c r="AR71" s="14">
        <v>8463</v>
      </c>
      <c r="AS71" s="14">
        <v>2963</v>
      </c>
      <c r="AT71" s="14">
        <v>8724</v>
      </c>
      <c r="AU71" s="14">
        <v>71</v>
      </c>
      <c r="AV71" s="14">
        <v>167</v>
      </c>
      <c r="AW71" s="14">
        <v>32613</v>
      </c>
      <c r="AX71" s="14">
        <v>3588</v>
      </c>
      <c r="AY71" s="15">
        <v>0</v>
      </c>
      <c r="AZ71" s="19">
        <f t="shared" si="12"/>
        <v>1578013</v>
      </c>
      <c r="BA71" s="20">
        <f t="shared" si="12"/>
        <v>4678</v>
      </c>
      <c r="BB71" s="20">
        <f t="shared" si="12"/>
        <v>172671</v>
      </c>
      <c r="BC71" s="20">
        <f t="shared" si="12"/>
        <v>31985</v>
      </c>
      <c r="BD71" s="20">
        <f t="shared" si="12"/>
        <v>94143</v>
      </c>
      <c r="BE71" s="20">
        <f t="shared" si="12"/>
        <v>153546</v>
      </c>
      <c r="BF71" s="20">
        <f t="shared" si="12"/>
        <v>134580</v>
      </c>
      <c r="BG71" s="20">
        <f t="shared" si="12"/>
        <v>98864</v>
      </c>
      <c r="BH71" s="20">
        <f t="shared" si="12"/>
        <v>155576</v>
      </c>
      <c r="BI71" s="20">
        <f t="shared" si="12"/>
        <v>89634</v>
      </c>
      <c r="BJ71" s="20">
        <f t="shared" si="12"/>
        <v>39981</v>
      </c>
      <c r="BK71" s="20">
        <f t="shared" si="12"/>
        <v>5906</v>
      </c>
      <c r="BL71" s="20">
        <f t="shared" si="12"/>
        <v>14098</v>
      </c>
      <c r="BM71" s="20">
        <f t="shared" si="12"/>
        <v>548557</v>
      </c>
      <c r="BN71" s="20">
        <f t="shared" si="12"/>
        <v>28439</v>
      </c>
      <c r="BO71" s="21">
        <f>S71+AI71+AY71</f>
        <v>5355</v>
      </c>
      <c r="BP71" s="22" t="str">
        <f t="shared" si="13"/>
        <v>-14.2%</v>
      </c>
      <c r="BQ71" s="23" t="str">
        <f t="shared" si="8"/>
        <v>-78%</v>
      </c>
      <c r="BR71" s="23" t="str">
        <f t="shared" si="8"/>
        <v>14.6%</v>
      </c>
      <c r="BS71" s="23" t="str">
        <f t="shared" si="8"/>
        <v>196.3%</v>
      </c>
      <c r="BT71" s="23" t="str">
        <f t="shared" si="8"/>
        <v>95.3%</v>
      </c>
      <c r="BU71" s="23" t="str">
        <f t="shared" si="11"/>
        <v>3.5%</v>
      </c>
      <c r="BV71" s="23" t="str">
        <f t="shared" si="11"/>
        <v>148.1%</v>
      </c>
      <c r="BW71" s="23" t="str">
        <f t="shared" si="11"/>
        <v>90.1%</v>
      </c>
      <c r="BX71" s="23" t="str">
        <f t="shared" si="11"/>
        <v>-21.6%</v>
      </c>
      <c r="BY71" s="23" t="str">
        <f t="shared" si="11"/>
        <v>-11.5%</v>
      </c>
      <c r="BZ71" s="23" t="str">
        <f t="shared" si="11"/>
        <v>32.9%</v>
      </c>
      <c r="CA71" s="23" t="str">
        <f t="shared" si="11"/>
        <v>12.1%</v>
      </c>
      <c r="CB71" s="23" t="str">
        <f t="shared" si="11"/>
        <v>160.8%</v>
      </c>
      <c r="CC71" s="23" t="str">
        <f t="shared" si="11"/>
        <v>-42.5%</v>
      </c>
      <c r="CD71" s="23" t="str">
        <f t="shared" si="11"/>
        <v>37.3%</v>
      </c>
      <c r="CE71" s="23" t="str">
        <f t="shared" si="11"/>
        <v>-86%</v>
      </c>
    </row>
    <row r="72" spans="1:83">
      <c r="A72" s="10">
        <v>2014</v>
      </c>
      <c r="B72" s="11">
        <v>11</v>
      </c>
      <c r="C72" s="12" t="s">
        <v>77</v>
      </c>
      <c r="D72" s="13">
        <v>435270</v>
      </c>
      <c r="E72" s="14">
        <v>897</v>
      </c>
      <c r="F72" s="14">
        <v>15035</v>
      </c>
      <c r="G72" s="14">
        <v>10703</v>
      </c>
      <c r="H72" s="14">
        <v>63861</v>
      </c>
      <c r="I72" s="14">
        <v>13661</v>
      </c>
      <c r="J72" s="14">
        <v>28027</v>
      </c>
      <c r="K72" s="14">
        <v>17169</v>
      </c>
      <c r="L72" s="14">
        <v>22323</v>
      </c>
      <c r="M72" s="14">
        <v>6783</v>
      </c>
      <c r="N72" s="14">
        <v>85852</v>
      </c>
      <c r="O72" s="14">
        <v>520</v>
      </c>
      <c r="P72" s="14">
        <v>1327</v>
      </c>
      <c r="Q72" s="14">
        <v>160927</v>
      </c>
      <c r="R72" s="14">
        <v>8109</v>
      </c>
      <c r="S72" s="15">
        <v>76</v>
      </c>
      <c r="T72" s="16">
        <v>908808</v>
      </c>
      <c r="U72" s="17">
        <v>972</v>
      </c>
      <c r="V72" s="17">
        <v>28747</v>
      </c>
      <c r="W72" s="17">
        <v>4590</v>
      </c>
      <c r="X72" s="17">
        <v>26095</v>
      </c>
      <c r="Y72" s="17">
        <v>148543</v>
      </c>
      <c r="Z72" s="17">
        <v>20087</v>
      </c>
      <c r="AA72" s="17">
        <v>34858</v>
      </c>
      <c r="AB72" s="17">
        <v>87241</v>
      </c>
      <c r="AC72" s="17">
        <v>84048</v>
      </c>
      <c r="AD72" s="17">
        <v>50087</v>
      </c>
      <c r="AE72" s="17">
        <v>1438</v>
      </c>
      <c r="AF72" s="17">
        <v>681</v>
      </c>
      <c r="AG72" s="17">
        <v>393140</v>
      </c>
      <c r="AH72" s="17">
        <v>26501</v>
      </c>
      <c r="AI72" s="18">
        <v>1780</v>
      </c>
      <c r="AJ72" s="13">
        <v>84794</v>
      </c>
      <c r="AK72" s="14">
        <v>1868</v>
      </c>
      <c r="AL72" s="14">
        <v>3821</v>
      </c>
      <c r="AM72" s="14">
        <v>146</v>
      </c>
      <c r="AN72" s="14">
        <v>24419</v>
      </c>
      <c r="AO72" s="14">
        <v>2315</v>
      </c>
      <c r="AP72" s="14">
        <v>530</v>
      </c>
      <c r="AQ72" s="14">
        <v>11186</v>
      </c>
      <c r="AR72" s="14">
        <v>3819</v>
      </c>
      <c r="AS72" s="14">
        <v>2495</v>
      </c>
      <c r="AT72" s="14">
        <v>4564</v>
      </c>
      <c r="AU72" s="14">
        <v>1020</v>
      </c>
      <c r="AV72" s="14">
        <v>275</v>
      </c>
      <c r="AW72" s="14">
        <v>27123</v>
      </c>
      <c r="AX72" s="14">
        <v>1213</v>
      </c>
      <c r="AY72" s="15">
        <v>0</v>
      </c>
      <c r="AZ72" s="19">
        <f t="shared" si="12"/>
        <v>1428872</v>
      </c>
      <c r="BA72" s="20">
        <f t="shared" si="12"/>
        <v>3737</v>
      </c>
      <c r="BB72" s="20">
        <f t="shared" si="12"/>
        <v>47603</v>
      </c>
      <c r="BC72" s="20">
        <f t="shared" si="12"/>
        <v>15439</v>
      </c>
      <c r="BD72" s="20">
        <f t="shared" si="12"/>
        <v>114375</v>
      </c>
      <c r="BE72" s="20">
        <f t="shared" si="12"/>
        <v>164519</v>
      </c>
      <c r="BF72" s="20">
        <f t="shared" si="12"/>
        <v>48644</v>
      </c>
      <c r="BG72" s="20">
        <f t="shared" si="12"/>
        <v>63213</v>
      </c>
      <c r="BH72" s="20">
        <f t="shared" si="12"/>
        <v>113383</v>
      </c>
      <c r="BI72" s="20">
        <f t="shared" si="12"/>
        <v>93326</v>
      </c>
      <c r="BJ72" s="20">
        <f t="shared" si="12"/>
        <v>140503</v>
      </c>
      <c r="BK72" s="20">
        <f t="shared" si="12"/>
        <v>2978</v>
      </c>
      <c r="BL72" s="20">
        <f t="shared" si="12"/>
        <v>2283</v>
      </c>
      <c r="BM72" s="20">
        <f t="shared" si="12"/>
        <v>581190</v>
      </c>
      <c r="BN72" s="20">
        <f t="shared" si="12"/>
        <v>35823</v>
      </c>
      <c r="BO72" s="21">
        <f t="shared" si="9"/>
        <v>1856</v>
      </c>
      <c r="BP72" s="22" t="str">
        <f t="shared" si="13"/>
        <v>-9.5%</v>
      </c>
      <c r="BQ72" s="23" t="str">
        <f t="shared" si="8"/>
        <v>-20.1%</v>
      </c>
      <c r="BR72" s="23" t="str">
        <f t="shared" si="8"/>
        <v>-72.4%</v>
      </c>
      <c r="BS72" s="23" t="str">
        <f t="shared" si="8"/>
        <v>-51.7%</v>
      </c>
      <c r="BT72" s="23" t="str">
        <f t="shared" si="8"/>
        <v>21.5%</v>
      </c>
      <c r="BU72" s="23" t="str">
        <f t="shared" si="11"/>
        <v>7.1%</v>
      </c>
      <c r="BV72" s="23" t="str">
        <f t="shared" si="11"/>
        <v>-63.9%</v>
      </c>
      <c r="BW72" s="23" t="str">
        <f t="shared" si="11"/>
        <v>-36.1%</v>
      </c>
      <c r="BX72" s="23" t="str">
        <f t="shared" si="11"/>
        <v>-27.1%</v>
      </c>
      <c r="BY72" s="23" t="str">
        <f t="shared" si="11"/>
        <v>4.1%</v>
      </c>
      <c r="BZ72" s="23" t="str">
        <f t="shared" si="11"/>
        <v>251.4%</v>
      </c>
      <c r="CA72" s="23" t="str">
        <f t="shared" si="11"/>
        <v>-49.6%</v>
      </c>
      <c r="CB72" s="23" t="str">
        <f t="shared" si="11"/>
        <v>-83.8%</v>
      </c>
      <c r="CC72" s="23" t="str">
        <f t="shared" si="11"/>
        <v>5.9%</v>
      </c>
      <c r="CD72" s="23" t="str">
        <f t="shared" si="11"/>
        <v>26%</v>
      </c>
      <c r="CE72" s="23" t="str">
        <f t="shared" si="11"/>
        <v>-65.3%</v>
      </c>
    </row>
    <row r="73" spans="1:83">
      <c r="A73" s="10">
        <v>2014</v>
      </c>
      <c r="B73" s="11">
        <v>12</v>
      </c>
      <c r="C73" s="12" t="s">
        <v>78</v>
      </c>
      <c r="D73" s="13">
        <v>521694</v>
      </c>
      <c r="E73" s="14">
        <v>8467</v>
      </c>
      <c r="F73" s="14">
        <v>15398</v>
      </c>
      <c r="G73" s="14">
        <v>8016</v>
      </c>
      <c r="H73" s="14">
        <v>10110</v>
      </c>
      <c r="I73" s="14">
        <v>23184</v>
      </c>
      <c r="J73" s="14">
        <v>28617</v>
      </c>
      <c r="K73" s="14">
        <v>28494</v>
      </c>
      <c r="L73" s="14">
        <v>49527</v>
      </c>
      <c r="M73" s="14">
        <v>11646</v>
      </c>
      <c r="N73" s="14">
        <v>19545</v>
      </c>
      <c r="O73" s="14">
        <v>1602</v>
      </c>
      <c r="P73" s="14">
        <v>320</v>
      </c>
      <c r="Q73" s="14">
        <v>271621</v>
      </c>
      <c r="R73" s="14">
        <v>6003</v>
      </c>
      <c r="S73" s="15">
        <v>39144</v>
      </c>
      <c r="T73" s="16">
        <v>1221978</v>
      </c>
      <c r="U73" s="17">
        <v>9394</v>
      </c>
      <c r="V73" s="17">
        <v>114426</v>
      </c>
      <c r="W73" s="17">
        <v>1623</v>
      </c>
      <c r="X73" s="17">
        <v>44569</v>
      </c>
      <c r="Y73" s="17">
        <v>104889</v>
      </c>
      <c r="Z73" s="17">
        <v>29386</v>
      </c>
      <c r="AA73" s="17">
        <v>59638</v>
      </c>
      <c r="AB73" s="17">
        <v>136097</v>
      </c>
      <c r="AC73" s="17">
        <v>30596</v>
      </c>
      <c r="AD73" s="17">
        <v>28360</v>
      </c>
      <c r="AE73" s="17">
        <v>2964</v>
      </c>
      <c r="AF73" s="17">
        <v>2269</v>
      </c>
      <c r="AG73" s="17">
        <v>631180</v>
      </c>
      <c r="AH73" s="17">
        <v>12395</v>
      </c>
      <c r="AI73" s="18">
        <v>14192</v>
      </c>
      <c r="AJ73" s="13">
        <v>231151</v>
      </c>
      <c r="AK73" s="14">
        <v>0</v>
      </c>
      <c r="AL73" s="14">
        <v>5725</v>
      </c>
      <c r="AM73" s="14">
        <v>740</v>
      </c>
      <c r="AN73" s="14">
        <v>42626</v>
      </c>
      <c r="AO73" s="14">
        <v>4793</v>
      </c>
      <c r="AP73" s="14">
        <v>1154</v>
      </c>
      <c r="AQ73" s="14">
        <v>11123</v>
      </c>
      <c r="AR73" s="14">
        <v>14177</v>
      </c>
      <c r="AS73" s="14">
        <v>1311</v>
      </c>
      <c r="AT73" s="14">
        <v>4747</v>
      </c>
      <c r="AU73" s="14">
        <v>432</v>
      </c>
      <c r="AV73" s="14">
        <v>1645</v>
      </c>
      <c r="AW73" s="14">
        <v>132439</v>
      </c>
      <c r="AX73" s="14">
        <v>10239</v>
      </c>
      <c r="AY73" s="15">
        <v>0</v>
      </c>
      <c r="AZ73" s="19">
        <f t="shared" si="12"/>
        <v>1974823</v>
      </c>
      <c r="BA73" s="20">
        <f t="shared" si="12"/>
        <v>17861</v>
      </c>
      <c r="BB73" s="20">
        <f t="shared" si="12"/>
        <v>135549</v>
      </c>
      <c r="BC73" s="20">
        <f t="shared" si="12"/>
        <v>10379</v>
      </c>
      <c r="BD73" s="20">
        <f t="shared" si="12"/>
        <v>97305</v>
      </c>
      <c r="BE73" s="20">
        <f t="shared" si="12"/>
        <v>132866</v>
      </c>
      <c r="BF73" s="20">
        <f t="shared" si="12"/>
        <v>59157</v>
      </c>
      <c r="BG73" s="20">
        <f t="shared" si="12"/>
        <v>99255</v>
      </c>
      <c r="BH73" s="20">
        <f t="shared" si="12"/>
        <v>199801</v>
      </c>
      <c r="BI73" s="20">
        <f t="shared" si="12"/>
        <v>43553</v>
      </c>
      <c r="BJ73" s="20">
        <f t="shared" si="12"/>
        <v>52652</v>
      </c>
      <c r="BK73" s="20">
        <f t="shared" si="12"/>
        <v>4998</v>
      </c>
      <c r="BL73" s="20">
        <f t="shared" si="12"/>
        <v>4234</v>
      </c>
      <c r="BM73" s="20">
        <f t="shared" si="12"/>
        <v>1035240</v>
      </c>
      <c r="BN73" s="20">
        <f t="shared" si="12"/>
        <v>28637</v>
      </c>
      <c r="BO73" s="21">
        <f t="shared" si="9"/>
        <v>53336</v>
      </c>
      <c r="BP73" s="22" t="str">
        <f t="shared" si="13"/>
        <v>38.2%</v>
      </c>
      <c r="BQ73" s="23" t="str">
        <f t="shared" si="8"/>
        <v>378%</v>
      </c>
      <c r="BR73" s="23" t="str">
        <f t="shared" si="8"/>
        <v>184.7%</v>
      </c>
      <c r="BS73" s="23" t="str">
        <f t="shared" si="8"/>
        <v>-32.8%</v>
      </c>
      <c r="BT73" s="23" t="str">
        <f t="shared" si="8"/>
        <v>-14.9%</v>
      </c>
      <c r="BU73" s="23" t="str">
        <f t="shared" si="11"/>
        <v>-19.2%</v>
      </c>
      <c r="BV73" s="23" t="str">
        <f t="shared" si="11"/>
        <v>21.6%</v>
      </c>
      <c r="BW73" s="23" t="str">
        <f t="shared" si="11"/>
        <v>57%</v>
      </c>
      <c r="BX73" s="23" t="str">
        <f t="shared" si="11"/>
        <v>76.2%</v>
      </c>
      <c r="BY73" s="23" t="str">
        <f t="shared" si="11"/>
        <v>-53.3%</v>
      </c>
      <c r="BZ73" s="23" t="str">
        <f t="shared" si="11"/>
        <v>-62.5%</v>
      </c>
      <c r="CA73" s="23" t="str">
        <f t="shared" si="11"/>
        <v>67.8%</v>
      </c>
      <c r="CB73" s="23" t="str">
        <f t="shared" si="11"/>
        <v>85.5%</v>
      </c>
      <c r="CC73" s="23" t="str">
        <f t="shared" si="11"/>
        <v>78.1%</v>
      </c>
      <c r="CD73" s="23" t="str">
        <f t="shared" si="11"/>
        <v>-20.1%</v>
      </c>
      <c r="CE73" s="23" t="str">
        <f t="shared" si="11"/>
        <v>2773.7%</v>
      </c>
    </row>
    <row r="74" spans="1:83">
      <c r="A74" s="10">
        <v>2015</v>
      </c>
      <c r="B74" s="11">
        <v>1</v>
      </c>
      <c r="C74" s="12" t="s">
        <v>67</v>
      </c>
      <c r="D74" s="13">
        <v>287534</v>
      </c>
      <c r="E74" s="14">
        <v>28237</v>
      </c>
      <c r="F74" s="14">
        <v>17212</v>
      </c>
      <c r="G74" s="14">
        <v>1943</v>
      </c>
      <c r="H74" s="14">
        <v>1823</v>
      </c>
      <c r="I74" s="14">
        <v>17851</v>
      </c>
      <c r="J74" s="14">
        <v>10493</v>
      </c>
      <c r="K74" s="14">
        <v>15030</v>
      </c>
      <c r="L74" s="14">
        <v>45076</v>
      </c>
      <c r="M74" s="14">
        <v>4155</v>
      </c>
      <c r="N74" s="14">
        <v>17645</v>
      </c>
      <c r="O74" s="14">
        <v>2320</v>
      </c>
      <c r="P74" s="14">
        <v>946</v>
      </c>
      <c r="Q74" s="14">
        <v>121932</v>
      </c>
      <c r="R74" s="14">
        <v>2871</v>
      </c>
      <c r="S74" s="15">
        <v>0</v>
      </c>
      <c r="T74" s="16">
        <v>856211</v>
      </c>
      <c r="U74" s="17">
        <v>18427</v>
      </c>
      <c r="V74" s="17">
        <v>36486</v>
      </c>
      <c r="W74" s="17">
        <v>2253</v>
      </c>
      <c r="X74" s="17">
        <v>28735</v>
      </c>
      <c r="Y74" s="17">
        <v>125769</v>
      </c>
      <c r="Z74" s="17">
        <v>66753</v>
      </c>
      <c r="AA74" s="17">
        <v>37378</v>
      </c>
      <c r="AB74" s="17">
        <v>75313</v>
      </c>
      <c r="AC74" s="17">
        <v>46845</v>
      </c>
      <c r="AD74" s="17">
        <v>43409</v>
      </c>
      <c r="AE74" s="17">
        <v>3037</v>
      </c>
      <c r="AF74" s="17">
        <v>5145</v>
      </c>
      <c r="AG74" s="17">
        <v>337617</v>
      </c>
      <c r="AH74" s="17">
        <v>5152</v>
      </c>
      <c r="AI74" s="18">
        <v>23892</v>
      </c>
      <c r="AJ74" s="13">
        <v>58671</v>
      </c>
      <c r="AK74" s="14">
        <v>718</v>
      </c>
      <c r="AL74" s="14">
        <v>267</v>
      </c>
      <c r="AM74" s="14">
        <v>51</v>
      </c>
      <c r="AN74" s="14">
        <v>10374</v>
      </c>
      <c r="AO74" s="14">
        <v>2920</v>
      </c>
      <c r="AP74" s="14">
        <v>1594</v>
      </c>
      <c r="AQ74" s="14">
        <v>8636</v>
      </c>
      <c r="AR74" s="14">
        <v>11101</v>
      </c>
      <c r="AS74" s="14">
        <v>5303</v>
      </c>
      <c r="AT74" s="14">
        <v>3286</v>
      </c>
      <c r="AU74" s="14">
        <v>0</v>
      </c>
      <c r="AV74" s="14">
        <v>612</v>
      </c>
      <c r="AW74" s="14">
        <v>4642</v>
      </c>
      <c r="AX74" s="14">
        <v>8715</v>
      </c>
      <c r="AY74" s="15">
        <v>452</v>
      </c>
      <c r="AZ74" s="19">
        <f t="shared" si="12"/>
        <v>1202416</v>
      </c>
      <c r="BA74" s="20">
        <f t="shared" si="12"/>
        <v>47382</v>
      </c>
      <c r="BB74" s="20">
        <f t="shared" si="12"/>
        <v>53965</v>
      </c>
      <c r="BC74" s="20">
        <f t="shared" si="12"/>
        <v>4247</v>
      </c>
      <c r="BD74" s="20">
        <f t="shared" si="12"/>
        <v>40932</v>
      </c>
      <c r="BE74" s="20">
        <f t="shared" si="12"/>
        <v>146540</v>
      </c>
      <c r="BF74" s="20">
        <f t="shared" si="12"/>
        <v>78840</v>
      </c>
      <c r="BG74" s="20">
        <f t="shared" si="12"/>
        <v>61044</v>
      </c>
      <c r="BH74" s="20">
        <f t="shared" si="12"/>
        <v>131490</v>
      </c>
      <c r="BI74" s="20">
        <f t="shared" si="12"/>
        <v>56303</v>
      </c>
      <c r="BJ74" s="20">
        <f t="shared" si="12"/>
        <v>64340</v>
      </c>
      <c r="BK74" s="20">
        <f t="shared" si="12"/>
        <v>5357</v>
      </c>
      <c r="BL74" s="20">
        <f t="shared" si="12"/>
        <v>6703</v>
      </c>
      <c r="BM74" s="20">
        <f t="shared" si="12"/>
        <v>464191</v>
      </c>
      <c r="BN74" s="20">
        <f t="shared" si="12"/>
        <v>16738</v>
      </c>
      <c r="BO74" s="21">
        <f>S74+AI74+AY74</f>
        <v>24344</v>
      </c>
      <c r="BP74" s="22" t="str">
        <f t="shared" si="13"/>
        <v>-39.1%</v>
      </c>
      <c r="BQ74" s="23" t="str">
        <f t="shared" si="8"/>
        <v>165.3%</v>
      </c>
      <c r="BR74" s="23" t="str">
        <f t="shared" si="8"/>
        <v>-60.2%</v>
      </c>
      <c r="BS74" s="23" t="str">
        <f t="shared" si="8"/>
        <v>-59.1%</v>
      </c>
      <c r="BT74" s="23" t="str">
        <f t="shared" si="8"/>
        <v>-57.9%</v>
      </c>
      <c r="BU74" s="23" t="str">
        <f t="shared" si="11"/>
        <v>10.3%</v>
      </c>
      <c r="BV74" s="23" t="str">
        <f t="shared" si="11"/>
        <v>33.3%</v>
      </c>
      <c r="BW74" s="23" t="str">
        <f t="shared" si="11"/>
        <v>-38.5%</v>
      </c>
      <c r="BX74" s="23" t="str">
        <f t="shared" si="11"/>
        <v>-34.2%</v>
      </c>
      <c r="BY74" s="23" t="str">
        <f t="shared" si="11"/>
        <v>29.3%</v>
      </c>
      <c r="BZ74" s="23" t="str">
        <f t="shared" si="11"/>
        <v>22.2%</v>
      </c>
      <c r="CA74" s="23" t="str">
        <f t="shared" si="11"/>
        <v>7.2%</v>
      </c>
      <c r="CB74" s="23" t="str">
        <f t="shared" si="11"/>
        <v>58.3%</v>
      </c>
      <c r="CC74" s="23" t="str">
        <f t="shared" si="11"/>
        <v>-55.2%</v>
      </c>
      <c r="CD74" s="23" t="str">
        <f t="shared" si="11"/>
        <v>-41.6%</v>
      </c>
      <c r="CE74" s="23" t="str">
        <f t="shared" si="11"/>
        <v>-54.4%</v>
      </c>
    </row>
    <row r="75" spans="1:83">
      <c r="A75" s="10">
        <v>2015</v>
      </c>
      <c r="B75" s="11">
        <v>2</v>
      </c>
      <c r="C75" s="12" t="s">
        <v>68</v>
      </c>
      <c r="D75" s="13">
        <v>383005</v>
      </c>
      <c r="E75" s="14">
        <v>21949</v>
      </c>
      <c r="F75" s="14">
        <v>17035</v>
      </c>
      <c r="G75" s="14">
        <v>14490</v>
      </c>
      <c r="H75" s="14">
        <v>3712</v>
      </c>
      <c r="I75" s="14">
        <v>42493</v>
      </c>
      <c r="J75" s="14">
        <v>4178</v>
      </c>
      <c r="K75" s="14">
        <v>7742</v>
      </c>
      <c r="L75" s="14">
        <v>28948</v>
      </c>
      <c r="M75" s="14">
        <v>7050</v>
      </c>
      <c r="N75" s="14">
        <v>13498</v>
      </c>
      <c r="O75" s="14">
        <v>307</v>
      </c>
      <c r="P75" s="14">
        <v>1438</v>
      </c>
      <c r="Q75" s="14">
        <v>211929</v>
      </c>
      <c r="R75" s="14">
        <v>3732</v>
      </c>
      <c r="S75" s="15">
        <v>4504</v>
      </c>
      <c r="T75" s="16">
        <v>902697</v>
      </c>
      <c r="U75" s="17">
        <v>26319</v>
      </c>
      <c r="V75" s="17">
        <v>16839</v>
      </c>
      <c r="W75" s="17">
        <v>4580</v>
      </c>
      <c r="X75" s="17">
        <v>39478</v>
      </c>
      <c r="Y75" s="17">
        <v>169670</v>
      </c>
      <c r="Z75" s="17">
        <v>43825</v>
      </c>
      <c r="AA75" s="17">
        <v>21553</v>
      </c>
      <c r="AB75" s="17">
        <v>107179</v>
      </c>
      <c r="AC75" s="17">
        <v>40270</v>
      </c>
      <c r="AD75" s="17">
        <v>46388</v>
      </c>
      <c r="AE75" s="17">
        <v>3352</v>
      </c>
      <c r="AF75" s="17">
        <v>3500</v>
      </c>
      <c r="AG75" s="17">
        <v>326068</v>
      </c>
      <c r="AH75" s="17">
        <v>44934</v>
      </c>
      <c r="AI75" s="18">
        <v>8742</v>
      </c>
      <c r="AJ75" s="13">
        <v>154894</v>
      </c>
      <c r="AK75" s="14">
        <v>2068</v>
      </c>
      <c r="AL75" s="14">
        <v>912</v>
      </c>
      <c r="AM75" s="14">
        <v>0</v>
      </c>
      <c r="AN75" s="14">
        <v>1030</v>
      </c>
      <c r="AO75" s="14">
        <v>583</v>
      </c>
      <c r="AP75" s="14">
        <v>1331</v>
      </c>
      <c r="AQ75" s="14">
        <v>2776</v>
      </c>
      <c r="AR75" s="14">
        <v>25348</v>
      </c>
      <c r="AS75" s="14">
        <v>45875</v>
      </c>
      <c r="AT75" s="14">
        <v>6761</v>
      </c>
      <c r="AU75" s="14">
        <v>343</v>
      </c>
      <c r="AV75" s="14">
        <v>200</v>
      </c>
      <c r="AW75" s="14">
        <v>65458</v>
      </c>
      <c r="AX75" s="14">
        <v>2209</v>
      </c>
      <c r="AY75" s="15">
        <v>0</v>
      </c>
      <c r="AZ75" s="19">
        <f t="shared" si="12"/>
        <v>1440596</v>
      </c>
      <c r="BA75" s="20">
        <f t="shared" si="12"/>
        <v>50336</v>
      </c>
      <c r="BB75" s="20">
        <f t="shared" si="12"/>
        <v>34786</v>
      </c>
      <c r="BC75" s="20">
        <f t="shared" si="12"/>
        <v>19070</v>
      </c>
      <c r="BD75" s="20">
        <f t="shared" si="12"/>
        <v>44220</v>
      </c>
      <c r="BE75" s="20">
        <f t="shared" si="12"/>
        <v>212746</v>
      </c>
      <c r="BF75" s="20">
        <f t="shared" si="12"/>
        <v>49334</v>
      </c>
      <c r="BG75" s="20">
        <f t="shared" si="12"/>
        <v>32071</v>
      </c>
      <c r="BH75" s="20">
        <f t="shared" si="12"/>
        <v>161475</v>
      </c>
      <c r="BI75" s="20">
        <f t="shared" si="12"/>
        <v>93195</v>
      </c>
      <c r="BJ75" s="20">
        <f t="shared" si="12"/>
        <v>66647</v>
      </c>
      <c r="BK75" s="20">
        <f t="shared" si="12"/>
        <v>4002</v>
      </c>
      <c r="BL75" s="20">
        <f t="shared" si="12"/>
        <v>5138</v>
      </c>
      <c r="BM75" s="20">
        <f t="shared" si="12"/>
        <v>603455</v>
      </c>
      <c r="BN75" s="20">
        <f t="shared" si="12"/>
        <v>50875</v>
      </c>
      <c r="BO75" s="21">
        <f t="shared" si="9"/>
        <v>13246</v>
      </c>
      <c r="BP75" s="22" t="str">
        <f t="shared" si="13"/>
        <v>19.8%</v>
      </c>
      <c r="BQ75" s="23" t="str">
        <f t="shared" si="8"/>
        <v>6.2%</v>
      </c>
      <c r="BR75" s="23" t="str">
        <f t="shared" si="8"/>
        <v>-35.5%</v>
      </c>
      <c r="BS75" s="23" t="str">
        <f t="shared" si="8"/>
        <v>349%</v>
      </c>
      <c r="BT75" s="23" t="str">
        <f t="shared" si="8"/>
        <v>8%</v>
      </c>
      <c r="BU75" s="23" t="str">
        <f t="shared" si="11"/>
        <v>45.2%</v>
      </c>
      <c r="BV75" s="23" t="str">
        <f t="shared" si="11"/>
        <v>-37.4%</v>
      </c>
      <c r="BW75" s="23" t="str">
        <f t="shared" ref="BW75:CE125" si="14">IFERROR(ROUND((BG75-BG74)/BG74*100,1)&amp;"%","-")</f>
        <v>-47.5%</v>
      </c>
      <c r="BX75" s="23" t="str">
        <f t="shared" si="14"/>
        <v>22.8%</v>
      </c>
      <c r="BY75" s="23" t="str">
        <f t="shared" si="14"/>
        <v>65.5%</v>
      </c>
      <c r="BZ75" s="23" t="str">
        <f t="shared" si="14"/>
        <v>3.6%</v>
      </c>
      <c r="CA75" s="23" t="str">
        <f t="shared" si="14"/>
        <v>-25.3%</v>
      </c>
      <c r="CB75" s="23" t="str">
        <f t="shared" si="14"/>
        <v>-23.3%</v>
      </c>
      <c r="CC75" s="23" t="str">
        <f t="shared" si="14"/>
        <v>30%</v>
      </c>
      <c r="CD75" s="23" t="str">
        <f t="shared" si="14"/>
        <v>203.9%</v>
      </c>
      <c r="CE75" s="23" t="str">
        <f t="shared" si="14"/>
        <v>-45.6%</v>
      </c>
    </row>
    <row r="76" spans="1:83">
      <c r="A76" s="10">
        <v>2015</v>
      </c>
      <c r="B76" s="11">
        <v>3</v>
      </c>
      <c r="C76" s="12" t="s">
        <v>69</v>
      </c>
      <c r="D76" s="13">
        <v>251976</v>
      </c>
      <c r="E76" s="14">
        <v>6999</v>
      </c>
      <c r="F76" s="14">
        <v>9377</v>
      </c>
      <c r="G76" s="14">
        <v>5873</v>
      </c>
      <c r="H76" s="14">
        <v>5629</v>
      </c>
      <c r="I76" s="14">
        <v>36670</v>
      </c>
      <c r="J76" s="14">
        <v>8434</v>
      </c>
      <c r="K76" s="14">
        <v>24994</v>
      </c>
      <c r="L76" s="14">
        <v>25822</v>
      </c>
      <c r="M76" s="14">
        <v>7370</v>
      </c>
      <c r="N76" s="14">
        <v>24311</v>
      </c>
      <c r="O76" s="14">
        <v>1970</v>
      </c>
      <c r="P76" s="14">
        <v>1804</v>
      </c>
      <c r="Q76" s="14">
        <v>87257</v>
      </c>
      <c r="R76" s="14">
        <v>4116</v>
      </c>
      <c r="S76" s="15">
        <v>1350</v>
      </c>
      <c r="T76" s="16">
        <v>884864</v>
      </c>
      <c r="U76" s="17">
        <v>8657</v>
      </c>
      <c r="V76" s="17">
        <v>7657</v>
      </c>
      <c r="W76" s="17">
        <v>26985</v>
      </c>
      <c r="X76" s="17">
        <v>46888</v>
      </c>
      <c r="Y76" s="17">
        <v>190580</v>
      </c>
      <c r="Z76" s="17">
        <v>38215</v>
      </c>
      <c r="AA76" s="17">
        <v>39494</v>
      </c>
      <c r="AB76" s="17">
        <v>119634</v>
      </c>
      <c r="AC76" s="17">
        <v>45811</v>
      </c>
      <c r="AD76" s="17">
        <v>17437</v>
      </c>
      <c r="AE76" s="17">
        <v>2931</v>
      </c>
      <c r="AF76" s="17">
        <v>2895</v>
      </c>
      <c r="AG76" s="17">
        <v>323838</v>
      </c>
      <c r="AH76" s="17">
        <v>11754</v>
      </c>
      <c r="AI76" s="18">
        <v>2088</v>
      </c>
      <c r="AJ76" s="13">
        <v>113199</v>
      </c>
      <c r="AK76" s="14">
        <v>491</v>
      </c>
      <c r="AL76" s="14">
        <v>1411</v>
      </c>
      <c r="AM76" s="14">
        <v>1237</v>
      </c>
      <c r="AN76" s="14">
        <v>4515</v>
      </c>
      <c r="AO76" s="14">
        <v>6011</v>
      </c>
      <c r="AP76" s="14">
        <v>3820</v>
      </c>
      <c r="AQ76" s="14">
        <v>5536</v>
      </c>
      <c r="AR76" s="14">
        <v>21761</v>
      </c>
      <c r="AS76" s="14">
        <v>5414</v>
      </c>
      <c r="AT76" s="14">
        <v>9044</v>
      </c>
      <c r="AU76" s="14">
        <v>909</v>
      </c>
      <c r="AV76" s="14">
        <v>455</v>
      </c>
      <c r="AW76" s="14">
        <v>50077</v>
      </c>
      <c r="AX76" s="14">
        <v>2154</v>
      </c>
      <c r="AY76" s="15">
        <v>364</v>
      </c>
      <c r="AZ76" s="19">
        <f t="shared" si="12"/>
        <v>1250039</v>
      </c>
      <c r="BA76" s="20">
        <f t="shared" si="12"/>
        <v>16147</v>
      </c>
      <c r="BB76" s="20">
        <f t="shared" si="12"/>
        <v>18445</v>
      </c>
      <c r="BC76" s="20">
        <f t="shared" si="12"/>
        <v>34095</v>
      </c>
      <c r="BD76" s="20">
        <f t="shared" si="12"/>
        <v>57032</v>
      </c>
      <c r="BE76" s="20">
        <f t="shared" si="12"/>
        <v>233261</v>
      </c>
      <c r="BF76" s="20">
        <f t="shared" si="12"/>
        <v>50469</v>
      </c>
      <c r="BG76" s="20">
        <f t="shared" si="12"/>
        <v>70024</v>
      </c>
      <c r="BH76" s="20">
        <f t="shared" si="12"/>
        <v>167217</v>
      </c>
      <c r="BI76" s="20">
        <f t="shared" si="12"/>
        <v>58595</v>
      </c>
      <c r="BJ76" s="20">
        <f t="shared" si="12"/>
        <v>50792</v>
      </c>
      <c r="BK76" s="20">
        <f t="shared" si="12"/>
        <v>5810</v>
      </c>
      <c r="BL76" s="20">
        <f t="shared" si="12"/>
        <v>5154</v>
      </c>
      <c r="BM76" s="20">
        <f t="shared" si="12"/>
        <v>461172</v>
      </c>
      <c r="BN76" s="20">
        <f t="shared" si="12"/>
        <v>18024</v>
      </c>
      <c r="BO76" s="21">
        <f t="shared" si="9"/>
        <v>3802</v>
      </c>
      <c r="BP76" s="22" t="str">
        <f t="shared" si="13"/>
        <v>-13.2%</v>
      </c>
      <c r="BQ76" s="23" t="str">
        <f t="shared" si="8"/>
        <v>-67.9%</v>
      </c>
      <c r="BR76" s="23" t="str">
        <f t="shared" si="8"/>
        <v>-47%</v>
      </c>
      <c r="BS76" s="23" t="str">
        <f t="shared" si="8"/>
        <v>78.8%</v>
      </c>
      <c r="BT76" s="23" t="str">
        <f t="shared" si="8"/>
        <v>29%</v>
      </c>
      <c r="BU76" s="23" t="str">
        <f t="shared" si="8"/>
        <v>9.6%</v>
      </c>
      <c r="BV76" s="23" t="str">
        <f t="shared" si="8"/>
        <v>2.3%</v>
      </c>
      <c r="BW76" s="23" t="str">
        <f t="shared" si="14"/>
        <v>118.3%</v>
      </c>
      <c r="BX76" s="23" t="str">
        <f t="shared" si="14"/>
        <v>3.6%</v>
      </c>
      <c r="BY76" s="23" t="str">
        <f t="shared" si="14"/>
        <v>-37.1%</v>
      </c>
      <c r="BZ76" s="23" t="str">
        <f t="shared" si="14"/>
        <v>-23.8%</v>
      </c>
      <c r="CA76" s="23" t="str">
        <f t="shared" si="14"/>
        <v>45.2%</v>
      </c>
      <c r="CB76" s="23" t="str">
        <f t="shared" si="14"/>
        <v>0.3%</v>
      </c>
      <c r="CC76" s="23" t="str">
        <f t="shared" si="14"/>
        <v>-23.6%</v>
      </c>
      <c r="CD76" s="23" t="str">
        <f t="shared" si="14"/>
        <v>-64.6%</v>
      </c>
      <c r="CE76" s="23" t="str">
        <f t="shared" si="14"/>
        <v>-71.3%</v>
      </c>
    </row>
    <row r="77" spans="1:83">
      <c r="A77" s="10">
        <v>2015</v>
      </c>
      <c r="B77" s="11">
        <v>4</v>
      </c>
      <c r="C77" s="12" t="s">
        <v>70</v>
      </c>
      <c r="D77" s="13">
        <v>361024</v>
      </c>
      <c r="E77" s="14">
        <v>13544</v>
      </c>
      <c r="F77" s="14">
        <v>105936</v>
      </c>
      <c r="G77" s="14">
        <v>296</v>
      </c>
      <c r="H77" s="14">
        <v>10977</v>
      </c>
      <c r="I77" s="14">
        <v>33702</v>
      </c>
      <c r="J77" s="14">
        <v>10607</v>
      </c>
      <c r="K77" s="14">
        <v>12571</v>
      </c>
      <c r="L77" s="14">
        <v>30624</v>
      </c>
      <c r="M77" s="14">
        <v>4644</v>
      </c>
      <c r="N77" s="14">
        <v>10018</v>
      </c>
      <c r="O77" s="14">
        <v>1506</v>
      </c>
      <c r="P77" s="14">
        <v>1542</v>
      </c>
      <c r="Q77" s="14">
        <v>118248</v>
      </c>
      <c r="R77" s="14">
        <v>5549</v>
      </c>
      <c r="S77" s="15">
        <v>1260</v>
      </c>
      <c r="T77" s="16">
        <v>871387</v>
      </c>
      <c r="U77" s="17">
        <v>2739</v>
      </c>
      <c r="V77" s="17">
        <v>41966</v>
      </c>
      <c r="W77" s="17">
        <v>2140</v>
      </c>
      <c r="X77" s="17">
        <v>41023</v>
      </c>
      <c r="Y77" s="17">
        <v>83871</v>
      </c>
      <c r="Z77" s="17">
        <v>24546</v>
      </c>
      <c r="AA77" s="17">
        <v>43866</v>
      </c>
      <c r="AB77" s="17">
        <v>122285</v>
      </c>
      <c r="AC77" s="17">
        <v>51740</v>
      </c>
      <c r="AD77" s="17">
        <v>16413</v>
      </c>
      <c r="AE77" s="17">
        <v>4567</v>
      </c>
      <c r="AF77" s="17">
        <v>2174</v>
      </c>
      <c r="AG77" s="17">
        <v>406163</v>
      </c>
      <c r="AH77" s="17">
        <v>13694</v>
      </c>
      <c r="AI77" s="18">
        <v>14200</v>
      </c>
      <c r="AJ77" s="13">
        <v>122795</v>
      </c>
      <c r="AK77" s="14">
        <v>756</v>
      </c>
      <c r="AL77" s="14">
        <v>184</v>
      </c>
      <c r="AM77" s="14">
        <v>854</v>
      </c>
      <c r="AN77" s="14">
        <v>3620</v>
      </c>
      <c r="AO77" s="14">
        <v>3161</v>
      </c>
      <c r="AP77" s="14">
        <v>13179</v>
      </c>
      <c r="AQ77" s="14">
        <v>2539</v>
      </c>
      <c r="AR77" s="14">
        <v>4636</v>
      </c>
      <c r="AS77" s="14">
        <v>3155</v>
      </c>
      <c r="AT77" s="14">
        <v>2894</v>
      </c>
      <c r="AU77" s="14">
        <v>489</v>
      </c>
      <c r="AV77" s="14">
        <v>1172</v>
      </c>
      <c r="AW77" s="14">
        <v>81441</v>
      </c>
      <c r="AX77" s="14">
        <v>2663</v>
      </c>
      <c r="AY77" s="15">
        <v>2052</v>
      </c>
      <c r="AZ77" s="19">
        <f t="shared" si="12"/>
        <v>1355206</v>
      </c>
      <c r="BA77" s="20">
        <f t="shared" si="12"/>
        <v>17039</v>
      </c>
      <c r="BB77" s="20">
        <f t="shared" si="12"/>
        <v>148086</v>
      </c>
      <c r="BC77" s="20">
        <f t="shared" si="12"/>
        <v>3290</v>
      </c>
      <c r="BD77" s="20">
        <f t="shared" si="12"/>
        <v>55620</v>
      </c>
      <c r="BE77" s="20">
        <f t="shared" si="12"/>
        <v>120734</v>
      </c>
      <c r="BF77" s="20">
        <f t="shared" si="12"/>
        <v>48332</v>
      </c>
      <c r="BG77" s="20">
        <f t="shared" si="12"/>
        <v>58976</v>
      </c>
      <c r="BH77" s="20">
        <f t="shared" si="12"/>
        <v>157545</v>
      </c>
      <c r="BI77" s="20">
        <f t="shared" si="12"/>
        <v>59539</v>
      </c>
      <c r="BJ77" s="20">
        <f t="shared" si="12"/>
        <v>29325</v>
      </c>
      <c r="BK77" s="20">
        <f t="shared" si="12"/>
        <v>6562</v>
      </c>
      <c r="BL77" s="20">
        <f t="shared" si="12"/>
        <v>4888</v>
      </c>
      <c r="BM77" s="20">
        <f t="shared" si="12"/>
        <v>605852</v>
      </c>
      <c r="BN77" s="20">
        <f t="shared" si="12"/>
        <v>21906</v>
      </c>
      <c r="BO77" s="21">
        <f t="shared" si="9"/>
        <v>17512</v>
      </c>
      <c r="BP77" s="22" t="str">
        <f t="shared" si="13"/>
        <v>8.4%</v>
      </c>
      <c r="BQ77" s="23" t="str">
        <f t="shared" si="8"/>
        <v>5.5%</v>
      </c>
      <c r="BR77" s="23" t="str">
        <f t="shared" si="8"/>
        <v>702.9%</v>
      </c>
      <c r="BS77" s="23" t="str">
        <f t="shared" si="8"/>
        <v>-90.4%</v>
      </c>
      <c r="BT77" s="23" t="str">
        <f t="shared" si="8"/>
        <v>-2.5%</v>
      </c>
      <c r="BU77" s="23" t="str">
        <f t="shared" si="8"/>
        <v>-48.2%</v>
      </c>
      <c r="BV77" s="23" t="str">
        <f t="shared" si="8"/>
        <v>-4.2%</v>
      </c>
      <c r="BW77" s="23" t="str">
        <f t="shared" si="14"/>
        <v>-15.8%</v>
      </c>
      <c r="BX77" s="23" t="str">
        <f t="shared" si="14"/>
        <v>-5.8%</v>
      </c>
      <c r="BY77" s="23" t="str">
        <f t="shared" si="14"/>
        <v>1.6%</v>
      </c>
      <c r="BZ77" s="23" t="str">
        <f t="shared" si="14"/>
        <v>-42.3%</v>
      </c>
      <c r="CA77" s="23" t="str">
        <f t="shared" si="14"/>
        <v>12.9%</v>
      </c>
      <c r="CB77" s="23" t="str">
        <f t="shared" si="14"/>
        <v>-5.2%</v>
      </c>
      <c r="CC77" s="23" t="str">
        <f t="shared" si="14"/>
        <v>31.4%</v>
      </c>
      <c r="CD77" s="23" t="str">
        <f t="shared" si="14"/>
        <v>21.5%</v>
      </c>
      <c r="CE77" s="23" t="str">
        <f t="shared" si="14"/>
        <v>360.6%</v>
      </c>
    </row>
    <row r="78" spans="1:83">
      <c r="A78" s="10">
        <v>2015</v>
      </c>
      <c r="B78" s="11">
        <v>5</v>
      </c>
      <c r="C78" s="12" t="s">
        <v>71</v>
      </c>
      <c r="D78" s="13">
        <v>291761</v>
      </c>
      <c r="E78" s="14">
        <v>4978</v>
      </c>
      <c r="F78" s="14">
        <v>7792</v>
      </c>
      <c r="G78" s="14">
        <v>1455</v>
      </c>
      <c r="H78" s="14">
        <v>3498</v>
      </c>
      <c r="I78" s="14">
        <v>11588</v>
      </c>
      <c r="J78" s="14">
        <v>12270</v>
      </c>
      <c r="K78" s="14">
        <v>32343</v>
      </c>
      <c r="L78" s="14">
        <v>19130</v>
      </c>
      <c r="M78" s="14">
        <v>5290</v>
      </c>
      <c r="N78" s="14">
        <v>9747</v>
      </c>
      <c r="O78" s="14">
        <v>1957</v>
      </c>
      <c r="P78" s="14">
        <v>2910</v>
      </c>
      <c r="Q78" s="14">
        <v>156596</v>
      </c>
      <c r="R78" s="14">
        <v>15035</v>
      </c>
      <c r="S78" s="15">
        <v>7172</v>
      </c>
      <c r="T78" s="16">
        <v>1085167</v>
      </c>
      <c r="U78" s="17">
        <v>22825</v>
      </c>
      <c r="V78" s="17">
        <v>1530</v>
      </c>
      <c r="W78" s="17">
        <v>10129</v>
      </c>
      <c r="X78" s="17">
        <v>58838</v>
      </c>
      <c r="Y78" s="17">
        <v>85141</v>
      </c>
      <c r="Z78" s="17">
        <v>44330</v>
      </c>
      <c r="AA78" s="17">
        <v>81229</v>
      </c>
      <c r="AB78" s="17">
        <v>101266</v>
      </c>
      <c r="AC78" s="17">
        <v>72061</v>
      </c>
      <c r="AD78" s="17">
        <v>64981</v>
      </c>
      <c r="AE78" s="17">
        <v>6502</v>
      </c>
      <c r="AF78" s="17">
        <v>12029</v>
      </c>
      <c r="AG78" s="17">
        <v>482066</v>
      </c>
      <c r="AH78" s="17">
        <v>7463</v>
      </c>
      <c r="AI78" s="18">
        <v>34777</v>
      </c>
      <c r="AJ78" s="13">
        <v>72215</v>
      </c>
      <c r="AK78" s="14">
        <v>117</v>
      </c>
      <c r="AL78" s="14">
        <v>4433</v>
      </c>
      <c r="AM78" s="14">
        <v>1421</v>
      </c>
      <c r="AN78" s="14">
        <v>3416</v>
      </c>
      <c r="AO78" s="14">
        <v>3822</v>
      </c>
      <c r="AP78" s="14">
        <v>1224</v>
      </c>
      <c r="AQ78" s="14">
        <v>3333</v>
      </c>
      <c r="AR78" s="14">
        <v>4976</v>
      </c>
      <c r="AS78" s="14">
        <v>6671</v>
      </c>
      <c r="AT78" s="14">
        <v>2485</v>
      </c>
      <c r="AU78" s="14">
        <v>1010</v>
      </c>
      <c r="AV78" s="14">
        <v>147</v>
      </c>
      <c r="AW78" s="14">
        <v>34689</v>
      </c>
      <c r="AX78" s="14">
        <v>4471</v>
      </c>
      <c r="AY78" s="15">
        <v>0</v>
      </c>
      <c r="AZ78" s="19">
        <f t="shared" si="12"/>
        <v>1449143</v>
      </c>
      <c r="BA78" s="20">
        <f t="shared" si="12"/>
        <v>27920</v>
      </c>
      <c r="BB78" s="20">
        <f t="shared" si="12"/>
        <v>13755</v>
      </c>
      <c r="BC78" s="20">
        <f t="shared" si="12"/>
        <v>13005</v>
      </c>
      <c r="BD78" s="20">
        <f t="shared" si="12"/>
        <v>65752</v>
      </c>
      <c r="BE78" s="20">
        <f t="shared" si="12"/>
        <v>100551</v>
      </c>
      <c r="BF78" s="20">
        <f t="shared" si="12"/>
        <v>57824</v>
      </c>
      <c r="BG78" s="20">
        <f t="shared" si="12"/>
        <v>116905</v>
      </c>
      <c r="BH78" s="20">
        <f t="shared" si="12"/>
        <v>125372</v>
      </c>
      <c r="BI78" s="20">
        <f t="shared" si="12"/>
        <v>84022</v>
      </c>
      <c r="BJ78" s="20">
        <f t="shared" si="12"/>
        <v>77213</v>
      </c>
      <c r="BK78" s="20">
        <f t="shared" si="12"/>
        <v>9469</v>
      </c>
      <c r="BL78" s="20">
        <f t="shared" si="12"/>
        <v>15086</v>
      </c>
      <c r="BM78" s="20">
        <f t="shared" si="12"/>
        <v>673351</v>
      </c>
      <c r="BN78" s="20">
        <f t="shared" si="12"/>
        <v>26969</v>
      </c>
      <c r="BO78" s="21">
        <f t="shared" si="9"/>
        <v>41949</v>
      </c>
      <c r="BP78" s="22" t="str">
        <f t="shared" si="13"/>
        <v>6.9%</v>
      </c>
      <c r="BQ78" s="23" t="str">
        <f t="shared" si="8"/>
        <v>63.9%</v>
      </c>
      <c r="BR78" s="23" t="str">
        <f t="shared" si="8"/>
        <v>-90.7%</v>
      </c>
      <c r="BS78" s="23" t="str">
        <f t="shared" si="8"/>
        <v>295.3%</v>
      </c>
      <c r="BT78" s="23" t="str">
        <f t="shared" si="8"/>
        <v>18.2%</v>
      </c>
      <c r="BU78" s="23" t="str">
        <f t="shared" si="8"/>
        <v>-16.7%</v>
      </c>
      <c r="BV78" s="23" t="str">
        <f t="shared" si="8"/>
        <v>19.6%</v>
      </c>
      <c r="BW78" s="23" t="str">
        <f t="shared" si="14"/>
        <v>98.2%</v>
      </c>
      <c r="BX78" s="23" t="str">
        <f t="shared" si="14"/>
        <v>-20.4%</v>
      </c>
      <c r="BY78" s="23" t="str">
        <f t="shared" si="14"/>
        <v>41.1%</v>
      </c>
      <c r="BZ78" s="23" t="str">
        <f t="shared" si="14"/>
        <v>163.3%</v>
      </c>
      <c r="CA78" s="23" t="str">
        <f t="shared" si="14"/>
        <v>44.3%</v>
      </c>
      <c r="CB78" s="23" t="str">
        <f t="shared" si="14"/>
        <v>208.6%</v>
      </c>
      <c r="CC78" s="23" t="str">
        <f t="shared" si="14"/>
        <v>11.1%</v>
      </c>
      <c r="CD78" s="23" t="str">
        <f t="shared" si="14"/>
        <v>23.1%</v>
      </c>
      <c r="CE78" s="23" t="str">
        <f t="shared" si="14"/>
        <v>139.5%</v>
      </c>
    </row>
    <row r="79" spans="1:83">
      <c r="A79" s="10">
        <v>2015</v>
      </c>
      <c r="B79" s="11">
        <v>6</v>
      </c>
      <c r="C79" s="12" t="s">
        <v>72</v>
      </c>
      <c r="D79" s="13">
        <v>371561</v>
      </c>
      <c r="E79" s="14">
        <v>1465</v>
      </c>
      <c r="F79" s="14">
        <v>19468</v>
      </c>
      <c r="G79" s="14">
        <v>1027</v>
      </c>
      <c r="H79" s="14">
        <v>45203</v>
      </c>
      <c r="I79" s="14">
        <v>7337</v>
      </c>
      <c r="J79" s="14">
        <v>6493</v>
      </c>
      <c r="K79" s="14">
        <v>10943</v>
      </c>
      <c r="L79" s="14">
        <v>21103</v>
      </c>
      <c r="M79" s="14">
        <v>4118</v>
      </c>
      <c r="N79" s="14">
        <v>23046</v>
      </c>
      <c r="O79" s="14">
        <v>1180</v>
      </c>
      <c r="P79" s="14">
        <v>737</v>
      </c>
      <c r="Q79" s="14">
        <v>225748</v>
      </c>
      <c r="R79" s="14">
        <v>3651</v>
      </c>
      <c r="S79" s="15">
        <v>42</v>
      </c>
      <c r="T79" s="16">
        <v>927784</v>
      </c>
      <c r="U79" s="17">
        <v>5690</v>
      </c>
      <c r="V79" s="17">
        <v>1171</v>
      </c>
      <c r="W79" s="17">
        <v>10934</v>
      </c>
      <c r="X79" s="17">
        <v>35344</v>
      </c>
      <c r="Y79" s="17">
        <v>91824</v>
      </c>
      <c r="Z79" s="17">
        <v>62202</v>
      </c>
      <c r="AA79" s="17">
        <v>39272</v>
      </c>
      <c r="AB79" s="17">
        <v>98158</v>
      </c>
      <c r="AC79" s="17">
        <v>45070</v>
      </c>
      <c r="AD79" s="17">
        <v>40752</v>
      </c>
      <c r="AE79" s="17">
        <v>3745</v>
      </c>
      <c r="AF79" s="17">
        <v>2751</v>
      </c>
      <c r="AG79" s="17">
        <v>474499</v>
      </c>
      <c r="AH79" s="17">
        <v>14712</v>
      </c>
      <c r="AI79" s="18">
        <v>1660</v>
      </c>
      <c r="AJ79" s="13">
        <v>122534</v>
      </c>
      <c r="AK79" s="14">
        <v>6136</v>
      </c>
      <c r="AL79" s="14">
        <v>2601</v>
      </c>
      <c r="AM79" s="14">
        <v>2584</v>
      </c>
      <c r="AN79" s="14">
        <v>1019</v>
      </c>
      <c r="AO79" s="14">
        <v>2341</v>
      </c>
      <c r="AP79" s="14">
        <v>4441</v>
      </c>
      <c r="AQ79" s="14">
        <v>9378</v>
      </c>
      <c r="AR79" s="14">
        <v>6427</v>
      </c>
      <c r="AS79" s="14">
        <v>11094</v>
      </c>
      <c r="AT79" s="14">
        <v>6412</v>
      </c>
      <c r="AU79" s="14">
        <v>0</v>
      </c>
      <c r="AV79" s="14">
        <v>1549</v>
      </c>
      <c r="AW79" s="14">
        <v>51945</v>
      </c>
      <c r="AX79" s="14">
        <v>16607</v>
      </c>
      <c r="AY79" s="15">
        <v>0</v>
      </c>
      <c r="AZ79" s="19">
        <f t="shared" si="12"/>
        <v>1421879</v>
      </c>
      <c r="BA79" s="20">
        <f t="shared" si="12"/>
        <v>13291</v>
      </c>
      <c r="BB79" s="20">
        <f t="shared" si="12"/>
        <v>23240</v>
      </c>
      <c r="BC79" s="20">
        <f t="shared" si="12"/>
        <v>14545</v>
      </c>
      <c r="BD79" s="20">
        <f t="shared" si="12"/>
        <v>81566</v>
      </c>
      <c r="BE79" s="20">
        <f t="shared" si="12"/>
        <v>101502</v>
      </c>
      <c r="BF79" s="20">
        <f t="shared" si="12"/>
        <v>73136</v>
      </c>
      <c r="BG79" s="20">
        <f t="shared" si="12"/>
        <v>59593</v>
      </c>
      <c r="BH79" s="20">
        <f t="shared" si="12"/>
        <v>125688</v>
      </c>
      <c r="BI79" s="20">
        <f t="shared" si="12"/>
        <v>60282</v>
      </c>
      <c r="BJ79" s="20">
        <f t="shared" si="12"/>
        <v>70210</v>
      </c>
      <c r="BK79" s="20">
        <f t="shared" si="12"/>
        <v>4925</v>
      </c>
      <c r="BL79" s="20">
        <f t="shared" si="12"/>
        <v>5037</v>
      </c>
      <c r="BM79" s="20">
        <f t="shared" si="12"/>
        <v>752192</v>
      </c>
      <c r="BN79" s="20">
        <f t="shared" si="12"/>
        <v>34970</v>
      </c>
      <c r="BO79" s="21">
        <f t="shared" si="9"/>
        <v>1702</v>
      </c>
      <c r="BP79" s="22" t="str">
        <f t="shared" si="13"/>
        <v>-1.9%</v>
      </c>
      <c r="BQ79" s="23" t="str">
        <f t="shared" si="8"/>
        <v>-52.4%</v>
      </c>
      <c r="BR79" s="23" t="str">
        <f t="shared" si="8"/>
        <v>69%</v>
      </c>
      <c r="BS79" s="23" t="str">
        <f t="shared" si="8"/>
        <v>11.8%</v>
      </c>
      <c r="BT79" s="23" t="str">
        <f t="shared" si="8"/>
        <v>24.1%</v>
      </c>
      <c r="BU79" s="23" t="str">
        <f t="shared" si="8"/>
        <v>0.9%</v>
      </c>
      <c r="BV79" s="23" t="str">
        <f t="shared" si="8"/>
        <v>26.5%</v>
      </c>
      <c r="BW79" s="23" t="str">
        <f t="shared" si="14"/>
        <v>-49%</v>
      </c>
      <c r="BX79" s="23" t="str">
        <f t="shared" si="14"/>
        <v>0.3%</v>
      </c>
      <c r="BY79" s="23" t="str">
        <f t="shared" si="14"/>
        <v>-28.3%</v>
      </c>
      <c r="BZ79" s="23" t="str">
        <f t="shared" si="14"/>
        <v>-9.1%</v>
      </c>
      <c r="CA79" s="23" t="str">
        <f t="shared" si="14"/>
        <v>-48%</v>
      </c>
      <c r="CB79" s="23" t="str">
        <f t="shared" si="14"/>
        <v>-66.6%</v>
      </c>
      <c r="CC79" s="23" t="str">
        <f t="shared" si="14"/>
        <v>11.7%</v>
      </c>
      <c r="CD79" s="23" t="str">
        <f t="shared" si="14"/>
        <v>29.7%</v>
      </c>
      <c r="CE79" s="23" t="str">
        <f t="shared" si="14"/>
        <v>-95.9%</v>
      </c>
    </row>
    <row r="80" spans="1:83">
      <c r="A80" s="10">
        <v>2015</v>
      </c>
      <c r="B80" s="11">
        <v>7</v>
      </c>
      <c r="C80" s="12" t="s">
        <v>73</v>
      </c>
      <c r="D80" s="13">
        <v>270994</v>
      </c>
      <c r="E80" s="14">
        <v>12605</v>
      </c>
      <c r="F80" s="14">
        <v>17901</v>
      </c>
      <c r="G80" s="14">
        <v>6195</v>
      </c>
      <c r="H80" s="14">
        <v>3243</v>
      </c>
      <c r="I80" s="14">
        <v>43485</v>
      </c>
      <c r="J80" s="14">
        <v>8835</v>
      </c>
      <c r="K80" s="14">
        <v>42459</v>
      </c>
      <c r="L80" s="14">
        <v>24650</v>
      </c>
      <c r="M80" s="14">
        <v>6960</v>
      </c>
      <c r="N80" s="14">
        <v>10911</v>
      </c>
      <c r="O80" s="14">
        <v>3508</v>
      </c>
      <c r="P80" s="14">
        <v>139</v>
      </c>
      <c r="Q80" s="14">
        <v>84893</v>
      </c>
      <c r="R80" s="14">
        <v>4445</v>
      </c>
      <c r="S80" s="15">
        <v>765</v>
      </c>
      <c r="T80" s="16">
        <v>1309553</v>
      </c>
      <c r="U80" s="17">
        <v>110292</v>
      </c>
      <c r="V80" s="17">
        <v>29383</v>
      </c>
      <c r="W80" s="17">
        <v>2149</v>
      </c>
      <c r="X80" s="17">
        <v>57433</v>
      </c>
      <c r="Y80" s="17">
        <v>179708</v>
      </c>
      <c r="Z80" s="17">
        <v>72182</v>
      </c>
      <c r="AA80" s="17">
        <v>40187</v>
      </c>
      <c r="AB80" s="17">
        <v>90231</v>
      </c>
      <c r="AC80" s="17">
        <v>116140</v>
      </c>
      <c r="AD80" s="17">
        <v>40830</v>
      </c>
      <c r="AE80" s="17">
        <v>3217</v>
      </c>
      <c r="AF80" s="17">
        <v>8229</v>
      </c>
      <c r="AG80" s="17">
        <v>549412</v>
      </c>
      <c r="AH80" s="17">
        <v>8215</v>
      </c>
      <c r="AI80" s="18">
        <v>1945</v>
      </c>
      <c r="AJ80" s="13">
        <v>80437</v>
      </c>
      <c r="AK80" s="14">
        <v>698</v>
      </c>
      <c r="AL80" s="14">
        <v>15234</v>
      </c>
      <c r="AM80" s="14">
        <v>181</v>
      </c>
      <c r="AN80" s="14">
        <v>3883</v>
      </c>
      <c r="AO80" s="14">
        <v>4614</v>
      </c>
      <c r="AP80" s="14">
        <v>2638</v>
      </c>
      <c r="AQ80" s="14">
        <v>10812</v>
      </c>
      <c r="AR80" s="14">
        <v>13520</v>
      </c>
      <c r="AS80" s="14">
        <v>2796</v>
      </c>
      <c r="AT80" s="14">
        <v>6540</v>
      </c>
      <c r="AU80" s="14">
        <v>211</v>
      </c>
      <c r="AV80" s="14">
        <v>1158</v>
      </c>
      <c r="AW80" s="14">
        <v>17066</v>
      </c>
      <c r="AX80" s="14">
        <v>678</v>
      </c>
      <c r="AY80" s="15">
        <v>408</v>
      </c>
      <c r="AZ80" s="19">
        <f t="shared" si="12"/>
        <v>1660984</v>
      </c>
      <c r="BA80" s="20">
        <f t="shared" si="12"/>
        <v>123595</v>
      </c>
      <c r="BB80" s="20">
        <f t="shared" si="12"/>
        <v>62518</v>
      </c>
      <c r="BC80" s="20">
        <f t="shared" si="12"/>
        <v>8525</v>
      </c>
      <c r="BD80" s="20">
        <f t="shared" si="12"/>
        <v>64559</v>
      </c>
      <c r="BE80" s="20">
        <f t="shared" si="12"/>
        <v>227807</v>
      </c>
      <c r="BF80" s="20">
        <f t="shared" si="12"/>
        <v>83655</v>
      </c>
      <c r="BG80" s="20">
        <f t="shared" si="12"/>
        <v>93458</v>
      </c>
      <c r="BH80" s="20">
        <f t="shared" si="12"/>
        <v>128401</v>
      </c>
      <c r="BI80" s="20">
        <f t="shared" si="12"/>
        <v>125896</v>
      </c>
      <c r="BJ80" s="20">
        <f t="shared" si="12"/>
        <v>58281</v>
      </c>
      <c r="BK80" s="20">
        <f t="shared" si="12"/>
        <v>6936</v>
      </c>
      <c r="BL80" s="20">
        <f t="shared" si="12"/>
        <v>9526</v>
      </c>
      <c r="BM80" s="20">
        <f t="shared" si="12"/>
        <v>651371</v>
      </c>
      <c r="BN80" s="20">
        <f t="shared" si="12"/>
        <v>13338</v>
      </c>
      <c r="BO80" s="21">
        <f t="shared" si="9"/>
        <v>3118</v>
      </c>
      <c r="BP80" s="22" t="str">
        <f t="shared" si="13"/>
        <v>16.8%</v>
      </c>
      <c r="BQ80" s="23" t="str">
        <f t="shared" si="8"/>
        <v>829.9%</v>
      </c>
      <c r="BR80" s="23" t="str">
        <f t="shared" si="8"/>
        <v>169%</v>
      </c>
      <c r="BS80" s="23" t="str">
        <f t="shared" si="8"/>
        <v>-41.4%</v>
      </c>
      <c r="BT80" s="23" t="str">
        <f t="shared" si="8"/>
        <v>-20.9%</v>
      </c>
      <c r="BU80" s="23" t="str">
        <f t="shared" si="8"/>
        <v>124.4%</v>
      </c>
      <c r="BV80" s="23" t="str">
        <f t="shared" si="8"/>
        <v>14.4%</v>
      </c>
      <c r="BW80" s="23" t="str">
        <f t="shared" si="14"/>
        <v>56.8%</v>
      </c>
      <c r="BX80" s="23" t="str">
        <f t="shared" si="14"/>
        <v>2.2%</v>
      </c>
      <c r="BY80" s="23" t="str">
        <f t="shared" si="14"/>
        <v>108.8%</v>
      </c>
      <c r="BZ80" s="23" t="str">
        <f t="shared" si="14"/>
        <v>-17%</v>
      </c>
      <c r="CA80" s="23" t="str">
        <f t="shared" si="14"/>
        <v>40.8%</v>
      </c>
      <c r="CB80" s="23" t="str">
        <f t="shared" si="14"/>
        <v>89.1%</v>
      </c>
      <c r="CC80" s="23" t="str">
        <f t="shared" si="14"/>
        <v>-13.4%</v>
      </c>
      <c r="CD80" s="23" t="str">
        <f t="shared" si="14"/>
        <v>-61.9%</v>
      </c>
      <c r="CE80" s="23" t="str">
        <f t="shared" si="14"/>
        <v>83.2%</v>
      </c>
    </row>
    <row r="81" spans="1:83">
      <c r="A81" s="10">
        <v>2015</v>
      </c>
      <c r="B81" s="11">
        <v>8</v>
      </c>
      <c r="C81" s="12" t="s">
        <v>74</v>
      </c>
      <c r="D81" s="13">
        <v>354071</v>
      </c>
      <c r="E81" s="14">
        <v>15769</v>
      </c>
      <c r="F81" s="14">
        <v>16123</v>
      </c>
      <c r="G81" s="14">
        <v>7185</v>
      </c>
      <c r="H81" s="14">
        <v>2028</v>
      </c>
      <c r="I81" s="14">
        <v>120841</v>
      </c>
      <c r="J81" s="14">
        <v>19831</v>
      </c>
      <c r="K81" s="14">
        <v>11284</v>
      </c>
      <c r="L81" s="14">
        <v>26043</v>
      </c>
      <c r="M81" s="14">
        <v>8228</v>
      </c>
      <c r="N81" s="14">
        <v>14225</v>
      </c>
      <c r="O81" s="14">
        <v>982</v>
      </c>
      <c r="P81" s="14">
        <v>163</v>
      </c>
      <c r="Q81" s="14">
        <v>107846</v>
      </c>
      <c r="R81" s="14">
        <v>3358</v>
      </c>
      <c r="S81" s="15">
        <v>165</v>
      </c>
      <c r="T81" s="16">
        <v>1157380</v>
      </c>
      <c r="U81" s="17">
        <v>40159</v>
      </c>
      <c r="V81" s="17">
        <v>30580</v>
      </c>
      <c r="W81" s="17">
        <v>6139</v>
      </c>
      <c r="X81" s="17">
        <v>27952</v>
      </c>
      <c r="Y81" s="17">
        <v>118331</v>
      </c>
      <c r="Z81" s="17">
        <v>51207</v>
      </c>
      <c r="AA81" s="17">
        <v>61991</v>
      </c>
      <c r="AB81" s="17">
        <v>102324</v>
      </c>
      <c r="AC81" s="17">
        <v>45157</v>
      </c>
      <c r="AD81" s="17">
        <v>40675</v>
      </c>
      <c r="AE81" s="17">
        <v>2072</v>
      </c>
      <c r="AF81" s="17">
        <v>5845</v>
      </c>
      <c r="AG81" s="17">
        <v>600961</v>
      </c>
      <c r="AH81" s="17">
        <v>23465</v>
      </c>
      <c r="AI81" s="18">
        <v>522</v>
      </c>
      <c r="AJ81" s="13">
        <v>155161</v>
      </c>
      <c r="AK81" s="14">
        <v>772</v>
      </c>
      <c r="AL81" s="14">
        <v>1418</v>
      </c>
      <c r="AM81" s="14">
        <v>391</v>
      </c>
      <c r="AN81" s="14">
        <v>11652</v>
      </c>
      <c r="AO81" s="14">
        <v>15179</v>
      </c>
      <c r="AP81" s="14">
        <v>2051</v>
      </c>
      <c r="AQ81" s="14">
        <v>1955</v>
      </c>
      <c r="AR81" s="14">
        <v>19523</v>
      </c>
      <c r="AS81" s="14">
        <v>2948</v>
      </c>
      <c r="AT81" s="14">
        <v>4635</v>
      </c>
      <c r="AU81" s="14">
        <v>4178</v>
      </c>
      <c r="AV81" s="14">
        <v>5515</v>
      </c>
      <c r="AW81" s="14">
        <v>84128</v>
      </c>
      <c r="AX81" s="14">
        <v>816</v>
      </c>
      <c r="AY81" s="15">
        <v>0</v>
      </c>
      <c r="AZ81" s="19">
        <f t="shared" si="12"/>
        <v>1666612</v>
      </c>
      <c r="BA81" s="20">
        <f t="shared" si="12"/>
        <v>56700</v>
      </c>
      <c r="BB81" s="20">
        <f t="shared" si="12"/>
        <v>48121</v>
      </c>
      <c r="BC81" s="20">
        <f t="shared" si="12"/>
        <v>13715</v>
      </c>
      <c r="BD81" s="20">
        <f t="shared" si="12"/>
        <v>41632</v>
      </c>
      <c r="BE81" s="20">
        <f t="shared" si="12"/>
        <v>254351</v>
      </c>
      <c r="BF81" s="20">
        <f t="shared" si="12"/>
        <v>73089</v>
      </c>
      <c r="BG81" s="20">
        <f t="shared" si="12"/>
        <v>75230</v>
      </c>
      <c r="BH81" s="20">
        <f t="shared" si="12"/>
        <v>147890</v>
      </c>
      <c r="BI81" s="20">
        <f t="shared" si="12"/>
        <v>56333</v>
      </c>
      <c r="BJ81" s="20">
        <f t="shared" si="12"/>
        <v>59535</v>
      </c>
      <c r="BK81" s="20">
        <f t="shared" si="12"/>
        <v>7232</v>
      </c>
      <c r="BL81" s="20">
        <f t="shared" si="12"/>
        <v>11523</v>
      </c>
      <c r="BM81" s="20">
        <f t="shared" si="12"/>
        <v>792935</v>
      </c>
      <c r="BN81" s="20">
        <f t="shared" si="12"/>
        <v>27639</v>
      </c>
      <c r="BO81" s="21">
        <f t="shared" si="9"/>
        <v>687</v>
      </c>
      <c r="BP81" s="22" t="str">
        <f t="shared" si="13"/>
        <v>0.3%</v>
      </c>
      <c r="BQ81" s="23" t="str">
        <f t="shared" si="8"/>
        <v>-54.1%</v>
      </c>
      <c r="BR81" s="23" t="str">
        <f t="shared" si="8"/>
        <v>-23%</v>
      </c>
      <c r="BS81" s="23" t="str">
        <f t="shared" si="8"/>
        <v>60.9%</v>
      </c>
      <c r="BT81" s="23" t="str">
        <f t="shared" si="8"/>
        <v>-35.5%</v>
      </c>
      <c r="BU81" s="23" t="str">
        <f t="shared" si="8"/>
        <v>11.7%</v>
      </c>
      <c r="BV81" s="23" t="str">
        <f t="shared" si="8"/>
        <v>-12.6%</v>
      </c>
      <c r="BW81" s="23" t="str">
        <f t="shared" si="14"/>
        <v>-19.5%</v>
      </c>
      <c r="BX81" s="23" t="str">
        <f t="shared" si="14"/>
        <v>15.2%</v>
      </c>
      <c r="BY81" s="23" t="str">
        <f t="shared" si="14"/>
        <v>-55.3%</v>
      </c>
      <c r="BZ81" s="23" t="str">
        <f t="shared" si="14"/>
        <v>2.2%</v>
      </c>
      <c r="CA81" s="23" t="str">
        <f t="shared" si="14"/>
        <v>4.3%</v>
      </c>
      <c r="CB81" s="23" t="str">
        <f t="shared" si="14"/>
        <v>21%</v>
      </c>
      <c r="CC81" s="23" t="str">
        <f t="shared" si="14"/>
        <v>21.7%</v>
      </c>
      <c r="CD81" s="23" t="str">
        <f t="shared" si="14"/>
        <v>107.2%</v>
      </c>
      <c r="CE81" s="23" t="str">
        <f t="shared" si="14"/>
        <v>-78%</v>
      </c>
    </row>
    <row r="82" spans="1:83">
      <c r="A82" s="10">
        <v>2015</v>
      </c>
      <c r="B82" s="11">
        <v>9</v>
      </c>
      <c r="C82" s="12" t="s">
        <v>75</v>
      </c>
      <c r="D82" s="13">
        <v>283697</v>
      </c>
      <c r="E82" s="14">
        <v>2983</v>
      </c>
      <c r="F82" s="14">
        <v>8529</v>
      </c>
      <c r="G82" s="14">
        <v>2111</v>
      </c>
      <c r="H82" s="14">
        <v>1938</v>
      </c>
      <c r="I82" s="14">
        <v>27055</v>
      </c>
      <c r="J82" s="14">
        <v>6711</v>
      </c>
      <c r="K82" s="14">
        <v>14327</v>
      </c>
      <c r="L82" s="14">
        <v>42145</v>
      </c>
      <c r="M82" s="14">
        <v>10452</v>
      </c>
      <c r="N82" s="14">
        <v>12416</v>
      </c>
      <c r="O82" s="14">
        <v>1203</v>
      </c>
      <c r="P82" s="14">
        <v>652</v>
      </c>
      <c r="Q82" s="14">
        <v>148378</v>
      </c>
      <c r="R82" s="14">
        <v>3861</v>
      </c>
      <c r="S82" s="15">
        <v>936</v>
      </c>
      <c r="T82" s="16">
        <v>1063983</v>
      </c>
      <c r="U82" s="17">
        <v>9636</v>
      </c>
      <c r="V82" s="17">
        <v>10582</v>
      </c>
      <c r="W82" s="17">
        <v>3668</v>
      </c>
      <c r="X82" s="17">
        <v>14207</v>
      </c>
      <c r="Y82" s="17">
        <v>92640</v>
      </c>
      <c r="Z82" s="17">
        <v>28724</v>
      </c>
      <c r="AA82" s="17">
        <v>80462</v>
      </c>
      <c r="AB82" s="17">
        <v>149909</v>
      </c>
      <c r="AC82" s="17">
        <v>41310</v>
      </c>
      <c r="AD82" s="17">
        <v>18501</v>
      </c>
      <c r="AE82" s="17">
        <v>1960</v>
      </c>
      <c r="AF82" s="17">
        <v>1459</v>
      </c>
      <c r="AG82" s="17">
        <v>560294</v>
      </c>
      <c r="AH82" s="17">
        <v>19767</v>
      </c>
      <c r="AI82" s="18">
        <v>30864</v>
      </c>
      <c r="AJ82" s="13">
        <v>212260</v>
      </c>
      <c r="AK82" s="14">
        <v>317</v>
      </c>
      <c r="AL82" s="14">
        <v>1604</v>
      </c>
      <c r="AM82" s="14">
        <v>190</v>
      </c>
      <c r="AN82" s="14">
        <v>1552</v>
      </c>
      <c r="AO82" s="14">
        <v>2718</v>
      </c>
      <c r="AP82" s="14">
        <v>1763</v>
      </c>
      <c r="AQ82" s="14">
        <v>1538</v>
      </c>
      <c r="AR82" s="14">
        <v>7474</v>
      </c>
      <c r="AS82" s="14">
        <v>5430</v>
      </c>
      <c r="AT82" s="14">
        <v>3087</v>
      </c>
      <c r="AU82" s="14">
        <v>478</v>
      </c>
      <c r="AV82" s="14">
        <v>3219</v>
      </c>
      <c r="AW82" s="14">
        <v>181331</v>
      </c>
      <c r="AX82" s="14">
        <v>1559</v>
      </c>
      <c r="AY82" s="15">
        <v>0</v>
      </c>
      <c r="AZ82" s="19">
        <f t="shared" si="12"/>
        <v>1559940</v>
      </c>
      <c r="BA82" s="20">
        <f t="shared" si="12"/>
        <v>12936</v>
      </c>
      <c r="BB82" s="20">
        <f t="shared" si="12"/>
        <v>20715</v>
      </c>
      <c r="BC82" s="20">
        <f t="shared" si="12"/>
        <v>5969</v>
      </c>
      <c r="BD82" s="20">
        <f t="shared" si="12"/>
        <v>17697</v>
      </c>
      <c r="BE82" s="20">
        <f t="shared" si="12"/>
        <v>122413</v>
      </c>
      <c r="BF82" s="20">
        <f t="shared" si="12"/>
        <v>37198</v>
      </c>
      <c r="BG82" s="20">
        <f t="shared" si="12"/>
        <v>96327</v>
      </c>
      <c r="BH82" s="20">
        <f t="shared" si="12"/>
        <v>199528</v>
      </c>
      <c r="BI82" s="20">
        <f t="shared" si="12"/>
        <v>57192</v>
      </c>
      <c r="BJ82" s="20">
        <f t="shared" si="12"/>
        <v>34004</v>
      </c>
      <c r="BK82" s="20">
        <f t="shared" si="12"/>
        <v>3641</v>
      </c>
      <c r="BL82" s="20">
        <f t="shared" si="12"/>
        <v>5330</v>
      </c>
      <c r="BM82" s="20">
        <f t="shared" si="12"/>
        <v>890003</v>
      </c>
      <c r="BN82" s="20">
        <f t="shared" si="12"/>
        <v>25187</v>
      </c>
      <c r="BO82" s="21">
        <f t="shared" si="9"/>
        <v>31800</v>
      </c>
      <c r="BP82" s="22" t="str">
        <f t="shared" si="13"/>
        <v>-6.4%</v>
      </c>
      <c r="BQ82" s="23" t="str">
        <f t="shared" si="8"/>
        <v>-77.2%</v>
      </c>
      <c r="BR82" s="23" t="str">
        <f t="shared" si="8"/>
        <v>-57%</v>
      </c>
      <c r="BS82" s="23" t="str">
        <f t="shared" si="8"/>
        <v>-56.5%</v>
      </c>
      <c r="BT82" s="23" t="str">
        <f t="shared" si="8"/>
        <v>-57.5%</v>
      </c>
      <c r="BU82" s="23" t="str">
        <f t="shared" si="8"/>
        <v>-51.9%</v>
      </c>
      <c r="BV82" s="23" t="str">
        <f t="shared" si="8"/>
        <v>-49.1%</v>
      </c>
      <c r="BW82" s="23" t="str">
        <f t="shared" si="14"/>
        <v>28%</v>
      </c>
      <c r="BX82" s="23" t="str">
        <f t="shared" si="14"/>
        <v>34.9%</v>
      </c>
      <c r="BY82" s="23" t="str">
        <f t="shared" si="14"/>
        <v>1.5%</v>
      </c>
      <c r="BZ82" s="23" t="str">
        <f t="shared" si="14"/>
        <v>-42.9%</v>
      </c>
      <c r="CA82" s="23" t="str">
        <f t="shared" si="14"/>
        <v>-49.7%</v>
      </c>
      <c r="CB82" s="23" t="str">
        <f t="shared" si="14"/>
        <v>-53.7%</v>
      </c>
      <c r="CC82" s="23" t="str">
        <f t="shared" si="14"/>
        <v>12.2%</v>
      </c>
      <c r="CD82" s="23" t="str">
        <f t="shared" si="14"/>
        <v>-8.9%</v>
      </c>
      <c r="CE82" s="23" t="str">
        <f t="shared" si="14"/>
        <v>4528.8%</v>
      </c>
    </row>
    <row r="83" spans="1:83">
      <c r="A83" s="10">
        <v>2015</v>
      </c>
      <c r="B83" s="11">
        <v>10</v>
      </c>
      <c r="C83" s="12" t="s">
        <v>76</v>
      </c>
      <c r="D83" s="13">
        <v>252309</v>
      </c>
      <c r="E83" s="14">
        <v>8845</v>
      </c>
      <c r="F83" s="14">
        <v>27083</v>
      </c>
      <c r="G83" s="14">
        <v>3511</v>
      </c>
      <c r="H83" s="14">
        <v>2657</v>
      </c>
      <c r="I83" s="14">
        <v>10821</v>
      </c>
      <c r="J83" s="14">
        <v>10032</v>
      </c>
      <c r="K83" s="14">
        <v>17941</v>
      </c>
      <c r="L83" s="14">
        <v>15215</v>
      </c>
      <c r="M83" s="14">
        <v>4730</v>
      </c>
      <c r="N83" s="14">
        <v>20633</v>
      </c>
      <c r="O83" s="14">
        <v>1872</v>
      </c>
      <c r="P83" s="14">
        <v>1006</v>
      </c>
      <c r="Q83" s="14">
        <v>126204</v>
      </c>
      <c r="R83" s="14">
        <v>1759</v>
      </c>
      <c r="S83" s="15">
        <v>0</v>
      </c>
      <c r="T83" s="16">
        <v>1194609</v>
      </c>
      <c r="U83" s="17">
        <v>38574</v>
      </c>
      <c r="V83" s="17">
        <v>44808</v>
      </c>
      <c r="W83" s="17">
        <v>3344</v>
      </c>
      <c r="X83" s="17">
        <v>26176</v>
      </c>
      <c r="Y83" s="17">
        <v>173112</v>
      </c>
      <c r="Z83" s="17">
        <v>28246</v>
      </c>
      <c r="AA83" s="17">
        <v>23867</v>
      </c>
      <c r="AB83" s="17">
        <v>129803</v>
      </c>
      <c r="AC83" s="17">
        <v>75658</v>
      </c>
      <c r="AD83" s="17">
        <v>26160</v>
      </c>
      <c r="AE83" s="17">
        <v>2129</v>
      </c>
      <c r="AF83" s="17">
        <v>1220</v>
      </c>
      <c r="AG83" s="17">
        <v>593236</v>
      </c>
      <c r="AH83" s="17">
        <v>5334</v>
      </c>
      <c r="AI83" s="18">
        <v>22942</v>
      </c>
      <c r="AJ83" s="13">
        <v>103826</v>
      </c>
      <c r="AK83" s="14">
        <v>283</v>
      </c>
      <c r="AL83" s="14">
        <v>6994</v>
      </c>
      <c r="AM83" s="14">
        <v>2568</v>
      </c>
      <c r="AN83" s="14">
        <v>4458</v>
      </c>
      <c r="AO83" s="14">
        <v>10355</v>
      </c>
      <c r="AP83" s="14">
        <v>1506</v>
      </c>
      <c r="AQ83" s="14">
        <v>4436</v>
      </c>
      <c r="AR83" s="14">
        <v>9178</v>
      </c>
      <c r="AS83" s="14">
        <v>7154</v>
      </c>
      <c r="AT83" s="14">
        <v>3822</v>
      </c>
      <c r="AU83" s="14">
        <v>443</v>
      </c>
      <c r="AV83" s="14">
        <v>1000</v>
      </c>
      <c r="AW83" s="14">
        <v>49571</v>
      </c>
      <c r="AX83" s="14">
        <v>1293</v>
      </c>
      <c r="AY83" s="15">
        <v>765</v>
      </c>
      <c r="AZ83" s="19">
        <f t="shared" ref="AZ83:BN134" si="15">D83+T83+AJ83</f>
        <v>1550744</v>
      </c>
      <c r="BA83" s="20">
        <f t="shared" si="15"/>
        <v>47702</v>
      </c>
      <c r="BB83" s="20">
        <f t="shared" si="15"/>
        <v>78885</v>
      </c>
      <c r="BC83" s="20">
        <f t="shared" si="15"/>
        <v>9423</v>
      </c>
      <c r="BD83" s="20">
        <f t="shared" si="15"/>
        <v>33291</v>
      </c>
      <c r="BE83" s="20">
        <f t="shared" si="15"/>
        <v>194288</v>
      </c>
      <c r="BF83" s="20">
        <f t="shared" si="15"/>
        <v>39784</v>
      </c>
      <c r="BG83" s="20">
        <f t="shared" si="15"/>
        <v>46244</v>
      </c>
      <c r="BH83" s="20">
        <f t="shared" si="15"/>
        <v>154196</v>
      </c>
      <c r="BI83" s="20">
        <f t="shared" si="15"/>
        <v>87542</v>
      </c>
      <c r="BJ83" s="20">
        <f t="shared" si="15"/>
        <v>50615</v>
      </c>
      <c r="BK83" s="20">
        <f t="shared" si="15"/>
        <v>4444</v>
      </c>
      <c r="BL83" s="20">
        <f t="shared" si="15"/>
        <v>3226</v>
      </c>
      <c r="BM83" s="20">
        <f t="shared" si="15"/>
        <v>769011</v>
      </c>
      <c r="BN83" s="20">
        <f t="shared" si="15"/>
        <v>8386</v>
      </c>
      <c r="BO83" s="21">
        <f t="shared" si="9"/>
        <v>23707</v>
      </c>
      <c r="BP83" s="22" t="str">
        <f t="shared" si="13"/>
        <v>-0.6%</v>
      </c>
      <c r="BQ83" s="23" t="str">
        <f t="shared" si="8"/>
        <v>268.8%</v>
      </c>
      <c r="BR83" s="23" t="str">
        <f t="shared" si="8"/>
        <v>280.8%</v>
      </c>
      <c r="BS83" s="23" t="str">
        <f t="shared" si="8"/>
        <v>57.9%</v>
      </c>
      <c r="BT83" s="23" t="str">
        <f t="shared" si="8"/>
        <v>88.1%</v>
      </c>
      <c r="BU83" s="23" t="str">
        <f t="shared" si="8"/>
        <v>58.7%</v>
      </c>
      <c r="BV83" s="23" t="str">
        <f t="shared" si="8"/>
        <v>7%</v>
      </c>
      <c r="BW83" s="23" t="str">
        <f t="shared" si="14"/>
        <v>-52%</v>
      </c>
      <c r="BX83" s="23" t="str">
        <f t="shared" si="14"/>
        <v>-22.7%</v>
      </c>
      <c r="BY83" s="23" t="str">
        <f t="shared" si="14"/>
        <v>53.1%</v>
      </c>
      <c r="BZ83" s="23" t="str">
        <f t="shared" si="14"/>
        <v>48.9%</v>
      </c>
      <c r="CA83" s="23" t="str">
        <f t="shared" si="14"/>
        <v>22.1%</v>
      </c>
      <c r="CB83" s="23" t="str">
        <f t="shared" si="14"/>
        <v>-39.5%</v>
      </c>
      <c r="CC83" s="23" t="str">
        <f t="shared" si="14"/>
        <v>-13.6%</v>
      </c>
      <c r="CD83" s="23" t="str">
        <f t="shared" si="14"/>
        <v>-66.7%</v>
      </c>
      <c r="CE83" s="23" t="str">
        <f t="shared" si="14"/>
        <v>-25.4%</v>
      </c>
    </row>
    <row r="84" spans="1:83">
      <c r="A84" s="10">
        <v>2015</v>
      </c>
      <c r="B84" s="11">
        <v>11</v>
      </c>
      <c r="C84" s="12" t="s">
        <v>77</v>
      </c>
      <c r="D84" s="13">
        <v>366699</v>
      </c>
      <c r="E84" s="14">
        <v>3902</v>
      </c>
      <c r="F84" s="14">
        <v>18654</v>
      </c>
      <c r="G84" s="14">
        <v>1170</v>
      </c>
      <c r="H84" s="14">
        <v>6901</v>
      </c>
      <c r="I84" s="14">
        <v>23393</v>
      </c>
      <c r="J84" s="14">
        <v>53324</v>
      </c>
      <c r="K84" s="14">
        <v>5944</v>
      </c>
      <c r="L84" s="14">
        <v>32671</v>
      </c>
      <c r="M84" s="14">
        <v>6144</v>
      </c>
      <c r="N84" s="14">
        <v>6774</v>
      </c>
      <c r="O84" s="14">
        <v>6409</v>
      </c>
      <c r="P84" s="14">
        <v>5949</v>
      </c>
      <c r="Q84" s="14">
        <v>192994</v>
      </c>
      <c r="R84" s="14">
        <v>2470</v>
      </c>
      <c r="S84" s="15">
        <v>0</v>
      </c>
      <c r="T84" s="16">
        <v>1444273</v>
      </c>
      <c r="U84" s="17">
        <v>4776</v>
      </c>
      <c r="V84" s="17">
        <v>38362</v>
      </c>
      <c r="W84" s="17">
        <v>65262</v>
      </c>
      <c r="X84" s="17">
        <v>63807</v>
      </c>
      <c r="Y84" s="17">
        <v>239782</v>
      </c>
      <c r="Z84" s="17">
        <v>34115</v>
      </c>
      <c r="AA84" s="17">
        <v>61897</v>
      </c>
      <c r="AB84" s="17">
        <v>190711</v>
      </c>
      <c r="AC84" s="17">
        <v>86052</v>
      </c>
      <c r="AD84" s="17">
        <v>17624</v>
      </c>
      <c r="AE84" s="17">
        <v>2841</v>
      </c>
      <c r="AF84" s="17">
        <v>2314</v>
      </c>
      <c r="AG84" s="17">
        <v>606939</v>
      </c>
      <c r="AH84" s="17">
        <v>29426</v>
      </c>
      <c r="AI84" s="18">
        <v>365</v>
      </c>
      <c r="AJ84" s="13">
        <v>65029</v>
      </c>
      <c r="AK84" s="14">
        <v>439</v>
      </c>
      <c r="AL84" s="14">
        <v>1661</v>
      </c>
      <c r="AM84" s="14">
        <v>1324</v>
      </c>
      <c r="AN84" s="14">
        <v>2217</v>
      </c>
      <c r="AO84" s="14">
        <v>8714</v>
      </c>
      <c r="AP84" s="14">
        <v>1948</v>
      </c>
      <c r="AQ84" s="14">
        <v>3109</v>
      </c>
      <c r="AR84" s="14">
        <v>10987</v>
      </c>
      <c r="AS84" s="14">
        <v>11541</v>
      </c>
      <c r="AT84" s="14">
        <v>3524</v>
      </c>
      <c r="AU84" s="14">
        <v>636</v>
      </c>
      <c r="AV84" s="14">
        <v>120</v>
      </c>
      <c r="AW84" s="14">
        <v>17666</v>
      </c>
      <c r="AX84" s="14">
        <v>1143</v>
      </c>
      <c r="AY84" s="15">
        <v>0</v>
      </c>
      <c r="AZ84" s="19">
        <f t="shared" si="15"/>
        <v>1876001</v>
      </c>
      <c r="BA84" s="20">
        <f t="shared" si="15"/>
        <v>9117</v>
      </c>
      <c r="BB84" s="20">
        <f t="shared" si="15"/>
        <v>58677</v>
      </c>
      <c r="BC84" s="20">
        <f t="shared" si="15"/>
        <v>67756</v>
      </c>
      <c r="BD84" s="20">
        <f t="shared" si="15"/>
        <v>72925</v>
      </c>
      <c r="BE84" s="20">
        <f t="shared" si="15"/>
        <v>271889</v>
      </c>
      <c r="BF84" s="20">
        <f t="shared" si="15"/>
        <v>89387</v>
      </c>
      <c r="BG84" s="20">
        <f t="shared" si="15"/>
        <v>70950</v>
      </c>
      <c r="BH84" s="20">
        <f t="shared" si="15"/>
        <v>234369</v>
      </c>
      <c r="BI84" s="20">
        <f t="shared" si="15"/>
        <v>103737</v>
      </c>
      <c r="BJ84" s="20">
        <f t="shared" si="15"/>
        <v>27922</v>
      </c>
      <c r="BK84" s="20">
        <f t="shared" si="15"/>
        <v>9886</v>
      </c>
      <c r="BL84" s="20">
        <f t="shared" si="15"/>
        <v>8383</v>
      </c>
      <c r="BM84" s="20">
        <f t="shared" si="15"/>
        <v>817599</v>
      </c>
      <c r="BN84" s="20">
        <f t="shared" si="15"/>
        <v>33039</v>
      </c>
      <c r="BO84" s="21">
        <f t="shared" si="9"/>
        <v>365</v>
      </c>
      <c r="BP84" s="22" t="str">
        <f t="shared" si="13"/>
        <v>21%</v>
      </c>
      <c r="BQ84" s="23" t="str">
        <f t="shared" si="8"/>
        <v>-80.9%</v>
      </c>
      <c r="BR84" s="23" t="str">
        <f t="shared" si="8"/>
        <v>-25.6%</v>
      </c>
      <c r="BS84" s="23" t="str">
        <f t="shared" si="8"/>
        <v>619%</v>
      </c>
      <c r="BT84" s="23" t="str">
        <f t="shared" si="8"/>
        <v>119.1%</v>
      </c>
      <c r="BU84" s="23" t="str">
        <f t="shared" si="8"/>
        <v>39.9%</v>
      </c>
      <c r="BV84" s="23" t="str">
        <f t="shared" si="8"/>
        <v>124.7%</v>
      </c>
      <c r="BW84" s="23" t="str">
        <f t="shared" si="14"/>
        <v>53.4%</v>
      </c>
      <c r="BX84" s="23" t="str">
        <f t="shared" si="14"/>
        <v>52%</v>
      </c>
      <c r="BY84" s="23" t="str">
        <f t="shared" si="14"/>
        <v>18.5%</v>
      </c>
      <c r="BZ84" s="23" t="str">
        <f t="shared" si="14"/>
        <v>-44.8%</v>
      </c>
      <c r="CA84" s="23" t="str">
        <f t="shared" si="14"/>
        <v>122.5%</v>
      </c>
      <c r="CB84" s="23" t="str">
        <f t="shared" si="14"/>
        <v>159.9%</v>
      </c>
      <c r="CC84" s="23" t="str">
        <f t="shared" si="14"/>
        <v>6.3%</v>
      </c>
      <c r="CD84" s="23" t="str">
        <f t="shared" si="14"/>
        <v>294%</v>
      </c>
      <c r="CE84" s="23" t="str">
        <f t="shared" si="14"/>
        <v>-98.5%</v>
      </c>
    </row>
    <row r="85" spans="1:83">
      <c r="A85" s="10">
        <v>2015</v>
      </c>
      <c r="B85" s="11">
        <v>12</v>
      </c>
      <c r="C85" s="12" t="s">
        <v>78</v>
      </c>
      <c r="D85" s="13">
        <v>333154</v>
      </c>
      <c r="E85" s="14">
        <v>6733</v>
      </c>
      <c r="F85" s="14">
        <v>11449</v>
      </c>
      <c r="G85" s="14">
        <v>2779</v>
      </c>
      <c r="H85" s="14">
        <v>22908</v>
      </c>
      <c r="I85" s="14">
        <v>11751</v>
      </c>
      <c r="J85" s="14">
        <v>6672</v>
      </c>
      <c r="K85" s="14">
        <v>31574</v>
      </c>
      <c r="L85" s="14">
        <v>20491</v>
      </c>
      <c r="M85" s="14">
        <v>7676</v>
      </c>
      <c r="N85" s="14">
        <v>13865</v>
      </c>
      <c r="O85" s="14">
        <v>4094</v>
      </c>
      <c r="P85" s="14">
        <v>12603</v>
      </c>
      <c r="Q85" s="14">
        <v>136395</v>
      </c>
      <c r="R85" s="14">
        <v>3641</v>
      </c>
      <c r="S85" s="15">
        <v>40523</v>
      </c>
      <c r="T85" s="16">
        <v>2980413</v>
      </c>
      <c r="U85" s="17">
        <v>103787</v>
      </c>
      <c r="V85" s="17">
        <v>94450</v>
      </c>
      <c r="W85" s="17">
        <v>55081</v>
      </c>
      <c r="X85" s="17">
        <v>152316</v>
      </c>
      <c r="Y85" s="17">
        <v>357821</v>
      </c>
      <c r="Z85" s="17">
        <v>112407</v>
      </c>
      <c r="AA85" s="17">
        <v>128378</v>
      </c>
      <c r="AB85" s="17">
        <v>250598</v>
      </c>
      <c r="AC85" s="17">
        <v>101120</v>
      </c>
      <c r="AD85" s="17">
        <v>94975</v>
      </c>
      <c r="AE85" s="17">
        <v>12087</v>
      </c>
      <c r="AF85" s="17">
        <v>3497</v>
      </c>
      <c r="AG85" s="17">
        <v>1490038</v>
      </c>
      <c r="AH85" s="17">
        <v>13473</v>
      </c>
      <c r="AI85" s="18">
        <v>10385</v>
      </c>
      <c r="AJ85" s="13">
        <v>201660</v>
      </c>
      <c r="AK85" s="14">
        <v>695</v>
      </c>
      <c r="AL85" s="14">
        <v>6776</v>
      </c>
      <c r="AM85" s="14">
        <v>1861</v>
      </c>
      <c r="AN85" s="14">
        <v>5992</v>
      </c>
      <c r="AO85" s="14">
        <v>8637</v>
      </c>
      <c r="AP85" s="14">
        <v>11824</v>
      </c>
      <c r="AQ85" s="14">
        <v>6023</v>
      </c>
      <c r="AR85" s="14">
        <v>18284</v>
      </c>
      <c r="AS85" s="14">
        <v>12453</v>
      </c>
      <c r="AT85" s="14">
        <v>10551</v>
      </c>
      <c r="AU85" s="14">
        <v>204</v>
      </c>
      <c r="AV85" s="14">
        <v>3135</v>
      </c>
      <c r="AW85" s="14">
        <v>96212</v>
      </c>
      <c r="AX85" s="14">
        <v>3863</v>
      </c>
      <c r="AY85" s="15">
        <v>15150</v>
      </c>
      <c r="AZ85" s="19">
        <f t="shared" si="15"/>
        <v>3515227</v>
      </c>
      <c r="BA85" s="20">
        <f t="shared" si="15"/>
        <v>111215</v>
      </c>
      <c r="BB85" s="20">
        <f t="shared" si="15"/>
        <v>112675</v>
      </c>
      <c r="BC85" s="20">
        <f t="shared" si="15"/>
        <v>59721</v>
      </c>
      <c r="BD85" s="20">
        <f t="shared" si="15"/>
        <v>181216</v>
      </c>
      <c r="BE85" s="20">
        <f t="shared" si="15"/>
        <v>378209</v>
      </c>
      <c r="BF85" s="20">
        <f t="shared" si="15"/>
        <v>130903</v>
      </c>
      <c r="BG85" s="20">
        <f t="shared" si="15"/>
        <v>165975</v>
      </c>
      <c r="BH85" s="20">
        <f t="shared" si="15"/>
        <v>289373</v>
      </c>
      <c r="BI85" s="20">
        <f t="shared" si="15"/>
        <v>121249</v>
      </c>
      <c r="BJ85" s="20">
        <f t="shared" si="15"/>
        <v>119391</v>
      </c>
      <c r="BK85" s="20">
        <f t="shared" si="15"/>
        <v>16385</v>
      </c>
      <c r="BL85" s="20">
        <f t="shared" si="15"/>
        <v>19235</v>
      </c>
      <c r="BM85" s="20">
        <f t="shared" si="15"/>
        <v>1722645</v>
      </c>
      <c r="BN85" s="20">
        <f t="shared" si="15"/>
        <v>20977</v>
      </c>
      <c r="BO85" s="21">
        <f t="shared" si="9"/>
        <v>66058</v>
      </c>
      <c r="BP85" s="22" t="str">
        <f t="shared" si="13"/>
        <v>87.4%</v>
      </c>
      <c r="BQ85" s="23" t="str">
        <f t="shared" si="8"/>
        <v>1119.9%</v>
      </c>
      <c r="BR85" s="23" t="str">
        <f t="shared" si="8"/>
        <v>92%</v>
      </c>
      <c r="BS85" s="23" t="str">
        <f t="shared" si="8"/>
        <v>-11.9%</v>
      </c>
      <c r="BT85" s="23" t="str">
        <f t="shared" si="8"/>
        <v>148.5%</v>
      </c>
      <c r="BU85" s="23" t="str">
        <f t="shared" si="8"/>
        <v>39.1%</v>
      </c>
      <c r="BV85" s="23" t="str">
        <f t="shared" si="8"/>
        <v>46.4%</v>
      </c>
      <c r="BW85" s="23" t="str">
        <f t="shared" si="14"/>
        <v>133.9%</v>
      </c>
      <c r="BX85" s="23" t="str">
        <f t="shared" si="14"/>
        <v>23.5%</v>
      </c>
      <c r="BY85" s="23" t="str">
        <f t="shared" si="14"/>
        <v>16.9%</v>
      </c>
      <c r="BZ85" s="23" t="str">
        <f t="shared" si="14"/>
        <v>327.6%</v>
      </c>
      <c r="CA85" s="23" t="str">
        <f t="shared" si="14"/>
        <v>65.7%</v>
      </c>
      <c r="CB85" s="23" t="str">
        <f t="shared" si="14"/>
        <v>129.5%</v>
      </c>
      <c r="CC85" s="23" t="str">
        <f t="shared" si="14"/>
        <v>110.7%</v>
      </c>
      <c r="CD85" s="23" t="str">
        <f t="shared" si="14"/>
        <v>-36.5%</v>
      </c>
      <c r="CE85" s="23" t="str">
        <f t="shared" si="14"/>
        <v>17998.1%</v>
      </c>
    </row>
    <row r="86" spans="1:83">
      <c r="A86" s="10">
        <v>2016</v>
      </c>
      <c r="B86" s="11">
        <v>1</v>
      </c>
      <c r="C86" s="12" t="s">
        <v>67</v>
      </c>
      <c r="D86" s="13">
        <v>200116</v>
      </c>
      <c r="E86" s="14">
        <v>2603</v>
      </c>
      <c r="F86" s="14">
        <v>4986</v>
      </c>
      <c r="G86" s="14">
        <v>2634</v>
      </c>
      <c r="H86" s="14">
        <v>3930</v>
      </c>
      <c r="I86" s="14">
        <v>18962</v>
      </c>
      <c r="J86" s="14">
        <v>23334</v>
      </c>
      <c r="K86" s="14">
        <v>19192</v>
      </c>
      <c r="L86" s="14">
        <v>23848</v>
      </c>
      <c r="M86" s="14">
        <v>11083</v>
      </c>
      <c r="N86" s="14">
        <v>5489</v>
      </c>
      <c r="O86" s="14">
        <v>1098</v>
      </c>
      <c r="P86" s="14">
        <v>1566</v>
      </c>
      <c r="Q86" s="14">
        <v>75070</v>
      </c>
      <c r="R86" s="14">
        <v>5613</v>
      </c>
      <c r="S86" s="15">
        <v>708</v>
      </c>
      <c r="T86" s="16">
        <v>785940</v>
      </c>
      <c r="U86" s="17">
        <v>2006</v>
      </c>
      <c r="V86" s="17">
        <v>1188</v>
      </c>
      <c r="W86" s="17">
        <v>2829</v>
      </c>
      <c r="X86" s="17">
        <v>85164</v>
      </c>
      <c r="Y86" s="17">
        <v>43783</v>
      </c>
      <c r="Z86" s="17">
        <v>23254</v>
      </c>
      <c r="AA86" s="17">
        <v>21322</v>
      </c>
      <c r="AB86" s="17">
        <v>61946</v>
      </c>
      <c r="AC86" s="17">
        <v>45475</v>
      </c>
      <c r="AD86" s="17">
        <v>24448</v>
      </c>
      <c r="AE86" s="17">
        <v>8979</v>
      </c>
      <c r="AF86" s="17">
        <v>1282</v>
      </c>
      <c r="AG86" s="17">
        <v>445116</v>
      </c>
      <c r="AH86" s="17">
        <v>9613</v>
      </c>
      <c r="AI86" s="18">
        <v>9535</v>
      </c>
      <c r="AJ86" s="13">
        <v>95067</v>
      </c>
      <c r="AK86" s="14">
        <v>179</v>
      </c>
      <c r="AL86" s="14">
        <v>1771</v>
      </c>
      <c r="AM86" s="14">
        <v>13929</v>
      </c>
      <c r="AN86" s="14">
        <v>4446</v>
      </c>
      <c r="AO86" s="14">
        <v>1889</v>
      </c>
      <c r="AP86" s="14">
        <v>4792</v>
      </c>
      <c r="AQ86" s="14">
        <v>2111</v>
      </c>
      <c r="AR86" s="14">
        <v>16437</v>
      </c>
      <c r="AS86" s="14">
        <v>4613</v>
      </c>
      <c r="AT86" s="14">
        <v>8685</v>
      </c>
      <c r="AU86" s="14">
        <v>26</v>
      </c>
      <c r="AV86" s="14">
        <v>586</v>
      </c>
      <c r="AW86" s="14">
        <v>31912</v>
      </c>
      <c r="AX86" s="14">
        <v>3691</v>
      </c>
      <c r="AY86" s="15">
        <v>0</v>
      </c>
      <c r="AZ86" s="19">
        <f t="shared" si="15"/>
        <v>1081123</v>
      </c>
      <c r="BA86" s="20">
        <f t="shared" si="15"/>
        <v>4788</v>
      </c>
      <c r="BB86" s="20">
        <f t="shared" si="15"/>
        <v>7945</v>
      </c>
      <c r="BC86" s="20">
        <f t="shared" si="15"/>
        <v>19392</v>
      </c>
      <c r="BD86" s="20">
        <f t="shared" si="15"/>
        <v>93540</v>
      </c>
      <c r="BE86" s="20">
        <f t="shared" si="15"/>
        <v>64634</v>
      </c>
      <c r="BF86" s="20">
        <f t="shared" si="15"/>
        <v>51380</v>
      </c>
      <c r="BG86" s="20">
        <f t="shared" si="15"/>
        <v>42625</v>
      </c>
      <c r="BH86" s="20">
        <f t="shared" si="15"/>
        <v>102231</v>
      </c>
      <c r="BI86" s="20">
        <f t="shared" si="15"/>
        <v>61171</v>
      </c>
      <c r="BJ86" s="20">
        <f t="shared" si="15"/>
        <v>38622</v>
      </c>
      <c r="BK86" s="20">
        <f t="shared" si="15"/>
        <v>10103</v>
      </c>
      <c r="BL86" s="20">
        <f t="shared" si="15"/>
        <v>3434</v>
      </c>
      <c r="BM86" s="20">
        <f t="shared" si="15"/>
        <v>552098</v>
      </c>
      <c r="BN86" s="20">
        <f t="shared" si="15"/>
        <v>18917</v>
      </c>
      <c r="BO86" s="21">
        <f t="shared" si="9"/>
        <v>10243</v>
      </c>
      <c r="BP86" s="22" t="str">
        <f t="shared" si="13"/>
        <v>-69.2%</v>
      </c>
      <c r="BQ86" s="23" t="str">
        <f t="shared" si="8"/>
        <v>-95.7%</v>
      </c>
      <c r="BR86" s="23" t="str">
        <f t="shared" si="8"/>
        <v>-92.9%</v>
      </c>
      <c r="BS86" s="23" t="str">
        <f t="shared" si="8"/>
        <v>-67.5%</v>
      </c>
      <c r="BT86" s="23" t="str">
        <f t="shared" si="8"/>
        <v>-48.4%</v>
      </c>
      <c r="BU86" s="23" t="str">
        <f t="shared" si="8"/>
        <v>-82.9%</v>
      </c>
      <c r="BV86" s="23" t="str">
        <f t="shared" si="8"/>
        <v>-60.7%</v>
      </c>
      <c r="BW86" s="23" t="str">
        <f t="shared" si="14"/>
        <v>-74.3%</v>
      </c>
      <c r="BX86" s="23" t="str">
        <f t="shared" si="14"/>
        <v>-64.7%</v>
      </c>
      <c r="BY86" s="23" t="str">
        <f t="shared" si="14"/>
        <v>-49.5%</v>
      </c>
      <c r="BZ86" s="23" t="str">
        <f t="shared" si="14"/>
        <v>-67.7%</v>
      </c>
      <c r="CA86" s="23" t="str">
        <f t="shared" si="14"/>
        <v>-38.3%</v>
      </c>
      <c r="CB86" s="23" t="str">
        <f t="shared" si="14"/>
        <v>-82.1%</v>
      </c>
      <c r="CC86" s="23" t="str">
        <f t="shared" si="14"/>
        <v>-68%</v>
      </c>
      <c r="CD86" s="23" t="str">
        <f t="shared" si="14"/>
        <v>-9.8%</v>
      </c>
      <c r="CE86" s="23" t="str">
        <f t="shared" si="14"/>
        <v>-84.5%</v>
      </c>
    </row>
    <row r="87" spans="1:83">
      <c r="A87" s="10">
        <v>2016</v>
      </c>
      <c r="B87" s="11">
        <v>2</v>
      </c>
      <c r="C87" s="12" t="s">
        <v>68</v>
      </c>
      <c r="D87" s="13">
        <v>219603</v>
      </c>
      <c r="E87" s="14">
        <v>8158</v>
      </c>
      <c r="F87" s="14">
        <v>11967</v>
      </c>
      <c r="G87" s="14">
        <v>3145</v>
      </c>
      <c r="H87" s="14">
        <v>9872</v>
      </c>
      <c r="I87" s="14">
        <v>12326</v>
      </c>
      <c r="J87" s="14">
        <v>13737</v>
      </c>
      <c r="K87" s="14">
        <v>17896</v>
      </c>
      <c r="L87" s="14">
        <v>23450</v>
      </c>
      <c r="M87" s="14">
        <v>6545</v>
      </c>
      <c r="N87" s="14">
        <v>7574</v>
      </c>
      <c r="O87" s="14">
        <v>984</v>
      </c>
      <c r="P87" s="14">
        <v>990</v>
      </c>
      <c r="Q87" s="14">
        <v>98014</v>
      </c>
      <c r="R87" s="14">
        <v>4627</v>
      </c>
      <c r="S87" s="15">
        <v>318</v>
      </c>
      <c r="T87" s="16">
        <v>665289</v>
      </c>
      <c r="U87" s="17">
        <v>37917</v>
      </c>
      <c r="V87" s="17">
        <v>2558</v>
      </c>
      <c r="W87" s="17">
        <v>1495</v>
      </c>
      <c r="X87" s="17">
        <v>15011</v>
      </c>
      <c r="Y87" s="17">
        <v>84756</v>
      </c>
      <c r="Z87" s="17">
        <v>38307</v>
      </c>
      <c r="AA87" s="17">
        <v>30425</v>
      </c>
      <c r="AB87" s="17">
        <v>130536</v>
      </c>
      <c r="AC87" s="17">
        <v>27792</v>
      </c>
      <c r="AD87" s="17">
        <v>14099</v>
      </c>
      <c r="AE87" s="17">
        <v>1548</v>
      </c>
      <c r="AF87" s="17">
        <v>8463</v>
      </c>
      <c r="AG87" s="17">
        <v>248599</v>
      </c>
      <c r="AH87" s="17">
        <v>22885</v>
      </c>
      <c r="AI87" s="18">
        <v>898</v>
      </c>
      <c r="AJ87" s="13">
        <v>73531</v>
      </c>
      <c r="AK87" s="14">
        <v>1710</v>
      </c>
      <c r="AL87" s="14">
        <v>529</v>
      </c>
      <c r="AM87" s="14">
        <v>0</v>
      </c>
      <c r="AN87" s="14">
        <v>3975</v>
      </c>
      <c r="AO87" s="14">
        <v>2340</v>
      </c>
      <c r="AP87" s="14">
        <v>6114</v>
      </c>
      <c r="AQ87" s="14">
        <v>6058</v>
      </c>
      <c r="AR87" s="14">
        <v>10704</v>
      </c>
      <c r="AS87" s="14">
        <v>2560</v>
      </c>
      <c r="AT87" s="14">
        <v>22306</v>
      </c>
      <c r="AU87" s="14">
        <v>3768</v>
      </c>
      <c r="AV87" s="14">
        <v>816</v>
      </c>
      <c r="AW87" s="14">
        <v>9975</v>
      </c>
      <c r="AX87" s="14">
        <v>1333</v>
      </c>
      <c r="AY87" s="15">
        <v>1343</v>
      </c>
      <c r="AZ87" s="19">
        <f t="shared" si="15"/>
        <v>958423</v>
      </c>
      <c r="BA87" s="20">
        <f t="shared" si="15"/>
        <v>47785</v>
      </c>
      <c r="BB87" s="20">
        <f t="shared" si="15"/>
        <v>15054</v>
      </c>
      <c r="BC87" s="20">
        <f t="shared" si="15"/>
        <v>4640</v>
      </c>
      <c r="BD87" s="20">
        <f t="shared" si="15"/>
        <v>28858</v>
      </c>
      <c r="BE87" s="20">
        <f t="shared" si="15"/>
        <v>99422</v>
      </c>
      <c r="BF87" s="20">
        <f t="shared" si="15"/>
        <v>58158</v>
      </c>
      <c r="BG87" s="20">
        <f t="shared" si="15"/>
        <v>54379</v>
      </c>
      <c r="BH87" s="20">
        <f t="shared" si="15"/>
        <v>164690</v>
      </c>
      <c r="BI87" s="20">
        <f t="shared" si="15"/>
        <v>36897</v>
      </c>
      <c r="BJ87" s="20">
        <f t="shared" si="15"/>
        <v>43979</v>
      </c>
      <c r="BK87" s="20">
        <f t="shared" si="15"/>
        <v>6300</v>
      </c>
      <c r="BL87" s="20">
        <f t="shared" si="15"/>
        <v>10269</v>
      </c>
      <c r="BM87" s="20">
        <f t="shared" si="15"/>
        <v>356588</v>
      </c>
      <c r="BN87" s="20">
        <f t="shared" si="15"/>
        <v>28845</v>
      </c>
      <c r="BO87" s="21">
        <f t="shared" si="9"/>
        <v>2559</v>
      </c>
      <c r="BP87" s="22" t="str">
        <f t="shared" si="13"/>
        <v>-11.3%</v>
      </c>
      <c r="BQ87" s="23" t="str">
        <f t="shared" si="8"/>
        <v>898%</v>
      </c>
      <c r="BR87" s="23" t="str">
        <f t="shared" si="8"/>
        <v>89.5%</v>
      </c>
      <c r="BS87" s="23" t="str">
        <f t="shared" si="8"/>
        <v>-76.1%</v>
      </c>
      <c r="BT87" s="23" t="str">
        <f t="shared" si="8"/>
        <v>-69.1%</v>
      </c>
      <c r="BU87" s="23" t="str">
        <f t="shared" si="8"/>
        <v>53.8%</v>
      </c>
      <c r="BV87" s="23" t="str">
        <f t="shared" si="8"/>
        <v>13.2%</v>
      </c>
      <c r="BW87" s="23" t="str">
        <f t="shared" si="14"/>
        <v>27.6%</v>
      </c>
      <c r="BX87" s="23" t="str">
        <f t="shared" si="14"/>
        <v>61.1%</v>
      </c>
      <c r="BY87" s="23" t="str">
        <f t="shared" si="14"/>
        <v>-39.7%</v>
      </c>
      <c r="BZ87" s="23" t="str">
        <f t="shared" si="14"/>
        <v>13.9%</v>
      </c>
      <c r="CA87" s="23" t="str">
        <f t="shared" si="14"/>
        <v>-37.6%</v>
      </c>
      <c r="CB87" s="23" t="str">
        <f t="shared" si="14"/>
        <v>199%</v>
      </c>
      <c r="CC87" s="23" t="str">
        <f t="shared" si="14"/>
        <v>-35.4%</v>
      </c>
      <c r="CD87" s="23" t="str">
        <f t="shared" si="14"/>
        <v>52.5%</v>
      </c>
      <c r="CE87" s="23" t="str">
        <f t="shared" si="14"/>
        <v>-75%</v>
      </c>
    </row>
    <row r="88" spans="1:83">
      <c r="A88" s="10">
        <v>2016</v>
      </c>
      <c r="B88" s="11">
        <v>3</v>
      </c>
      <c r="C88" s="12" t="s">
        <v>69</v>
      </c>
      <c r="D88" s="13">
        <v>225722</v>
      </c>
      <c r="E88" s="14">
        <v>1191</v>
      </c>
      <c r="F88" s="14">
        <v>17322</v>
      </c>
      <c r="G88" s="14">
        <v>472</v>
      </c>
      <c r="H88" s="14">
        <v>1666</v>
      </c>
      <c r="I88" s="14">
        <v>31717</v>
      </c>
      <c r="J88" s="14">
        <v>10745</v>
      </c>
      <c r="K88" s="14">
        <v>14314</v>
      </c>
      <c r="L88" s="14">
        <v>17156</v>
      </c>
      <c r="M88" s="14">
        <v>9392</v>
      </c>
      <c r="N88" s="14">
        <v>16676</v>
      </c>
      <c r="O88" s="14">
        <v>316</v>
      </c>
      <c r="P88" s="14">
        <v>4138</v>
      </c>
      <c r="Q88" s="14">
        <v>93657</v>
      </c>
      <c r="R88" s="14">
        <v>5627</v>
      </c>
      <c r="S88" s="15">
        <v>1333</v>
      </c>
      <c r="T88" s="16">
        <v>1116650</v>
      </c>
      <c r="U88" s="17">
        <v>33237</v>
      </c>
      <c r="V88" s="17">
        <v>28704</v>
      </c>
      <c r="W88" s="17">
        <v>3360</v>
      </c>
      <c r="X88" s="17">
        <v>18388</v>
      </c>
      <c r="Y88" s="17">
        <v>188193</v>
      </c>
      <c r="Z88" s="17">
        <v>29736</v>
      </c>
      <c r="AA88" s="17">
        <v>34861</v>
      </c>
      <c r="AB88" s="17">
        <v>109176</v>
      </c>
      <c r="AC88" s="17">
        <v>54658</v>
      </c>
      <c r="AD88" s="17">
        <v>36645</v>
      </c>
      <c r="AE88" s="17">
        <v>1925</v>
      </c>
      <c r="AF88" s="17">
        <v>1260</v>
      </c>
      <c r="AG88" s="17">
        <v>553726</v>
      </c>
      <c r="AH88" s="17">
        <v>21455</v>
      </c>
      <c r="AI88" s="18">
        <v>1326</v>
      </c>
      <c r="AJ88" s="13">
        <v>194430</v>
      </c>
      <c r="AK88" s="14">
        <v>96</v>
      </c>
      <c r="AL88" s="14">
        <v>3223</v>
      </c>
      <c r="AM88" s="14">
        <v>463</v>
      </c>
      <c r="AN88" s="14">
        <v>1957</v>
      </c>
      <c r="AO88" s="14">
        <v>82091</v>
      </c>
      <c r="AP88" s="14">
        <v>3823</v>
      </c>
      <c r="AQ88" s="14">
        <v>8082</v>
      </c>
      <c r="AR88" s="14">
        <v>9159</v>
      </c>
      <c r="AS88" s="14">
        <v>2402</v>
      </c>
      <c r="AT88" s="14">
        <v>2418</v>
      </c>
      <c r="AU88" s="14">
        <v>549</v>
      </c>
      <c r="AV88" s="14">
        <v>360</v>
      </c>
      <c r="AW88" s="14">
        <v>74978</v>
      </c>
      <c r="AX88" s="14">
        <v>4829</v>
      </c>
      <c r="AY88" s="15">
        <v>0</v>
      </c>
      <c r="AZ88" s="19">
        <f t="shared" si="15"/>
        <v>1536802</v>
      </c>
      <c r="BA88" s="20">
        <f t="shared" si="15"/>
        <v>34524</v>
      </c>
      <c r="BB88" s="20">
        <f t="shared" si="15"/>
        <v>49249</v>
      </c>
      <c r="BC88" s="20">
        <f t="shared" si="15"/>
        <v>4295</v>
      </c>
      <c r="BD88" s="20">
        <f t="shared" si="15"/>
        <v>22011</v>
      </c>
      <c r="BE88" s="20">
        <f t="shared" si="15"/>
        <v>302001</v>
      </c>
      <c r="BF88" s="20">
        <f t="shared" si="15"/>
        <v>44304</v>
      </c>
      <c r="BG88" s="20">
        <f t="shared" si="15"/>
        <v>57257</v>
      </c>
      <c r="BH88" s="20">
        <f t="shared" si="15"/>
        <v>135491</v>
      </c>
      <c r="BI88" s="20">
        <f t="shared" si="15"/>
        <v>66452</v>
      </c>
      <c r="BJ88" s="20">
        <f t="shared" si="15"/>
        <v>55739</v>
      </c>
      <c r="BK88" s="20">
        <f t="shared" si="15"/>
        <v>2790</v>
      </c>
      <c r="BL88" s="20">
        <f t="shared" si="15"/>
        <v>5758</v>
      </c>
      <c r="BM88" s="20">
        <f t="shared" si="15"/>
        <v>722361</v>
      </c>
      <c r="BN88" s="20">
        <f t="shared" si="15"/>
        <v>31911</v>
      </c>
      <c r="BO88" s="21">
        <f t="shared" si="9"/>
        <v>2659</v>
      </c>
      <c r="BP88" s="22" t="str">
        <f t="shared" si="13"/>
        <v>60.3%</v>
      </c>
      <c r="BQ88" s="23" t="str">
        <f t="shared" si="8"/>
        <v>-27.8%</v>
      </c>
      <c r="BR88" s="23" t="str">
        <f t="shared" si="8"/>
        <v>227.1%</v>
      </c>
      <c r="BS88" s="23" t="str">
        <f t="shared" si="8"/>
        <v>-7.4%</v>
      </c>
      <c r="BT88" s="23" t="str">
        <f t="shared" si="8"/>
        <v>-23.7%</v>
      </c>
      <c r="BU88" s="23" t="str">
        <f t="shared" si="8"/>
        <v>203.8%</v>
      </c>
      <c r="BV88" s="23" t="str">
        <f t="shared" si="8"/>
        <v>-23.8%</v>
      </c>
      <c r="BW88" s="23" t="str">
        <f t="shared" si="14"/>
        <v>5.3%</v>
      </c>
      <c r="BX88" s="23" t="str">
        <f t="shared" si="14"/>
        <v>-17.7%</v>
      </c>
      <c r="BY88" s="23" t="str">
        <f t="shared" si="14"/>
        <v>80.1%</v>
      </c>
      <c r="BZ88" s="23" t="str">
        <f t="shared" si="14"/>
        <v>26.7%</v>
      </c>
      <c r="CA88" s="23" t="str">
        <f t="shared" si="14"/>
        <v>-55.7%</v>
      </c>
      <c r="CB88" s="23" t="str">
        <f t="shared" si="14"/>
        <v>-43.9%</v>
      </c>
      <c r="CC88" s="23" t="str">
        <f t="shared" si="14"/>
        <v>102.6%</v>
      </c>
      <c r="CD88" s="23" t="str">
        <f t="shared" si="14"/>
        <v>10.6%</v>
      </c>
      <c r="CE88" s="23" t="str">
        <f t="shared" si="14"/>
        <v>3.9%</v>
      </c>
    </row>
    <row r="89" spans="1:83">
      <c r="A89" s="10">
        <v>2016</v>
      </c>
      <c r="B89" s="11">
        <v>4</v>
      </c>
      <c r="C89" s="12" t="s">
        <v>70</v>
      </c>
      <c r="D89" s="13">
        <v>330304</v>
      </c>
      <c r="E89" s="14">
        <v>10076</v>
      </c>
      <c r="F89" s="14">
        <v>17448</v>
      </c>
      <c r="G89" s="14">
        <v>5206</v>
      </c>
      <c r="H89" s="14">
        <v>6108</v>
      </c>
      <c r="I89" s="14">
        <v>9604</v>
      </c>
      <c r="J89" s="14">
        <v>19859</v>
      </c>
      <c r="K89" s="14">
        <v>18705</v>
      </c>
      <c r="L89" s="14">
        <v>26529</v>
      </c>
      <c r="M89" s="14">
        <v>22935</v>
      </c>
      <c r="N89" s="14">
        <v>10445</v>
      </c>
      <c r="O89" s="14">
        <v>403</v>
      </c>
      <c r="P89" s="14">
        <v>2906</v>
      </c>
      <c r="Q89" s="14">
        <v>174957</v>
      </c>
      <c r="R89" s="14">
        <v>4838</v>
      </c>
      <c r="S89" s="15">
        <v>285</v>
      </c>
      <c r="T89" s="16">
        <v>761758</v>
      </c>
      <c r="U89" s="17">
        <v>22345</v>
      </c>
      <c r="V89" s="17">
        <v>618</v>
      </c>
      <c r="W89" s="17">
        <v>1487</v>
      </c>
      <c r="X89" s="17">
        <v>26779</v>
      </c>
      <c r="Y89" s="17">
        <v>148454</v>
      </c>
      <c r="Z89" s="17">
        <v>23326</v>
      </c>
      <c r="AA89" s="17">
        <v>40469</v>
      </c>
      <c r="AB89" s="17">
        <v>64391</v>
      </c>
      <c r="AC89" s="17">
        <v>32861</v>
      </c>
      <c r="AD89" s="17">
        <v>15318</v>
      </c>
      <c r="AE89" s="17">
        <v>3430</v>
      </c>
      <c r="AF89" s="17">
        <v>1839</v>
      </c>
      <c r="AG89" s="17">
        <v>371043</v>
      </c>
      <c r="AH89" s="17">
        <v>8446</v>
      </c>
      <c r="AI89" s="18">
        <v>952</v>
      </c>
      <c r="AJ89" s="13">
        <v>125824</v>
      </c>
      <c r="AK89" s="14">
        <v>2041</v>
      </c>
      <c r="AL89" s="14">
        <v>673</v>
      </c>
      <c r="AM89" s="14">
        <v>0</v>
      </c>
      <c r="AN89" s="14">
        <v>2950</v>
      </c>
      <c r="AO89" s="14">
        <v>10024</v>
      </c>
      <c r="AP89" s="14">
        <v>2283</v>
      </c>
      <c r="AQ89" s="14">
        <v>10798</v>
      </c>
      <c r="AR89" s="14">
        <v>13996</v>
      </c>
      <c r="AS89" s="14">
        <v>8324</v>
      </c>
      <c r="AT89" s="14">
        <v>7766</v>
      </c>
      <c r="AU89" s="14">
        <v>1137</v>
      </c>
      <c r="AV89" s="14">
        <v>919</v>
      </c>
      <c r="AW89" s="14">
        <v>58891</v>
      </c>
      <c r="AX89" s="14">
        <v>4352</v>
      </c>
      <c r="AY89" s="15">
        <v>1670</v>
      </c>
      <c r="AZ89" s="19">
        <f t="shared" si="15"/>
        <v>1217886</v>
      </c>
      <c r="BA89" s="20">
        <f t="shared" si="15"/>
        <v>34462</v>
      </c>
      <c r="BB89" s="20">
        <f t="shared" si="15"/>
        <v>18739</v>
      </c>
      <c r="BC89" s="20">
        <f t="shared" si="15"/>
        <v>6693</v>
      </c>
      <c r="BD89" s="20">
        <f t="shared" si="15"/>
        <v>35837</v>
      </c>
      <c r="BE89" s="20">
        <f t="shared" si="15"/>
        <v>168082</v>
      </c>
      <c r="BF89" s="20">
        <f t="shared" si="15"/>
        <v>45468</v>
      </c>
      <c r="BG89" s="20">
        <f t="shared" si="15"/>
        <v>69972</v>
      </c>
      <c r="BH89" s="20">
        <f t="shared" si="15"/>
        <v>104916</v>
      </c>
      <c r="BI89" s="20">
        <f t="shared" si="15"/>
        <v>64120</v>
      </c>
      <c r="BJ89" s="20">
        <f t="shared" si="15"/>
        <v>33529</v>
      </c>
      <c r="BK89" s="20">
        <f t="shared" si="15"/>
        <v>4970</v>
      </c>
      <c r="BL89" s="20">
        <f t="shared" si="15"/>
        <v>5664</v>
      </c>
      <c r="BM89" s="20">
        <f t="shared" si="15"/>
        <v>604891</v>
      </c>
      <c r="BN89" s="20">
        <f t="shared" si="15"/>
        <v>17636</v>
      </c>
      <c r="BO89" s="21">
        <f t="shared" si="9"/>
        <v>2907</v>
      </c>
      <c r="BP89" s="22" t="str">
        <f t="shared" si="13"/>
        <v>-20.8%</v>
      </c>
      <c r="BQ89" s="23" t="str">
        <f t="shared" si="8"/>
        <v>-0.2%</v>
      </c>
      <c r="BR89" s="23" t="str">
        <f t="shared" si="8"/>
        <v>-62%</v>
      </c>
      <c r="BS89" s="23" t="str">
        <f t="shared" si="8"/>
        <v>55.8%</v>
      </c>
      <c r="BT89" s="23" t="str">
        <f t="shared" si="8"/>
        <v>62.8%</v>
      </c>
      <c r="BU89" s="23" t="str">
        <f t="shared" si="8"/>
        <v>-44.3%</v>
      </c>
      <c r="BV89" s="23" t="str">
        <f t="shared" si="8"/>
        <v>2.6%</v>
      </c>
      <c r="BW89" s="23" t="str">
        <f t="shared" si="14"/>
        <v>22.2%</v>
      </c>
      <c r="BX89" s="23" t="str">
        <f t="shared" si="14"/>
        <v>-22.6%</v>
      </c>
      <c r="BY89" s="23" t="str">
        <f t="shared" si="14"/>
        <v>-3.5%</v>
      </c>
      <c r="BZ89" s="23" t="str">
        <f t="shared" si="14"/>
        <v>-39.8%</v>
      </c>
      <c r="CA89" s="23" t="str">
        <f t="shared" si="14"/>
        <v>78.1%</v>
      </c>
      <c r="CB89" s="23" t="str">
        <f t="shared" si="14"/>
        <v>-1.6%</v>
      </c>
      <c r="CC89" s="23" t="str">
        <f t="shared" si="14"/>
        <v>-16.3%</v>
      </c>
      <c r="CD89" s="23" t="str">
        <f t="shared" si="14"/>
        <v>-44.7%</v>
      </c>
      <c r="CE89" s="23" t="str">
        <f t="shared" si="14"/>
        <v>9.3%</v>
      </c>
    </row>
    <row r="90" spans="1:83">
      <c r="A90" s="10">
        <v>2016</v>
      </c>
      <c r="B90" s="11">
        <v>5</v>
      </c>
      <c r="C90" s="12" t="s">
        <v>71</v>
      </c>
      <c r="D90" s="13">
        <v>299250</v>
      </c>
      <c r="E90" s="14">
        <v>20123</v>
      </c>
      <c r="F90" s="14">
        <v>5236</v>
      </c>
      <c r="G90" s="14">
        <v>7250</v>
      </c>
      <c r="H90" s="14">
        <v>8778</v>
      </c>
      <c r="I90" s="14">
        <v>16576</v>
      </c>
      <c r="J90" s="14">
        <v>46004</v>
      </c>
      <c r="K90" s="14">
        <v>16143</v>
      </c>
      <c r="L90" s="14">
        <v>19524</v>
      </c>
      <c r="M90" s="14">
        <v>30251</v>
      </c>
      <c r="N90" s="14">
        <v>16365</v>
      </c>
      <c r="O90" s="14">
        <v>610</v>
      </c>
      <c r="P90" s="14">
        <v>1456</v>
      </c>
      <c r="Q90" s="14">
        <v>103222</v>
      </c>
      <c r="R90" s="14">
        <v>6177</v>
      </c>
      <c r="S90" s="15">
        <v>1535</v>
      </c>
      <c r="T90" s="16">
        <v>828996</v>
      </c>
      <c r="U90" s="17">
        <v>1636</v>
      </c>
      <c r="V90" s="17">
        <v>37113</v>
      </c>
      <c r="W90" s="17">
        <v>1080</v>
      </c>
      <c r="X90" s="17">
        <v>27357</v>
      </c>
      <c r="Y90" s="17">
        <v>75314</v>
      </c>
      <c r="Z90" s="17">
        <v>18033</v>
      </c>
      <c r="AA90" s="17">
        <v>50286</v>
      </c>
      <c r="AB90" s="17">
        <v>61043</v>
      </c>
      <c r="AC90" s="17">
        <v>31514</v>
      </c>
      <c r="AD90" s="17">
        <v>33551</v>
      </c>
      <c r="AE90" s="17">
        <v>2507</v>
      </c>
      <c r="AF90" s="17">
        <v>1719</v>
      </c>
      <c r="AG90" s="17">
        <v>464230</v>
      </c>
      <c r="AH90" s="17">
        <v>13128</v>
      </c>
      <c r="AI90" s="18">
        <v>10485</v>
      </c>
      <c r="AJ90" s="13">
        <v>137350</v>
      </c>
      <c r="AK90" s="14">
        <v>1027</v>
      </c>
      <c r="AL90" s="14">
        <v>1516</v>
      </c>
      <c r="AM90" s="14">
        <v>2546</v>
      </c>
      <c r="AN90" s="14">
        <v>5684</v>
      </c>
      <c r="AO90" s="14">
        <v>18112</v>
      </c>
      <c r="AP90" s="14">
        <v>4348</v>
      </c>
      <c r="AQ90" s="14">
        <v>12720</v>
      </c>
      <c r="AR90" s="14">
        <v>24252</v>
      </c>
      <c r="AS90" s="14">
        <v>8451</v>
      </c>
      <c r="AT90" s="14">
        <v>4023</v>
      </c>
      <c r="AU90" s="14">
        <v>1222</v>
      </c>
      <c r="AV90" s="14">
        <v>444</v>
      </c>
      <c r="AW90" s="14">
        <v>50304</v>
      </c>
      <c r="AX90" s="14">
        <v>2701</v>
      </c>
      <c r="AY90" s="15">
        <v>0</v>
      </c>
      <c r="AZ90" s="19">
        <f t="shared" si="15"/>
        <v>1265596</v>
      </c>
      <c r="BA90" s="20">
        <f t="shared" si="15"/>
        <v>22786</v>
      </c>
      <c r="BB90" s="20">
        <f t="shared" si="15"/>
        <v>43865</v>
      </c>
      <c r="BC90" s="20">
        <f t="shared" si="15"/>
        <v>10876</v>
      </c>
      <c r="BD90" s="20">
        <f t="shared" si="15"/>
        <v>41819</v>
      </c>
      <c r="BE90" s="20">
        <f t="shared" si="15"/>
        <v>110002</v>
      </c>
      <c r="BF90" s="20">
        <f t="shared" si="15"/>
        <v>68385</v>
      </c>
      <c r="BG90" s="20">
        <f t="shared" si="15"/>
        <v>79149</v>
      </c>
      <c r="BH90" s="20">
        <f t="shared" si="15"/>
        <v>104819</v>
      </c>
      <c r="BI90" s="20">
        <f t="shared" si="15"/>
        <v>70216</v>
      </c>
      <c r="BJ90" s="20">
        <f t="shared" si="15"/>
        <v>53939</v>
      </c>
      <c r="BK90" s="20">
        <f t="shared" si="15"/>
        <v>4339</v>
      </c>
      <c r="BL90" s="20">
        <f t="shared" si="15"/>
        <v>3619</v>
      </c>
      <c r="BM90" s="20">
        <f t="shared" si="15"/>
        <v>617756</v>
      </c>
      <c r="BN90" s="20">
        <f t="shared" si="15"/>
        <v>22006</v>
      </c>
      <c r="BO90" s="21">
        <f t="shared" si="9"/>
        <v>12020</v>
      </c>
      <c r="BP90" s="22" t="str">
        <f t="shared" si="13"/>
        <v>3.9%</v>
      </c>
      <c r="BQ90" s="23" t="str">
        <f t="shared" si="8"/>
        <v>-33.9%</v>
      </c>
      <c r="BR90" s="23" t="str">
        <f t="shared" si="8"/>
        <v>134.1%</v>
      </c>
      <c r="BS90" s="23" t="str">
        <f t="shared" si="8"/>
        <v>62.5%</v>
      </c>
      <c r="BT90" s="23" t="str">
        <f t="shared" si="8"/>
        <v>16.7%</v>
      </c>
      <c r="BU90" s="23" t="str">
        <f t="shared" si="8"/>
        <v>-34.6%</v>
      </c>
      <c r="BV90" s="23" t="str">
        <f t="shared" si="8"/>
        <v>50.4%</v>
      </c>
      <c r="BW90" s="23" t="str">
        <f t="shared" si="14"/>
        <v>13.1%</v>
      </c>
      <c r="BX90" s="23" t="str">
        <f t="shared" si="14"/>
        <v>-0.1%</v>
      </c>
      <c r="BY90" s="23" t="str">
        <f t="shared" si="14"/>
        <v>9.5%</v>
      </c>
      <c r="BZ90" s="23" t="str">
        <f t="shared" si="14"/>
        <v>60.9%</v>
      </c>
      <c r="CA90" s="23" t="str">
        <f t="shared" si="14"/>
        <v>-12.7%</v>
      </c>
      <c r="CB90" s="23" t="str">
        <f t="shared" si="14"/>
        <v>-36.1%</v>
      </c>
      <c r="CC90" s="23" t="str">
        <f t="shared" si="14"/>
        <v>2.1%</v>
      </c>
      <c r="CD90" s="23" t="str">
        <f t="shared" si="14"/>
        <v>24.8%</v>
      </c>
      <c r="CE90" s="23" t="str">
        <f t="shared" si="14"/>
        <v>313.5%</v>
      </c>
    </row>
    <row r="91" spans="1:83">
      <c r="A91" s="10">
        <v>2016</v>
      </c>
      <c r="B91" s="11">
        <v>6</v>
      </c>
      <c r="C91" s="12" t="s">
        <v>72</v>
      </c>
      <c r="D91" s="13">
        <v>316983</v>
      </c>
      <c r="E91" s="14">
        <v>10988</v>
      </c>
      <c r="F91" s="14">
        <v>10682</v>
      </c>
      <c r="G91" s="14">
        <v>1784</v>
      </c>
      <c r="H91" s="14">
        <v>13858</v>
      </c>
      <c r="I91" s="14">
        <v>15820</v>
      </c>
      <c r="J91" s="14">
        <v>4917</v>
      </c>
      <c r="K91" s="14">
        <v>25359</v>
      </c>
      <c r="L91" s="14">
        <v>22551</v>
      </c>
      <c r="M91" s="14">
        <v>17972</v>
      </c>
      <c r="N91" s="14">
        <v>11835</v>
      </c>
      <c r="O91" s="14">
        <v>1140</v>
      </c>
      <c r="P91" s="14">
        <v>669</v>
      </c>
      <c r="Q91" s="14">
        <v>171424</v>
      </c>
      <c r="R91" s="14">
        <v>7984</v>
      </c>
      <c r="S91" s="15">
        <v>0</v>
      </c>
      <c r="T91" s="16">
        <v>806325</v>
      </c>
      <c r="U91" s="17">
        <v>35843</v>
      </c>
      <c r="V91" s="17">
        <v>2940</v>
      </c>
      <c r="W91" s="17">
        <v>2405</v>
      </c>
      <c r="X91" s="17">
        <v>28434</v>
      </c>
      <c r="Y91" s="17">
        <v>79721</v>
      </c>
      <c r="Z91" s="17">
        <v>16568</v>
      </c>
      <c r="AA91" s="17">
        <v>34608</v>
      </c>
      <c r="AB91" s="17">
        <v>56461</v>
      </c>
      <c r="AC91" s="17">
        <v>35387</v>
      </c>
      <c r="AD91" s="17">
        <v>12366</v>
      </c>
      <c r="AE91" s="17">
        <v>10156</v>
      </c>
      <c r="AF91" s="17">
        <v>2801</v>
      </c>
      <c r="AG91" s="17">
        <v>469052</v>
      </c>
      <c r="AH91" s="17">
        <v>18886</v>
      </c>
      <c r="AI91" s="18">
        <v>697</v>
      </c>
      <c r="AJ91" s="13">
        <v>274443</v>
      </c>
      <c r="AK91" s="14">
        <v>1209</v>
      </c>
      <c r="AL91" s="14">
        <v>6120</v>
      </c>
      <c r="AM91" s="14">
        <v>4890</v>
      </c>
      <c r="AN91" s="14">
        <v>4079</v>
      </c>
      <c r="AO91" s="14">
        <v>3944</v>
      </c>
      <c r="AP91" s="14">
        <v>1840</v>
      </c>
      <c r="AQ91" s="14">
        <v>7713</v>
      </c>
      <c r="AR91" s="14">
        <v>17865</v>
      </c>
      <c r="AS91" s="14">
        <v>6045</v>
      </c>
      <c r="AT91" s="14">
        <v>12887</v>
      </c>
      <c r="AU91" s="14">
        <v>1017</v>
      </c>
      <c r="AV91" s="14">
        <v>391</v>
      </c>
      <c r="AW91" s="14">
        <v>200724</v>
      </c>
      <c r="AX91" s="14">
        <v>3625</v>
      </c>
      <c r="AY91" s="15">
        <v>2094</v>
      </c>
      <c r="AZ91" s="19">
        <f t="shared" si="15"/>
        <v>1397751</v>
      </c>
      <c r="BA91" s="20">
        <f t="shared" si="15"/>
        <v>48040</v>
      </c>
      <c r="BB91" s="20">
        <f t="shared" si="15"/>
        <v>19742</v>
      </c>
      <c r="BC91" s="20">
        <f t="shared" si="15"/>
        <v>9079</v>
      </c>
      <c r="BD91" s="20">
        <f t="shared" si="15"/>
        <v>46371</v>
      </c>
      <c r="BE91" s="20">
        <f t="shared" si="15"/>
        <v>99485</v>
      </c>
      <c r="BF91" s="20">
        <f t="shared" si="15"/>
        <v>23325</v>
      </c>
      <c r="BG91" s="20">
        <f t="shared" si="15"/>
        <v>67680</v>
      </c>
      <c r="BH91" s="20">
        <f t="shared" si="15"/>
        <v>96877</v>
      </c>
      <c r="BI91" s="20">
        <f t="shared" si="15"/>
        <v>59404</v>
      </c>
      <c r="BJ91" s="20">
        <f t="shared" si="15"/>
        <v>37088</v>
      </c>
      <c r="BK91" s="20">
        <f t="shared" si="15"/>
        <v>12313</v>
      </c>
      <c r="BL91" s="20">
        <f t="shared" si="15"/>
        <v>3861</v>
      </c>
      <c r="BM91" s="20">
        <f t="shared" si="15"/>
        <v>841200</v>
      </c>
      <c r="BN91" s="20">
        <f t="shared" si="15"/>
        <v>30495</v>
      </c>
      <c r="BO91" s="21">
        <f t="shared" si="9"/>
        <v>2791</v>
      </c>
      <c r="BP91" s="22" t="str">
        <f t="shared" si="13"/>
        <v>10.4%</v>
      </c>
      <c r="BQ91" s="23" t="str">
        <f t="shared" si="8"/>
        <v>110.8%</v>
      </c>
      <c r="BR91" s="23" t="str">
        <f t="shared" si="8"/>
        <v>-55%</v>
      </c>
      <c r="BS91" s="23" t="str">
        <f t="shared" si="8"/>
        <v>-16.5%</v>
      </c>
      <c r="BT91" s="23" t="str">
        <f t="shared" si="8"/>
        <v>10.9%</v>
      </c>
      <c r="BU91" s="23" t="str">
        <f t="shared" si="8"/>
        <v>-9.6%</v>
      </c>
      <c r="BV91" s="23" t="str">
        <f t="shared" si="8"/>
        <v>-65.9%</v>
      </c>
      <c r="BW91" s="23" t="str">
        <f t="shared" si="14"/>
        <v>-14.5%</v>
      </c>
      <c r="BX91" s="23" t="str">
        <f t="shared" si="14"/>
        <v>-7.6%</v>
      </c>
      <c r="BY91" s="23" t="str">
        <f t="shared" si="14"/>
        <v>-15.4%</v>
      </c>
      <c r="BZ91" s="23" t="str">
        <f t="shared" si="14"/>
        <v>-31.2%</v>
      </c>
      <c r="CA91" s="23" t="str">
        <f t="shared" si="14"/>
        <v>183.8%</v>
      </c>
      <c r="CB91" s="23" t="str">
        <f t="shared" si="14"/>
        <v>6.7%</v>
      </c>
      <c r="CC91" s="23" t="str">
        <f t="shared" si="14"/>
        <v>36.2%</v>
      </c>
      <c r="CD91" s="23" t="str">
        <f t="shared" si="14"/>
        <v>38.6%</v>
      </c>
      <c r="CE91" s="23" t="str">
        <f t="shared" si="14"/>
        <v>-76.8%</v>
      </c>
    </row>
    <row r="92" spans="1:83">
      <c r="A92" s="10">
        <v>2016</v>
      </c>
      <c r="B92" s="11">
        <v>7</v>
      </c>
      <c r="C92" s="12" t="s">
        <v>73</v>
      </c>
      <c r="D92" s="13">
        <v>277530</v>
      </c>
      <c r="E92" s="14">
        <v>3213</v>
      </c>
      <c r="F92" s="14">
        <v>10088</v>
      </c>
      <c r="G92" s="14">
        <v>5231</v>
      </c>
      <c r="H92" s="14">
        <v>2589</v>
      </c>
      <c r="I92" s="14">
        <v>30196</v>
      </c>
      <c r="J92" s="14">
        <v>3707</v>
      </c>
      <c r="K92" s="14">
        <v>48898</v>
      </c>
      <c r="L92" s="14">
        <v>77133</v>
      </c>
      <c r="M92" s="14">
        <v>5756</v>
      </c>
      <c r="N92" s="14">
        <v>10220</v>
      </c>
      <c r="O92" s="14">
        <v>157</v>
      </c>
      <c r="P92" s="14">
        <v>1090</v>
      </c>
      <c r="Q92" s="14">
        <v>71900</v>
      </c>
      <c r="R92" s="14">
        <v>6483</v>
      </c>
      <c r="S92" s="15">
        <v>869</v>
      </c>
      <c r="T92" s="16">
        <v>470741</v>
      </c>
      <c r="U92" s="17">
        <v>7594</v>
      </c>
      <c r="V92" s="17">
        <v>2006</v>
      </c>
      <c r="W92" s="17">
        <v>1850</v>
      </c>
      <c r="X92" s="17">
        <v>47328</v>
      </c>
      <c r="Y92" s="17">
        <v>63807</v>
      </c>
      <c r="Z92" s="17">
        <v>20960</v>
      </c>
      <c r="AA92" s="17">
        <v>52203</v>
      </c>
      <c r="AB92" s="17">
        <v>56095</v>
      </c>
      <c r="AC92" s="17">
        <v>13522</v>
      </c>
      <c r="AD92" s="17">
        <v>30652</v>
      </c>
      <c r="AE92" s="17">
        <v>2033</v>
      </c>
      <c r="AF92" s="17">
        <v>4673</v>
      </c>
      <c r="AG92" s="17">
        <v>131014</v>
      </c>
      <c r="AH92" s="17">
        <v>21957</v>
      </c>
      <c r="AI92" s="18">
        <v>15047</v>
      </c>
      <c r="AJ92" s="13">
        <v>102819</v>
      </c>
      <c r="AK92" s="14">
        <v>4273</v>
      </c>
      <c r="AL92" s="14">
        <v>1584</v>
      </c>
      <c r="AM92" s="14">
        <v>3381</v>
      </c>
      <c r="AN92" s="14">
        <v>2705</v>
      </c>
      <c r="AO92" s="14">
        <v>21071</v>
      </c>
      <c r="AP92" s="14">
        <v>5819</v>
      </c>
      <c r="AQ92" s="14">
        <v>3460</v>
      </c>
      <c r="AR92" s="14">
        <v>8405</v>
      </c>
      <c r="AS92" s="14">
        <v>12026</v>
      </c>
      <c r="AT92" s="14">
        <v>5100</v>
      </c>
      <c r="AU92" s="14">
        <v>316</v>
      </c>
      <c r="AV92" s="14">
        <v>486</v>
      </c>
      <c r="AW92" s="14">
        <v>28559</v>
      </c>
      <c r="AX92" s="14">
        <v>5410</v>
      </c>
      <c r="AY92" s="15">
        <v>224</v>
      </c>
      <c r="AZ92" s="19">
        <f t="shared" si="15"/>
        <v>851090</v>
      </c>
      <c r="BA92" s="20">
        <f t="shared" si="15"/>
        <v>15080</v>
      </c>
      <c r="BB92" s="20">
        <f t="shared" si="15"/>
        <v>13678</v>
      </c>
      <c r="BC92" s="20">
        <f t="shared" si="15"/>
        <v>10462</v>
      </c>
      <c r="BD92" s="20">
        <f t="shared" si="15"/>
        <v>52622</v>
      </c>
      <c r="BE92" s="20">
        <f t="shared" si="15"/>
        <v>115074</v>
      </c>
      <c r="BF92" s="20">
        <f t="shared" si="15"/>
        <v>30486</v>
      </c>
      <c r="BG92" s="20">
        <f t="shared" si="15"/>
        <v>104561</v>
      </c>
      <c r="BH92" s="20">
        <f t="shared" si="15"/>
        <v>141633</v>
      </c>
      <c r="BI92" s="20">
        <f t="shared" si="15"/>
        <v>31304</v>
      </c>
      <c r="BJ92" s="20">
        <f t="shared" si="15"/>
        <v>45972</v>
      </c>
      <c r="BK92" s="20">
        <f t="shared" si="15"/>
        <v>2506</v>
      </c>
      <c r="BL92" s="20">
        <f t="shared" si="15"/>
        <v>6249</v>
      </c>
      <c r="BM92" s="20">
        <f t="shared" si="15"/>
        <v>231473</v>
      </c>
      <c r="BN92" s="20">
        <f t="shared" si="15"/>
        <v>33850</v>
      </c>
      <c r="BO92" s="21">
        <f t="shared" si="9"/>
        <v>16140</v>
      </c>
      <c r="BP92" s="22" t="str">
        <f t="shared" si="13"/>
        <v>-39.1%</v>
      </c>
      <c r="BQ92" s="23" t="str">
        <f t="shared" si="8"/>
        <v>-68.6%</v>
      </c>
      <c r="BR92" s="23" t="str">
        <f t="shared" si="8"/>
        <v>-30.7%</v>
      </c>
      <c r="BS92" s="23" t="str">
        <f t="shared" si="8"/>
        <v>15.2%</v>
      </c>
      <c r="BT92" s="23" t="str">
        <f t="shared" si="8"/>
        <v>13.5%</v>
      </c>
      <c r="BU92" s="23" t="str">
        <f t="shared" si="8"/>
        <v>15.7%</v>
      </c>
      <c r="BV92" s="23" t="str">
        <f t="shared" si="8"/>
        <v>30.7%</v>
      </c>
      <c r="BW92" s="23" t="str">
        <f t="shared" si="14"/>
        <v>54.5%</v>
      </c>
      <c r="BX92" s="23" t="str">
        <f t="shared" si="14"/>
        <v>46.2%</v>
      </c>
      <c r="BY92" s="23" t="str">
        <f t="shared" si="14"/>
        <v>-47.3%</v>
      </c>
      <c r="BZ92" s="23" t="str">
        <f t="shared" si="14"/>
        <v>24%</v>
      </c>
      <c r="CA92" s="23" t="str">
        <f t="shared" si="14"/>
        <v>-79.6%</v>
      </c>
      <c r="CB92" s="23" t="str">
        <f t="shared" si="14"/>
        <v>61.8%</v>
      </c>
      <c r="CC92" s="23" t="str">
        <f t="shared" si="14"/>
        <v>-72.5%</v>
      </c>
      <c r="CD92" s="23" t="str">
        <f t="shared" si="14"/>
        <v>11%</v>
      </c>
      <c r="CE92" s="23" t="str">
        <f t="shared" si="14"/>
        <v>478.3%</v>
      </c>
    </row>
    <row r="93" spans="1:83">
      <c r="A93" s="10">
        <v>2016</v>
      </c>
      <c r="B93" s="11">
        <v>8</v>
      </c>
      <c r="C93" s="12" t="s">
        <v>74</v>
      </c>
      <c r="D93" s="13">
        <v>295803</v>
      </c>
      <c r="E93" s="14">
        <v>4694</v>
      </c>
      <c r="F93" s="14">
        <v>39128</v>
      </c>
      <c r="G93" s="14">
        <v>2532</v>
      </c>
      <c r="H93" s="14">
        <v>9989</v>
      </c>
      <c r="I93" s="14">
        <v>43868</v>
      </c>
      <c r="J93" s="14">
        <v>8044</v>
      </c>
      <c r="K93" s="14">
        <v>9086</v>
      </c>
      <c r="L93" s="14">
        <v>31889</v>
      </c>
      <c r="M93" s="14">
        <v>6434</v>
      </c>
      <c r="N93" s="14">
        <v>23590</v>
      </c>
      <c r="O93" s="14">
        <v>325</v>
      </c>
      <c r="P93" s="14">
        <v>306</v>
      </c>
      <c r="Q93" s="14">
        <v>104447</v>
      </c>
      <c r="R93" s="14">
        <v>9461</v>
      </c>
      <c r="S93" s="15">
        <v>2010</v>
      </c>
      <c r="T93" s="16">
        <v>721244</v>
      </c>
      <c r="U93" s="17">
        <v>10367</v>
      </c>
      <c r="V93" s="17">
        <v>4691</v>
      </c>
      <c r="W93" s="17">
        <v>3485</v>
      </c>
      <c r="X93" s="17">
        <v>40272</v>
      </c>
      <c r="Y93" s="17">
        <v>70032</v>
      </c>
      <c r="Z93" s="17">
        <v>29398</v>
      </c>
      <c r="AA93" s="17">
        <v>36944</v>
      </c>
      <c r="AB93" s="17">
        <v>125366</v>
      </c>
      <c r="AC93" s="17">
        <v>26740</v>
      </c>
      <c r="AD93" s="17">
        <v>31425</v>
      </c>
      <c r="AE93" s="17">
        <v>3457</v>
      </c>
      <c r="AF93" s="17">
        <v>2835</v>
      </c>
      <c r="AG93" s="17">
        <v>304893</v>
      </c>
      <c r="AH93" s="17">
        <v>18739</v>
      </c>
      <c r="AI93" s="18">
        <v>12600</v>
      </c>
      <c r="AJ93" s="13">
        <v>134529</v>
      </c>
      <c r="AK93" s="14">
        <v>1002</v>
      </c>
      <c r="AL93" s="14">
        <v>1078</v>
      </c>
      <c r="AM93" s="14">
        <v>858</v>
      </c>
      <c r="AN93" s="14">
        <v>12119</v>
      </c>
      <c r="AO93" s="14">
        <v>10777</v>
      </c>
      <c r="AP93" s="14">
        <v>4761</v>
      </c>
      <c r="AQ93" s="14">
        <v>9940</v>
      </c>
      <c r="AR93" s="14">
        <v>42214</v>
      </c>
      <c r="AS93" s="14">
        <v>8125</v>
      </c>
      <c r="AT93" s="14">
        <v>2727</v>
      </c>
      <c r="AU93" s="14">
        <v>1969</v>
      </c>
      <c r="AV93" s="14">
        <v>1255</v>
      </c>
      <c r="AW93" s="14">
        <v>29176</v>
      </c>
      <c r="AX93" s="14">
        <v>5426</v>
      </c>
      <c r="AY93" s="15">
        <v>3102</v>
      </c>
      <c r="AZ93" s="19">
        <f t="shared" si="15"/>
        <v>1151576</v>
      </c>
      <c r="BA93" s="20">
        <f t="shared" si="15"/>
        <v>16063</v>
      </c>
      <c r="BB93" s="20">
        <f t="shared" si="15"/>
        <v>44897</v>
      </c>
      <c r="BC93" s="20">
        <f t="shared" si="15"/>
        <v>6875</v>
      </c>
      <c r="BD93" s="20">
        <f t="shared" si="15"/>
        <v>62380</v>
      </c>
      <c r="BE93" s="20">
        <f t="shared" si="15"/>
        <v>124677</v>
      </c>
      <c r="BF93" s="20">
        <f t="shared" si="15"/>
        <v>42203</v>
      </c>
      <c r="BG93" s="20">
        <f t="shared" si="15"/>
        <v>55970</v>
      </c>
      <c r="BH93" s="20">
        <f t="shared" si="15"/>
        <v>199469</v>
      </c>
      <c r="BI93" s="20">
        <f t="shared" si="15"/>
        <v>41299</v>
      </c>
      <c r="BJ93" s="20">
        <f t="shared" si="15"/>
        <v>57742</v>
      </c>
      <c r="BK93" s="20">
        <f t="shared" si="15"/>
        <v>5751</v>
      </c>
      <c r="BL93" s="20">
        <f t="shared" si="15"/>
        <v>4396</v>
      </c>
      <c r="BM93" s="20">
        <f t="shared" si="15"/>
        <v>438516</v>
      </c>
      <c r="BN93" s="20">
        <f t="shared" si="15"/>
        <v>33626</v>
      </c>
      <c r="BO93" s="21">
        <f t="shared" si="9"/>
        <v>17712</v>
      </c>
      <c r="BP93" s="22" t="str">
        <f t="shared" si="13"/>
        <v>35.3%</v>
      </c>
      <c r="BQ93" s="23" t="str">
        <f t="shared" si="8"/>
        <v>6.5%</v>
      </c>
      <c r="BR93" s="23" t="str">
        <f t="shared" si="8"/>
        <v>228.2%</v>
      </c>
      <c r="BS93" s="23" t="str">
        <f t="shared" si="8"/>
        <v>-34.3%</v>
      </c>
      <c r="BT93" s="23" t="str">
        <f t="shared" si="8"/>
        <v>18.5%</v>
      </c>
      <c r="BU93" s="23" t="str">
        <f t="shared" si="8"/>
        <v>8.3%</v>
      </c>
      <c r="BV93" s="23" t="str">
        <f t="shared" si="8"/>
        <v>38.4%</v>
      </c>
      <c r="BW93" s="23" t="str">
        <f t="shared" si="14"/>
        <v>-46.5%</v>
      </c>
      <c r="BX93" s="23" t="str">
        <f t="shared" si="14"/>
        <v>40.8%</v>
      </c>
      <c r="BY93" s="23" t="str">
        <f t="shared" si="14"/>
        <v>31.9%</v>
      </c>
      <c r="BZ93" s="23" t="str">
        <f t="shared" si="14"/>
        <v>25.6%</v>
      </c>
      <c r="CA93" s="23" t="str">
        <f t="shared" si="14"/>
        <v>129.5%</v>
      </c>
      <c r="CB93" s="23" t="str">
        <f t="shared" si="14"/>
        <v>-29.7%</v>
      </c>
      <c r="CC93" s="23" t="str">
        <f t="shared" si="14"/>
        <v>89.4%</v>
      </c>
      <c r="CD93" s="23" t="str">
        <f t="shared" si="14"/>
        <v>-0.7%</v>
      </c>
      <c r="CE93" s="23" t="str">
        <f t="shared" si="14"/>
        <v>9.7%</v>
      </c>
    </row>
    <row r="94" spans="1:83">
      <c r="A94" s="10">
        <v>2016</v>
      </c>
      <c r="B94" s="11">
        <v>9</v>
      </c>
      <c r="C94" s="12" t="s">
        <v>75</v>
      </c>
      <c r="D94" s="13">
        <v>289889</v>
      </c>
      <c r="E94" s="14">
        <v>11099</v>
      </c>
      <c r="F94" s="14">
        <v>5413</v>
      </c>
      <c r="G94" s="14">
        <v>3223</v>
      </c>
      <c r="H94" s="14">
        <v>5408</v>
      </c>
      <c r="I94" s="14">
        <v>54932</v>
      </c>
      <c r="J94" s="14">
        <v>20492</v>
      </c>
      <c r="K94" s="14">
        <v>5006</v>
      </c>
      <c r="L94" s="14">
        <v>29877</v>
      </c>
      <c r="M94" s="14">
        <v>17384</v>
      </c>
      <c r="N94" s="14">
        <v>7092</v>
      </c>
      <c r="O94" s="14">
        <v>1336</v>
      </c>
      <c r="P94" s="14">
        <v>2403</v>
      </c>
      <c r="Q94" s="14">
        <v>118709</v>
      </c>
      <c r="R94" s="14">
        <v>7325</v>
      </c>
      <c r="S94" s="15">
        <v>190</v>
      </c>
      <c r="T94" s="16">
        <v>730388</v>
      </c>
      <c r="U94" s="17">
        <v>43831</v>
      </c>
      <c r="V94" s="17">
        <v>22017</v>
      </c>
      <c r="W94" s="17">
        <v>3839</v>
      </c>
      <c r="X94" s="17">
        <v>27732</v>
      </c>
      <c r="Y94" s="17">
        <v>103919</v>
      </c>
      <c r="Z94" s="17">
        <v>30178</v>
      </c>
      <c r="AA94" s="17">
        <v>33957</v>
      </c>
      <c r="AB94" s="17">
        <v>83202</v>
      </c>
      <c r="AC94" s="17">
        <v>43409</v>
      </c>
      <c r="AD94" s="17">
        <v>29611</v>
      </c>
      <c r="AE94" s="17">
        <v>2736</v>
      </c>
      <c r="AF94" s="17">
        <v>14669</v>
      </c>
      <c r="AG94" s="17">
        <v>275540</v>
      </c>
      <c r="AH94" s="17">
        <v>14487</v>
      </c>
      <c r="AI94" s="18">
        <v>1261</v>
      </c>
      <c r="AJ94" s="13">
        <v>111467</v>
      </c>
      <c r="AK94" s="14">
        <v>954</v>
      </c>
      <c r="AL94" s="14">
        <v>1754</v>
      </c>
      <c r="AM94" s="14">
        <v>713</v>
      </c>
      <c r="AN94" s="14">
        <v>1712</v>
      </c>
      <c r="AO94" s="14">
        <v>9295</v>
      </c>
      <c r="AP94" s="14">
        <v>4490</v>
      </c>
      <c r="AQ94" s="14">
        <v>5346</v>
      </c>
      <c r="AR94" s="14">
        <v>4478</v>
      </c>
      <c r="AS94" s="14">
        <v>7924</v>
      </c>
      <c r="AT94" s="14">
        <v>12386</v>
      </c>
      <c r="AU94" s="14">
        <v>5757</v>
      </c>
      <c r="AV94" s="14">
        <v>283</v>
      </c>
      <c r="AW94" s="14">
        <v>50154</v>
      </c>
      <c r="AX94" s="14">
        <v>517</v>
      </c>
      <c r="AY94" s="15">
        <v>5704</v>
      </c>
      <c r="AZ94" s="19">
        <f t="shared" si="15"/>
        <v>1131744</v>
      </c>
      <c r="BA94" s="20">
        <f t="shared" si="15"/>
        <v>55884</v>
      </c>
      <c r="BB94" s="20">
        <f t="shared" si="15"/>
        <v>29184</v>
      </c>
      <c r="BC94" s="20">
        <f t="shared" si="15"/>
        <v>7775</v>
      </c>
      <c r="BD94" s="20">
        <f t="shared" si="15"/>
        <v>34852</v>
      </c>
      <c r="BE94" s="20">
        <f t="shared" si="15"/>
        <v>168146</v>
      </c>
      <c r="BF94" s="20">
        <f t="shared" si="15"/>
        <v>55160</v>
      </c>
      <c r="BG94" s="20">
        <f t="shared" si="15"/>
        <v>44309</v>
      </c>
      <c r="BH94" s="20">
        <f t="shared" si="15"/>
        <v>117557</v>
      </c>
      <c r="BI94" s="20">
        <f t="shared" si="15"/>
        <v>68717</v>
      </c>
      <c r="BJ94" s="20">
        <f t="shared" si="15"/>
        <v>49089</v>
      </c>
      <c r="BK94" s="20">
        <f t="shared" si="15"/>
        <v>9829</v>
      </c>
      <c r="BL94" s="20">
        <f t="shared" si="15"/>
        <v>17355</v>
      </c>
      <c r="BM94" s="20">
        <f t="shared" si="15"/>
        <v>444403</v>
      </c>
      <c r="BN94" s="20">
        <f t="shared" si="15"/>
        <v>22329</v>
      </c>
      <c r="BO94" s="21">
        <f t="shared" si="9"/>
        <v>7155</v>
      </c>
      <c r="BP94" s="22" t="str">
        <f t="shared" si="13"/>
        <v>-1.7%</v>
      </c>
      <c r="BQ94" s="23" t="str">
        <f t="shared" si="8"/>
        <v>247.9%</v>
      </c>
      <c r="BR94" s="23" t="str">
        <f t="shared" si="8"/>
        <v>-35%</v>
      </c>
      <c r="BS94" s="23" t="str">
        <f t="shared" si="8"/>
        <v>13.1%</v>
      </c>
      <c r="BT94" s="23" t="str">
        <f t="shared" si="8"/>
        <v>-44.1%</v>
      </c>
      <c r="BU94" s="23" t="str">
        <f t="shared" si="8"/>
        <v>34.9%</v>
      </c>
      <c r="BV94" s="23" t="str">
        <f t="shared" si="8"/>
        <v>30.7%</v>
      </c>
      <c r="BW94" s="23" t="str">
        <f t="shared" si="14"/>
        <v>-20.8%</v>
      </c>
      <c r="BX94" s="23" t="str">
        <f t="shared" si="14"/>
        <v>-41.1%</v>
      </c>
      <c r="BY94" s="23" t="str">
        <f t="shared" si="14"/>
        <v>66.4%</v>
      </c>
      <c r="BZ94" s="23" t="str">
        <f t="shared" si="14"/>
        <v>-15%</v>
      </c>
      <c r="CA94" s="23" t="str">
        <f t="shared" si="14"/>
        <v>70.9%</v>
      </c>
      <c r="CB94" s="23" t="str">
        <f t="shared" si="14"/>
        <v>294.8%</v>
      </c>
      <c r="CC94" s="23" t="str">
        <f t="shared" si="14"/>
        <v>1.3%</v>
      </c>
      <c r="CD94" s="23" t="str">
        <f t="shared" si="14"/>
        <v>-33.6%</v>
      </c>
      <c r="CE94" s="23" t="str">
        <f t="shared" si="14"/>
        <v>-59.6%</v>
      </c>
    </row>
    <row r="95" spans="1:83">
      <c r="A95" s="10">
        <v>2016</v>
      </c>
      <c r="B95" s="11">
        <v>10</v>
      </c>
      <c r="C95" s="12" t="s">
        <v>76</v>
      </c>
      <c r="D95" s="13">
        <v>226738</v>
      </c>
      <c r="E95" s="14">
        <v>3496</v>
      </c>
      <c r="F95" s="14">
        <v>9855</v>
      </c>
      <c r="G95" s="14">
        <v>415</v>
      </c>
      <c r="H95" s="14">
        <v>16151</v>
      </c>
      <c r="I95" s="14">
        <v>24573</v>
      </c>
      <c r="J95" s="14">
        <v>5155</v>
      </c>
      <c r="K95" s="14">
        <v>79418</v>
      </c>
      <c r="L95" s="14">
        <v>23693</v>
      </c>
      <c r="M95" s="14">
        <v>5393</v>
      </c>
      <c r="N95" s="14">
        <v>11919</v>
      </c>
      <c r="O95" s="14">
        <v>1201</v>
      </c>
      <c r="P95" s="14">
        <v>1421</v>
      </c>
      <c r="Q95" s="14">
        <v>40482</v>
      </c>
      <c r="R95" s="14">
        <v>3249</v>
      </c>
      <c r="S95" s="15">
        <v>317</v>
      </c>
      <c r="T95" s="16">
        <v>866076</v>
      </c>
      <c r="U95" s="17">
        <v>21540</v>
      </c>
      <c r="V95" s="17">
        <v>15826</v>
      </c>
      <c r="W95" s="17">
        <v>2583</v>
      </c>
      <c r="X95" s="17">
        <v>33532</v>
      </c>
      <c r="Y95" s="17">
        <v>74148</v>
      </c>
      <c r="Z95" s="17">
        <v>43396</v>
      </c>
      <c r="AA95" s="17">
        <v>65245</v>
      </c>
      <c r="AB95" s="17">
        <v>76865</v>
      </c>
      <c r="AC95" s="17">
        <v>16524</v>
      </c>
      <c r="AD95" s="17">
        <v>14101</v>
      </c>
      <c r="AE95" s="17">
        <v>2945</v>
      </c>
      <c r="AF95" s="17">
        <v>4338</v>
      </c>
      <c r="AG95" s="17">
        <v>478067</v>
      </c>
      <c r="AH95" s="17">
        <v>16405</v>
      </c>
      <c r="AI95" s="18">
        <v>561</v>
      </c>
      <c r="AJ95" s="13">
        <v>108192</v>
      </c>
      <c r="AK95" s="14">
        <v>1164</v>
      </c>
      <c r="AL95" s="14">
        <v>488</v>
      </c>
      <c r="AM95" s="14">
        <v>561</v>
      </c>
      <c r="AN95" s="14">
        <v>7900</v>
      </c>
      <c r="AO95" s="14">
        <v>17294</v>
      </c>
      <c r="AP95" s="14">
        <v>5313</v>
      </c>
      <c r="AQ95" s="14">
        <v>10669</v>
      </c>
      <c r="AR95" s="14">
        <v>18181</v>
      </c>
      <c r="AS95" s="14">
        <v>2436</v>
      </c>
      <c r="AT95" s="14">
        <v>4497</v>
      </c>
      <c r="AU95" s="14">
        <v>2177</v>
      </c>
      <c r="AV95" s="14">
        <v>2565</v>
      </c>
      <c r="AW95" s="14">
        <v>29428</v>
      </c>
      <c r="AX95" s="14">
        <v>5519</v>
      </c>
      <c r="AY95" s="15">
        <v>0</v>
      </c>
      <c r="AZ95" s="19">
        <f t="shared" si="15"/>
        <v>1201006</v>
      </c>
      <c r="BA95" s="20">
        <f t="shared" si="15"/>
        <v>26200</v>
      </c>
      <c r="BB95" s="20">
        <f t="shared" si="15"/>
        <v>26169</v>
      </c>
      <c r="BC95" s="20">
        <f t="shared" si="15"/>
        <v>3559</v>
      </c>
      <c r="BD95" s="20">
        <f t="shared" si="15"/>
        <v>57583</v>
      </c>
      <c r="BE95" s="20">
        <f t="shared" si="15"/>
        <v>116015</v>
      </c>
      <c r="BF95" s="20">
        <f t="shared" si="15"/>
        <v>53864</v>
      </c>
      <c r="BG95" s="20">
        <f t="shared" si="15"/>
        <v>155332</v>
      </c>
      <c r="BH95" s="20">
        <f t="shared" si="15"/>
        <v>118739</v>
      </c>
      <c r="BI95" s="20">
        <f t="shared" si="15"/>
        <v>24353</v>
      </c>
      <c r="BJ95" s="20">
        <f t="shared" si="15"/>
        <v>30517</v>
      </c>
      <c r="BK95" s="20">
        <f t="shared" si="15"/>
        <v>6323</v>
      </c>
      <c r="BL95" s="20">
        <f t="shared" si="15"/>
        <v>8324</v>
      </c>
      <c r="BM95" s="20">
        <f t="shared" si="15"/>
        <v>547977</v>
      </c>
      <c r="BN95" s="20">
        <f t="shared" si="15"/>
        <v>25173</v>
      </c>
      <c r="BO95" s="21">
        <f t="shared" si="9"/>
        <v>878</v>
      </c>
      <c r="BP95" s="22" t="str">
        <f t="shared" si="13"/>
        <v>6.1%</v>
      </c>
      <c r="BQ95" s="23" t="str">
        <f t="shared" si="8"/>
        <v>-53.1%</v>
      </c>
      <c r="BR95" s="23" t="str">
        <f t="shared" si="8"/>
        <v>-10.3%</v>
      </c>
      <c r="BS95" s="23" t="str">
        <f t="shared" si="8"/>
        <v>-54.2%</v>
      </c>
      <c r="BT95" s="23" t="str">
        <f t="shared" si="8"/>
        <v>65.2%</v>
      </c>
      <c r="BU95" s="23" t="str">
        <f t="shared" si="8"/>
        <v>-31%</v>
      </c>
      <c r="BV95" s="23" t="str">
        <f t="shared" si="8"/>
        <v>-2.3%</v>
      </c>
      <c r="BW95" s="23" t="str">
        <f t="shared" si="14"/>
        <v>250.6%</v>
      </c>
      <c r="BX95" s="23" t="str">
        <f t="shared" si="14"/>
        <v>1%</v>
      </c>
      <c r="BY95" s="23" t="str">
        <f t="shared" si="14"/>
        <v>-64.6%</v>
      </c>
      <c r="BZ95" s="23" t="str">
        <f t="shared" si="14"/>
        <v>-37.8%</v>
      </c>
      <c r="CA95" s="23" t="str">
        <f t="shared" si="14"/>
        <v>-35.7%</v>
      </c>
      <c r="CB95" s="23" t="str">
        <f t="shared" si="14"/>
        <v>-52%</v>
      </c>
      <c r="CC95" s="23" t="str">
        <f t="shared" si="14"/>
        <v>23.3%</v>
      </c>
      <c r="CD95" s="23" t="str">
        <f t="shared" si="14"/>
        <v>12.7%</v>
      </c>
      <c r="CE95" s="23" t="str">
        <f t="shared" si="14"/>
        <v>-87.7%</v>
      </c>
    </row>
    <row r="96" spans="1:83">
      <c r="A96" s="10">
        <v>2016</v>
      </c>
      <c r="B96" s="11">
        <v>11</v>
      </c>
      <c r="C96" s="12" t="s">
        <v>77</v>
      </c>
      <c r="D96" s="13">
        <v>224114</v>
      </c>
      <c r="E96" s="14">
        <v>7718</v>
      </c>
      <c r="F96" s="14">
        <v>18279</v>
      </c>
      <c r="G96" s="14">
        <v>848</v>
      </c>
      <c r="H96" s="14">
        <v>12381</v>
      </c>
      <c r="I96" s="14">
        <v>6537</v>
      </c>
      <c r="J96" s="14">
        <v>8122</v>
      </c>
      <c r="K96" s="14">
        <v>5210</v>
      </c>
      <c r="L96" s="14">
        <v>26229</v>
      </c>
      <c r="M96" s="14">
        <v>16687</v>
      </c>
      <c r="N96" s="14">
        <v>11946</v>
      </c>
      <c r="O96" s="14">
        <v>4881</v>
      </c>
      <c r="P96" s="14">
        <v>757</v>
      </c>
      <c r="Q96" s="14">
        <v>70054</v>
      </c>
      <c r="R96" s="14">
        <v>2691</v>
      </c>
      <c r="S96" s="15">
        <v>31774</v>
      </c>
      <c r="T96" s="16">
        <v>899980</v>
      </c>
      <c r="U96" s="17">
        <v>1448</v>
      </c>
      <c r="V96" s="17">
        <v>15565</v>
      </c>
      <c r="W96" s="17">
        <v>8123</v>
      </c>
      <c r="X96" s="17">
        <v>34911</v>
      </c>
      <c r="Y96" s="17">
        <v>74736</v>
      </c>
      <c r="Z96" s="17">
        <v>14502</v>
      </c>
      <c r="AA96" s="17">
        <v>12972</v>
      </c>
      <c r="AB96" s="17">
        <v>66192</v>
      </c>
      <c r="AC96" s="17">
        <v>48218</v>
      </c>
      <c r="AD96" s="17">
        <v>19811</v>
      </c>
      <c r="AE96" s="17">
        <v>2808</v>
      </c>
      <c r="AF96" s="17">
        <v>1831</v>
      </c>
      <c r="AG96" s="17">
        <v>528309</v>
      </c>
      <c r="AH96" s="17">
        <v>24625</v>
      </c>
      <c r="AI96" s="18">
        <v>45929</v>
      </c>
      <c r="AJ96" s="13">
        <v>209997</v>
      </c>
      <c r="AK96" s="14">
        <v>3011</v>
      </c>
      <c r="AL96" s="14">
        <v>1510</v>
      </c>
      <c r="AM96" s="14">
        <v>7251</v>
      </c>
      <c r="AN96" s="14">
        <v>2461</v>
      </c>
      <c r="AO96" s="14">
        <v>2274</v>
      </c>
      <c r="AP96" s="14">
        <v>4195</v>
      </c>
      <c r="AQ96" s="14">
        <v>111169</v>
      </c>
      <c r="AR96" s="14">
        <v>20726</v>
      </c>
      <c r="AS96" s="14">
        <v>8226</v>
      </c>
      <c r="AT96" s="14">
        <v>9185</v>
      </c>
      <c r="AU96" s="14">
        <v>687</v>
      </c>
      <c r="AV96" s="14">
        <v>107</v>
      </c>
      <c r="AW96" s="14">
        <v>27694</v>
      </c>
      <c r="AX96" s="14">
        <v>1140</v>
      </c>
      <c r="AY96" s="15">
        <v>10361</v>
      </c>
      <c r="AZ96" s="19">
        <f t="shared" si="15"/>
        <v>1334091</v>
      </c>
      <c r="BA96" s="20">
        <f t="shared" si="15"/>
        <v>12177</v>
      </c>
      <c r="BB96" s="20">
        <f t="shared" si="15"/>
        <v>35354</v>
      </c>
      <c r="BC96" s="20">
        <f t="shared" si="15"/>
        <v>16222</v>
      </c>
      <c r="BD96" s="20">
        <f t="shared" si="15"/>
        <v>49753</v>
      </c>
      <c r="BE96" s="20">
        <f t="shared" si="15"/>
        <v>83547</v>
      </c>
      <c r="BF96" s="20">
        <f t="shared" si="15"/>
        <v>26819</v>
      </c>
      <c r="BG96" s="20">
        <f t="shared" si="15"/>
        <v>129351</v>
      </c>
      <c r="BH96" s="20">
        <f t="shared" si="15"/>
        <v>113147</v>
      </c>
      <c r="BI96" s="20">
        <f t="shared" si="15"/>
        <v>73131</v>
      </c>
      <c r="BJ96" s="20">
        <f t="shared" si="15"/>
        <v>40942</v>
      </c>
      <c r="BK96" s="20">
        <f t="shared" si="15"/>
        <v>8376</v>
      </c>
      <c r="BL96" s="20">
        <f t="shared" si="15"/>
        <v>2695</v>
      </c>
      <c r="BM96" s="20">
        <f t="shared" si="15"/>
        <v>626057</v>
      </c>
      <c r="BN96" s="20">
        <f t="shared" si="15"/>
        <v>28456</v>
      </c>
      <c r="BO96" s="21">
        <f t="shared" si="9"/>
        <v>88064</v>
      </c>
      <c r="BP96" s="22" t="str">
        <f t="shared" si="13"/>
        <v>11.1%</v>
      </c>
      <c r="BQ96" s="23" t="str">
        <f t="shared" si="8"/>
        <v>-53.5%</v>
      </c>
      <c r="BR96" s="23" t="str">
        <f t="shared" si="8"/>
        <v>35.1%</v>
      </c>
      <c r="BS96" s="23" t="str">
        <f t="shared" si="8"/>
        <v>355.8%</v>
      </c>
      <c r="BT96" s="23" t="str">
        <f t="shared" si="8"/>
        <v>-13.6%</v>
      </c>
      <c r="BU96" s="23" t="str">
        <f t="shared" si="8"/>
        <v>-28%</v>
      </c>
      <c r="BV96" s="23" t="str">
        <f t="shared" si="8"/>
        <v>-50.2%</v>
      </c>
      <c r="BW96" s="23" t="str">
        <f t="shared" si="14"/>
        <v>-16.7%</v>
      </c>
      <c r="BX96" s="23" t="str">
        <f t="shared" si="14"/>
        <v>-4.7%</v>
      </c>
      <c r="BY96" s="23" t="str">
        <f t="shared" si="14"/>
        <v>200.3%</v>
      </c>
      <c r="BZ96" s="23" t="str">
        <f t="shared" si="14"/>
        <v>34.2%</v>
      </c>
      <c r="CA96" s="23" t="str">
        <f t="shared" si="14"/>
        <v>32.5%</v>
      </c>
      <c r="CB96" s="23" t="str">
        <f t="shared" si="14"/>
        <v>-67.6%</v>
      </c>
      <c r="CC96" s="23" t="str">
        <f t="shared" si="14"/>
        <v>14.2%</v>
      </c>
      <c r="CD96" s="23" t="str">
        <f t="shared" si="14"/>
        <v>13%</v>
      </c>
      <c r="CE96" s="23" t="str">
        <f t="shared" si="14"/>
        <v>9930.1%</v>
      </c>
    </row>
    <row r="97" spans="1:83">
      <c r="A97" s="10">
        <v>2016</v>
      </c>
      <c r="B97" s="11">
        <v>12</v>
      </c>
      <c r="C97" s="12" t="s">
        <v>78</v>
      </c>
      <c r="D97" s="13">
        <v>328809</v>
      </c>
      <c r="E97" s="14">
        <v>11777</v>
      </c>
      <c r="F97" s="14">
        <v>13168</v>
      </c>
      <c r="G97" s="14">
        <v>1881</v>
      </c>
      <c r="H97" s="14">
        <v>6250</v>
      </c>
      <c r="I97" s="14">
        <v>32981</v>
      </c>
      <c r="J97" s="14">
        <v>14842</v>
      </c>
      <c r="K97" s="14">
        <v>6446</v>
      </c>
      <c r="L97" s="14">
        <v>39452</v>
      </c>
      <c r="M97" s="14">
        <v>23111</v>
      </c>
      <c r="N97" s="14">
        <v>7786</v>
      </c>
      <c r="O97" s="14">
        <v>1302</v>
      </c>
      <c r="P97" s="14">
        <v>1348</v>
      </c>
      <c r="Q97" s="14">
        <v>166098</v>
      </c>
      <c r="R97" s="14">
        <v>2367</v>
      </c>
      <c r="S97" s="15">
        <v>0</v>
      </c>
      <c r="T97" s="16">
        <v>1350588</v>
      </c>
      <c r="U97" s="17">
        <v>23251</v>
      </c>
      <c r="V97" s="17">
        <v>1205</v>
      </c>
      <c r="W97" s="17">
        <v>13237</v>
      </c>
      <c r="X97" s="17">
        <v>41439</v>
      </c>
      <c r="Y97" s="17">
        <v>203464</v>
      </c>
      <c r="Z97" s="17">
        <v>37349</v>
      </c>
      <c r="AA97" s="17">
        <v>52844</v>
      </c>
      <c r="AB97" s="17">
        <v>91821</v>
      </c>
      <c r="AC97" s="17">
        <v>88076</v>
      </c>
      <c r="AD97" s="17">
        <v>77254</v>
      </c>
      <c r="AE97" s="17">
        <v>4209</v>
      </c>
      <c r="AF97" s="17">
        <v>6630</v>
      </c>
      <c r="AG97" s="17">
        <v>665549</v>
      </c>
      <c r="AH97" s="17">
        <v>34402</v>
      </c>
      <c r="AI97" s="18">
        <v>9858</v>
      </c>
      <c r="AJ97" s="13">
        <v>191979</v>
      </c>
      <c r="AK97" s="14">
        <v>2258</v>
      </c>
      <c r="AL97" s="14">
        <v>1888</v>
      </c>
      <c r="AM97" s="14">
        <v>8120</v>
      </c>
      <c r="AN97" s="14">
        <v>6699</v>
      </c>
      <c r="AO97" s="14">
        <v>24885</v>
      </c>
      <c r="AP97" s="14">
        <v>6493</v>
      </c>
      <c r="AQ97" s="14">
        <v>11993</v>
      </c>
      <c r="AR97" s="14">
        <v>30470</v>
      </c>
      <c r="AS97" s="14">
        <v>12409</v>
      </c>
      <c r="AT97" s="14">
        <v>10760</v>
      </c>
      <c r="AU97" s="14">
        <v>806</v>
      </c>
      <c r="AV97" s="14">
        <v>275</v>
      </c>
      <c r="AW97" s="14">
        <v>71112</v>
      </c>
      <c r="AX97" s="14">
        <v>3719</v>
      </c>
      <c r="AY97" s="15">
        <v>92</v>
      </c>
      <c r="AZ97" s="19">
        <f t="shared" si="15"/>
        <v>1871376</v>
      </c>
      <c r="BA97" s="20">
        <f t="shared" si="15"/>
        <v>37286</v>
      </c>
      <c r="BB97" s="20">
        <f t="shared" si="15"/>
        <v>16261</v>
      </c>
      <c r="BC97" s="20">
        <f t="shared" si="15"/>
        <v>23238</v>
      </c>
      <c r="BD97" s="20">
        <f t="shared" si="15"/>
        <v>54388</v>
      </c>
      <c r="BE97" s="20">
        <f t="shared" si="15"/>
        <v>261330</v>
      </c>
      <c r="BF97" s="20">
        <f t="shared" si="15"/>
        <v>58684</v>
      </c>
      <c r="BG97" s="20">
        <f t="shared" si="15"/>
        <v>71283</v>
      </c>
      <c r="BH97" s="20">
        <f t="shared" si="15"/>
        <v>161743</v>
      </c>
      <c r="BI97" s="20">
        <f t="shared" si="15"/>
        <v>123596</v>
      </c>
      <c r="BJ97" s="20">
        <f t="shared" si="15"/>
        <v>95800</v>
      </c>
      <c r="BK97" s="20">
        <f t="shared" si="15"/>
        <v>6317</v>
      </c>
      <c r="BL97" s="20">
        <f t="shared" si="15"/>
        <v>8253</v>
      </c>
      <c r="BM97" s="20">
        <f t="shared" si="15"/>
        <v>902759</v>
      </c>
      <c r="BN97" s="20">
        <f t="shared" si="15"/>
        <v>40488</v>
      </c>
      <c r="BO97" s="21">
        <f t="shared" si="9"/>
        <v>9950</v>
      </c>
      <c r="BP97" s="22" t="str">
        <f t="shared" si="13"/>
        <v>40.3%</v>
      </c>
      <c r="BQ97" s="23" t="str">
        <f t="shared" si="8"/>
        <v>206.2%</v>
      </c>
      <c r="BR97" s="23" t="str">
        <f t="shared" si="8"/>
        <v>-54%</v>
      </c>
      <c r="BS97" s="23" t="str">
        <f t="shared" si="8"/>
        <v>43.2%</v>
      </c>
      <c r="BT97" s="23" t="str">
        <f t="shared" si="8"/>
        <v>9.3%</v>
      </c>
      <c r="BU97" s="23" t="str">
        <f t="shared" si="8"/>
        <v>212.8%</v>
      </c>
      <c r="BV97" s="23" t="str">
        <f t="shared" si="8"/>
        <v>118.8%</v>
      </c>
      <c r="BW97" s="23" t="str">
        <f t="shared" si="14"/>
        <v>-44.9%</v>
      </c>
      <c r="BX97" s="23" t="str">
        <f t="shared" si="14"/>
        <v>42.9%</v>
      </c>
      <c r="BY97" s="23" t="str">
        <f t="shared" si="14"/>
        <v>69%</v>
      </c>
      <c r="BZ97" s="23" t="str">
        <f t="shared" si="14"/>
        <v>134%</v>
      </c>
      <c r="CA97" s="23" t="str">
        <f t="shared" si="14"/>
        <v>-24.6%</v>
      </c>
      <c r="CB97" s="23" t="str">
        <f t="shared" si="14"/>
        <v>206.2%</v>
      </c>
      <c r="CC97" s="23" t="str">
        <f t="shared" si="14"/>
        <v>44.2%</v>
      </c>
      <c r="CD97" s="23" t="str">
        <f t="shared" si="14"/>
        <v>42.3%</v>
      </c>
      <c r="CE97" s="23" t="str">
        <f t="shared" si="14"/>
        <v>-88.7%</v>
      </c>
    </row>
    <row r="98" spans="1:83">
      <c r="A98" s="10">
        <v>2017</v>
      </c>
      <c r="B98" s="11">
        <v>1</v>
      </c>
      <c r="C98" s="12" t="s">
        <v>67</v>
      </c>
      <c r="D98" s="13">
        <v>175331</v>
      </c>
      <c r="E98" s="14">
        <v>3577</v>
      </c>
      <c r="F98" s="14">
        <v>2546</v>
      </c>
      <c r="G98" s="14">
        <v>1171</v>
      </c>
      <c r="H98" s="14">
        <v>8739</v>
      </c>
      <c r="I98" s="14">
        <v>11604</v>
      </c>
      <c r="J98" s="14">
        <v>7961</v>
      </c>
      <c r="K98" s="14">
        <v>9992</v>
      </c>
      <c r="L98" s="14">
        <v>13711</v>
      </c>
      <c r="M98" s="14">
        <v>8014</v>
      </c>
      <c r="N98" s="14">
        <v>11348</v>
      </c>
      <c r="O98" s="14">
        <v>594</v>
      </c>
      <c r="P98" s="14">
        <v>785</v>
      </c>
      <c r="Q98" s="14">
        <v>89068</v>
      </c>
      <c r="R98" s="14">
        <v>5830</v>
      </c>
      <c r="S98" s="15">
        <v>391</v>
      </c>
      <c r="T98" s="16">
        <v>862757</v>
      </c>
      <c r="U98" s="17">
        <v>797</v>
      </c>
      <c r="V98" s="17">
        <v>15225</v>
      </c>
      <c r="W98" s="17">
        <v>15089</v>
      </c>
      <c r="X98" s="17">
        <v>76194</v>
      </c>
      <c r="Y98" s="17">
        <v>103069</v>
      </c>
      <c r="Z98" s="17">
        <v>66903</v>
      </c>
      <c r="AA98" s="17">
        <v>30914</v>
      </c>
      <c r="AB98" s="17">
        <v>116838</v>
      </c>
      <c r="AC98" s="17">
        <v>95687</v>
      </c>
      <c r="AD98" s="17">
        <v>45426</v>
      </c>
      <c r="AE98" s="17">
        <v>1543</v>
      </c>
      <c r="AF98" s="17">
        <v>15455</v>
      </c>
      <c r="AG98" s="17">
        <v>264775</v>
      </c>
      <c r="AH98" s="17">
        <v>14389</v>
      </c>
      <c r="AI98" s="18">
        <v>453</v>
      </c>
      <c r="AJ98" s="13">
        <v>102258</v>
      </c>
      <c r="AK98" s="14">
        <v>0</v>
      </c>
      <c r="AL98" s="14">
        <v>3836</v>
      </c>
      <c r="AM98" s="14">
        <v>4589</v>
      </c>
      <c r="AN98" s="14">
        <v>1408</v>
      </c>
      <c r="AO98" s="14">
        <v>6406</v>
      </c>
      <c r="AP98" s="14">
        <v>6794</v>
      </c>
      <c r="AQ98" s="14">
        <v>1998</v>
      </c>
      <c r="AR98" s="14">
        <v>12668</v>
      </c>
      <c r="AS98" s="14">
        <v>2569</v>
      </c>
      <c r="AT98" s="14">
        <v>8523</v>
      </c>
      <c r="AU98" s="14">
        <v>2602</v>
      </c>
      <c r="AV98" s="14">
        <v>739</v>
      </c>
      <c r="AW98" s="14">
        <v>47685</v>
      </c>
      <c r="AX98" s="14">
        <v>269</v>
      </c>
      <c r="AY98" s="15">
        <v>2172</v>
      </c>
      <c r="AZ98" s="19">
        <f t="shared" si="15"/>
        <v>1140346</v>
      </c>
      <c r="BA98" s="20">
        <f t="shared" si="15"/>
        <v>4374</v>
      </c>
      <c r="BB98" s="20">
        <f t="shared" si="15"/>
        <v>21607</v>
      </c>
      <c r="BC98" s="20">
        <f t="shared" si="15"/>
        <v>20849</v>
      </c>
      <c r="BD98" s="20">
        <f t="shared" si="15"/>
        <v>86341</v>
      </c>
      <c r="BE98" s="20">
        <f t="shared" si="15"/>
        <v>121079</v>
      </c>
      <c r="BF98" s="20">
        <f t="shared" si="15"/>
        <v>81658</v>
      </c>
      <c r="BG98" s="20">
        <f t="shared" si="15"/>
        <v>42904</v>
      </c>
      <c r="BH98" s="20">
        <f t="shared" si="15"/>
        <v>143217</v>
      </c>
      <c r="BI98" s="20">
        <f t="shared" si="15"/>
        <v>106270</v>
      </c>
      <c r="BJ98" s="20">
        <f t="shared" si="15"/>
        <v>65297</v>
      </c>
      <c r="BK98" s="20">
        <f t="shared" si="15"/>
        <v>4739</v>
      </c>
      <c r="BL98" s="20">
        <f t="shared" si="15"/>
        <v>16979</v>
      </c>
      <c r="BM98" s="20">
        <f t="shared" si="15"/>
        <v>401528</v>
      </c>
      <c r="BN98" s="20">
        <f t="shared" si="15"/>
        <v>20488</v>
      </c>
      <c r="BO98" s="21">
        <f t="shared" si="9"/>
        <v>3016</v>
      </c>
      <c r="BP98" s="22" t="str">
        <f t="shared" si="13"/>
        <v>-39.1%</v>
      </c>
      <c r="BQ98" s="23" t="str">
        <f t="shared" si="8"/>
        <v>-88.3%</v>
      </c>
      <c r="BR98" s="23" t="str">
        <f t="shared" si="8"/>
        <v>32.9%</v>
      </c>
      <c r="BS98" s="23" t="str">
        <f t="shared" si="8"/>
        <v>-10.3%</v>
      </c>
      <c r="BT98" s="23" t="str">
        <f t="shared" si="8"/>
        <v>58.8%</v>
      </c>
      <c r="BU98" s="23" t="str">
        <f t="shared" si="8"/>
        <v>-53.7%</v>
      </c>
      <c r="BV98" s="23" t="str">
        <f t="shared" si="8"/>
        <v>39.1%</v>
      </c>
      <c r="BW98" s="23" t="str">
        <f t="shared" si="14"/>
        <v>-39.8%</v>
      </c>
      <c r="BX98" s="23" t="str">
        <f t="shared" si="14"/>
        <v>-11.5%</v>
      </c>
      <c r="BY98" s="23" t="str">
        <f t="shared" si="14"/>
        <v>-14%</v>
      </c>
      <c r="BZ98" s="23" t="str">
        <f t="shared" si="14"/>
        <v>-31.8%</v>
      </c>
      <c r="CA98" s="23" t="str">
        <f t="shared" si="14"/>
        <v>-25%</v>
      </c>
      <c r="CB98" s="23" t="str">
        <f t="shared" si="14"/>
        <v>105.7%</v>
      </c>
      <c r="CC98" s="23" t="str">
        <f t="shared" si="14"/>
        <v>-55.5%</v>
      </c>
      <c r="CD98" s="23" t="str">
        <f t="shared" si="14"/>
        <v>-49.4%</v>
      </c>
      <c r="CE98" s="23" t="str">
        <f t="shared" si="14"/>
        <v>-69.7%</v>
      </c>
    </row>
    <row r="99" spans="1:83">
      <c r="A99" s="10">
        <v>2017</v>
      </c>
      <c r="B99" s="11">
        <v>2</v>
      </c>
      <c r="C99" s="12" t="s">
        <v>68</v>
      </c>
      <c r="D99" s="13">
        <v>224080</v>
      </c>
      <c r="E99" s="14">
        <v>10166</v>
      </c>
      <c r="F99" s="14">
        <v>7269</v>
      </c>
      <c r="G99" s="14">
        <v>1363</v>
      </c>
      <c r="H99" s="14">
        <v>16544</v>
      </c>
      <c r="I99" s="14">
        <v>17977</v>
      </c>
      <c r="J99" s="14">
        <v>4638</v>
      </c>
      <c r="K99" s="14">
        <v>42180</v>
      </c>
      <c r="L99" s="14">
        <v>18900</v>
      </c>
      <c r="M99" s="14">
        <v>6056</v>
      </c>
      <c r="N99" s="14">
        <v>18533</v>
      </c>
      <c r="O99" s="14">
        <v>0</v>
      </c>
      <c r="P99" s="14">
        <v>1526</v>
      </c>
      <c r="Q99" s="14">
        <v>68861</v>
      </c>
      <c r="R99" s="14">
        <v>10040</v>
      </c>
      <c r="S99" s="15">
        <v>27</v>
      </c>
      <c r="T99" s="16">
        <v>698524</v>
      </c>
      <c r="U99" s="17">
        <v>8565</v>
      </c>
      <c r="V99" s="17">
        <v>1520</v>
      </c>
      <c r="W99" s="17">
        <v>19372</v>
      </c>
      <c r="X99" s="17">
        <v>35904</v>
      </c>
      <c r="Y99" s="17">
        <v>63624</v>
      </c>
      <c r="Z99" s="17">
        <v>16066</v>
      </c>
      <c r="AA99" s="17">
        <v>56147</v>
      </c>
      <c r="AB99" s="17">
        <v>101692</v>
      </c>
      <c r="AC99" s="17">
        <v>61211</v>
      </c>
      <c r="AD99" s="17">
        <v>45126</v>
      </c>
      <c r="AE99" s="17">
        <v>2408</v>
      </c>
      <c r="AF99" s="17">
        <v>3087</v>
      </c>
      <c r="AG99" s="17">
        <v>272122</v>
      </c>
      <c r="AH99" s="17">
        <v>10681</v>
      </c>
      <c r="AI99" s="18">
        <v>999</v>
      </c>
      <c r="AJ99" s="13">
        <v>85651</v>
      </c>
      <c r="AK99" s="14">
        <v>3797</v>
      </c>
      <c r="AL99" s="14">
        <v>691</v>
      </c>
      <c r="AM99" s="14">
        <v>78</v>
      </c>
      <c r="AN99" s="14">
        <v>1074</v>
      </c>
      <c r="AO99" s="14">
        <v>7152</v>
      </c>
      <c r="AP99" s="14">
        <v>3288</v>
      </c>
      <c r="AQ99" s="14">
        <v>7120</v>
      </c>
      <c r="AR99" s="14">
        <v>3475</v>
      </c>
      <c r="AS99" s="14">
        <v>37910</v>
      </c>
      <c r="AT99" s="14">
        <v>4073</v>
      </c>
      <c r="AU99" s="14">
        <v>618</v>
      </c>
      <c r="AV99" s="14">
        <v>300</v>
      </c>
      <c r="AW99" s="14">
        <v>12526</v>
      </c>
      <c r="AX99" s="14">
        <v>278</v>
      </c>
      <c r="AY99" s="15">
        <v>3271</v>
      </c>
      <c r="AZ99" s="19">
        <f t="shared" si="15"/>
        <v>1008255</v>
      </c>
      <c r="BA99" s="20">
        <f t="shared" si="15"/>
        <v>22528</v>
      </c>
      <c r="BB99" s="20">
        <f t="shared" si="15"/>
        <v>9480</v>
      </c>
      <c r="BC99" s="20">
        <f t="shared" si="15"/>
        <v>20813</v>
      </c>
      <c r="BD99" s="20">
        <f t="shared" si="15"/>
        <v>53522</v>
      </c>
      <c r="BE99" s="20">
        <f t="shared" si="15"/>
        <v>88753</v>
      </c>
      <c r="BF99" s="20">
        <f t="shared" si="15"/>
        <v>23992</v>
      </c>
      <c r="BG99" s="20">
        <f t="shared" si="15"/>
        <v>105447</v>
      </c>
      <c r="BH99" s="20">
        <f t="shared" si="15"/>
        <v>124067</v>
      </c>
      <c r="BI99" s="20">
        <f t="shared" si="15"/>
        <v>105177</v>
      </c>
      <c r="BJ99" s="20">
        <f t="shared" si="15"/>
        <v>67732</v>
      </c>
      <c r="BK99" s="20">
        <f t="shared" si="15"/>
        <v>3026</v>
      </c>
      <c r="BL99" s="20">
        <f t="shared" si="15"/>
        <v>4913</v>
      </c>
      <c r="BM99" s="20">
        <f t="shared" si="15"/>
        <v>353509</v>
      </c>
      <c r="BN99" s="20">
        <f t="shared" si="15"/>
        <v>20999</v>
      </c>
      <c r="BO99" s="21">
        <f t="shared" si="9"/>
        <v>4297</v>
      </c>
      <c r="BP99" s="22" t="str">
        <f t="shared" si="13"/>
        <v>-11.6%</v>
      </c>
      <c r="BQ99" s="23" t="str">
        <f t="shared" ref="BQ99:BY149" si="16">IFERROR(ROUND((BA99-BA98)/BA98*100,1)&amp;"%","-")</f>
        <v>415%</v>
      </c>
      <c r="BR99" s="23" t="str">
        <f t="shared" si="16"/>
        <v>-56.1%</v>
      </c>
      <c r="BS99" s="23" t="str">
        <f t="shared" si="16"/>
        <v>-0.2%</v>
      </c>
      <c r="BT99" s="23" t="str">
        <f t="shared" si="16"/>
        <v>-38%</v>
      </c>
      <c r="BU99" s="23" t="str">
        <f t="shared" si="16"/>
        <v>-26.7%</v>
      </c>
      <c r="BV99" s="23" t="str">
        <f t="shared" si="16"/>
        <v>-70.6%</v>
      </c>
      <c r="BW99" s="23" t="str">
        <f t="shared" si="14"/>
        <v>145.8%</v>
      </c>
      <c r="BX99" s="23" t="str">
        <f t="shared" si="14"/>
        <v>-13.4%</v>
      </c>
      <c r="BY99" s="23" t="str">
        <f t="shared" si="14"/>
        <v>-1%</v>
      </c>
      <c r="BZ99" s="23" t="str">
        <f t="shared" si="14"/>
        <v>3.7%</v>
      </c>
      <c r="CA99" s="23" t="str">
        <f t="shared" si="14"/>
        <v>-36.1%</v>
      </c>
      <c r="CB99" s="23" t="str">
        <f t="shared" si="14"/>
        <v>-71.1%</v>
      </c>
      <c r="CC99" s="23" t="str">
        <f t="shared" si="14"/>
        <v>-12%</v>
      </c>
      <c r="CD99" s="23" t="str">
        <f t="shared" si="14"/>
        <v>2.5%</v>
      </c>
      <c r="CE99" s="23" t="str">
        <f t="shared" si="14"/>
        <v>42.5%</v>
      </c>
    </row>
    <row r="100" spans="1:83">
      <c r="A100" s="10">
        <v>2017</v>
      </c>
      <c r="B100" s="11">
        <v>3</v>
      </c>
      <c r="C100" s="12" t="s">
        <v>69</v>
      </c>
      <c r="D100" s="13">
        <v>265933</v>
      </c>
      <c r="E100" s="14">
        <v>10452</v>
      </c>
      <c r="F100" s="14">
        <v>9430</v>
      </c>
      <c r="G100" s="14">
        <v>1129</v>
      </c>
      <c r="H100" s="14">
        <v>4104</v>
      </c>
      <c r="I100" s="14">
        <v>23824</v>
      </c>
      <c r="J100" s="14">
        <v>10835</v>
      </c>
      <c r="K100" s="14">
        <v>13442</v>
      </c>
      <c r="L100" s="14">
        <v>18800</v>
      </c>
      <c r="M100" s="14">
        <v>17872</v>
      </c>
      <c r="N100" s="14">
        <v>7372</v>
      </c>
      <c r="O100" s="14">
        <v>8204</v>
      </c>
      <c r="P100" s="14">
        <v>1334</v>
      </c>
      <c r="Q100" s="14">
        <v>131706</v>
      </c>
      <c r="R100" s="14">
        <v>7119</v>
      </c>
      <c r="S100" s="15">
        <v>310</v>
      </c>
      <c r="T100" s="16">
        <v>1010519</v>
      </c>
      <c r="U100" s="17">
        <v>4870</v>
      </c>
      <c r="V100" s="17">
        <v>10526</v>
      </c>
      <c r="W100" s="17">
        <v>16856</v>
      </c>
      <c r="X100" s="17">
        <v>109763</v>
      </c>
      <c r="Y100" s="17">
        <v>163945</v>
      </c>
      <c r="Z100" s="17">
        <v>58966</v>
      </c>
      <c r="AA100" s="17">
        <v>38725</v>
      </c>
      <c r="AB100" s="17">
        <v>114252</v>
      </c>
      <c r="AC100" s="17">
        <v>81398</v>
      </c>
      <c r="AD100" s="17">
        <v>51531</v>
      </c>
      <c r="AE100" s="17">
        <v>7719</v>
      </c>
      <c r="AF100" s="17">
        <v>4048</v>
      </c>
      <c r="AG100" s="17">
        <v>298810</v>
      </c>
      <c r="AH100" s="17">
        <v>17064</v>
      </c>
      <c r="AI100" s="18">
        <v>32046</v>
      </c>
      <c r="AJ100" s="13">
        <v>97465</v>
      </c>
      <c r="AK100" s="14">
        <v>2689</v>
      </c>
      <c r="AL100" s="14">
        <v>390</v>
      </c>
      <c r="AM100" s="14">
        <v>617</v>
      </c>
      <c r="AN100" s="14">
        <v>3146</v>
      </c>
      <c r="AO100" s="14">
        <v>7355</v>
      </c>
      <c r="AP100" s="14">
        <v>2001</v>
      </c>
      <c r="AQ100" s="14">
        <v>2266</v>
      </c>
      <c r="AR100" s="14">
        <v>9021</v>
      </c>
      <c r="AS100" s="14">
        <v>8071</v>
      </c>
      <c r="AT100" s="14">
        <v>8585</v>
      </c>
      <c r="AU100" s="14">
        <v>2109</v>
      </c>
      <c r="AV100" s="14">
        <v>399</v>
      </c>
      <c r="AW100" s="14">
        <v>47129</v>
      </c>
      <c r="AX100" s="14">
        <v>3367</v>
      </c>
      <c r="AY100" s="15">
        <v>320</v>
      </c>
      <c r="AZ100" s="19">
        <f t="shared" ref="AZ100:BO151" si="17">D100+T100+AJ100</f>
        <v>1373917</v>
      </c>
      <c r="BA100" s="20">
        <f t="shared" si="17"/>
        <v>18011</v>
      </c>
      <c r="BB100" s="20">
        <f t="shared" si="17"/>
        <v>20346</v>
      </c>
      <c r="BC100" s="20">
        <f t="shared" si="17"/>
        <v>18602</v>
      </c>
      <c r="BD100" s="20">
        <f t="shared" si="17"/>
        <v>117013</v>
      </c>
      <c r="BE100" s="20">
        <f t="shared" si="17"/>
        <v>195124</v>
      </c>
      <c r="BF100" s="20">
        <f t="shared" si="17"/>
        <v>71802</v>
      </c>
      <c r="BG100" s="20">
        <f t="shared" si="17"/>
        <v>54433</v>
      </c>
      <c r="BH100" s="20">
        <f t="shared" si="17"/>
        <v>142073</v>
      </c>
      <c r="BI100" s="20">
        <f t="shared" si="17"/>
        <v>107341</v>
      </c>
      <c r="BJ100" s="20">
        <f t="shared" si="17"/>
        <v>67488</v>
      </c>
      <c r="BK100" s="20">
        <f t="shared" si="17"/>
        <v>18032</v>
      </c>
      <c r="BL100" s="20">
        <f t="shared" si="17"/>
        <v>5781</v>
      </c>
      <c r="BM100" s="20">
        <f t="shared" si="17"/>
        <v>477645</v>
      </c>
      <c r="BN100" s="20">
        <f t="shared" si="17"/>
        <v>27550</v>
      </c>
      <c r="BO100" s="21">
        <f t="shared" si="9"/>
        <v>32676</v>
      </c>
      <c r="BP100" s="22" t="str">
        <f t="shared" si="13"/>
        <v>36.3%</v>
      </c>
      <c r="BQ100" s="23" t="str">
        <f t="shared" si="16"/>
        <v>-20.1%</v>
      </c>
      <c r="BR100" s="23" t="str">
        <f t="shared" si="16"/>
        <v>114.6%</v>
      </c>
      <c r="BS100" s="23" t="str">
        <f t="shared" si="16"/>
        <v>-10.6%</v>
      </c>
      <c r="BT100" s="23" t="str">
        <f t="shared" si="16"/>
        <v>118.6%</v>
      </c>
      <c r="BU100" s="23" t="str">
        <f t="shared" si="16"/>
        <v>119.9%</v>
      </c>
      <c r="BV100" s="23" t="str">
        <f t="shared" si="16"/>
        <v>199.3%</v>
      </c>
      <c r="BW100" s="23" t="str">
        <f t="shared" si="14"/>
        <v>-48.4%</v>
      </c>
      <c r="BX100" s="23" t="str">
        <f t="shared" si="14"/>
        <v>14.5%</v>
      </c>
      <c r="BY100" s="23" t="str">
        <f t="shared" si="14"/>
        <v>2.1%</v>
      </c>
      <c r="BZ100" s="23" t="str">
        <f t="shared" si="14"/>
        <v>-0.4%</v>
      </c>
      <c r="CA100" s="23" t="str">
        <f t="shared" si="14"/>
        <v>495.9%</v>
      </c>
      <c r="CB100" s="23" t="str">
        <f t="shared" si="14"/>
        <v>17.7%</v>
      </c>
      <c r="CC100" s="23" t="str">
        <f t="shared" si="14"/>
        <v>35.1%</v>
      </c>
      <c r="CD100" s="23" t="str">
        <f t="shared" si="14"/>
        <v>31.2%</v>
      </c>
      <c r="CE100" s="23" t="str">
        <f t="shared" si="14"/>
        <v>660.4%</v>
      </c>
    </row>
    <row r="101" spans="1:83">
      <c r="A101" s="10">
        <v>2017</v>
      </c>
      <c r="B101" s="11">
        <v>4</v>
      </c>
      <c r="C101" s="12" t="s">
        <v>70</v>
      </c>
      <c r="D101" s="13">
        <v>244571</v>
      </c>
      <c r="E101" s="14">
        <v>3108</v>
      </c>
      <c r="F101" s="14">
        <v>6700</v>
      </c>
      <c r="G101" s="14">
        <v>852</v>
      </c>
      <c r="H101" s="14">
        <v>2026</v>
      </c>
      <c r="I101" s="14">
        <v>10912</v>
      </c>
      <c r="J101" s="14">
        <v>124944</v>
      </c>
      <c r="K101" s="14">
        <v>26848</v>
      </c>
      <c r="L101" s="14">
        <v>16054</v>
      </c>
      <c r="M101" s="14">
        <v>9134</v>
      </c>
      <c r="N101" s="14">
        <v>9417</v>
      </c>
      <c r="O101" s="14">
        <v>574</v>
      </c>
      <c r="P101" s="14">
        <v>1055</v>
      </c>
      <c r="Q101" s="14">
        <v>29549</v>
      </c>
      <c r="R101" s="14">
        <v>3307</v>
      </c>
      <c r="S101" s="15">
        <v>91</v>
      </c>
      <c r="T101" s="16">
        <v>712928</v>
      </c>
      <c r="U101" s="17">
        <v>1528</v>
      </c>
      <c r="V101" s="17">
        <v>19635</v>
      </c>
      <c r="W101" s="17">
        <v>3105</v>
      </c>
      <c r="X101" s="17">
        <v>23282</v>
      </c>
      <c r="Y101" s="17">
        <v>62790</v>
      </c>
      <c r="Z101" s="17">
        <v>46239</v>
      </c>
      <c r="AA101" s="17">
        <v>30705</v>
      </c>
      <c r="AB101" s="17">
        <v>74306</v>
      </c>
      <c r="AC101" s="17">
        <v>25117</v>
      </c>
      <c r="AD101" s="17">
        <v>27325</v>
      </c>
      <c r="AE101" s="17">
        <v>14373</v>
      </c>
      <c r="AF101" s="17">
        <v>5412</v>
      </c>
      <c r="AG101" s="17">
        <v>361781</v>
      </c>
      <c r="AH101" s="17">
        <v>16588</v>
      </c>
      <c r="AI101" s="18">
        <v>742</v>
      </c>
      <c r="AJ101" s="13">
        <v>53251</v>
      </c>
      <c r="AK101" s="14">
        <v>474</v>
      </c>
      <c r="AL101" s="14">
        <v>600</v>
      </c>
      <c r="AM101" s="14">
        <v>147</v>
      </c>
      <c r="AN101" s="14">
        <v>1770</v>
      </c>
      <c r="AO101" s="14">
        <v>4800</v>
      </c>
      <c r="AP101" s="14">
        <v>4301</v>
      </c>
      <c r="AQ101" s="14">
        <v>12306</v>
      </c>
      <c r="AR101" s="14">
        <v>5823</v>
      </c>
      <c r="AS101" s="14">
        <v>2264</v>
      </c>
      <c r="AT101" s="14">
        <v>4914</v>
      </c>
      <c r="AU101" s="14">
        <v>1654</v>
      </c>
      <c r="AV101" s="14">
        <v>234</v>
      </c>
      <c r="AW101" s="14">
        <v>12274</v>
      </c>
      <c r="AX101" s="14">
        <v>1690</v>
      </c>
      <c r="AY101" s="15">
        <v>0</v>
      </c>
      <c r="AZ101" s="19">
        <f t="shared" si="17"/>
        <v>1010750</v>
      </c>
      <c r="BA101" s="20">
        <f t="shared" si="17"/>
        <v>5110</v>
      </c>
      <c r="BB101" s="20">
        <f t="shared" si="17"/>
        <v>26935</v>
      </c>
      <c r="BC101" s="20">
        <f t="shared" si="17"/>
        <v>4104</v>
      </c>
      <c r="BD101" s="20">
        <f t="shared" si="17"/>
        <v>27078</v>
      </c>
      <c r="BE101" s="20">
        <f t="shared" si="17"/>
        <v>78502</v>
      </c>
      <c r="BF101" s="20">
        <f t="shared" si="17"/>
        <v>175484</v>
      </c>
      <c r="BG101" s="20">
        <f t="shared" si="17"/>
        <v>69859</v>
      </c>
      <c r="BH101" s="20">
        <f t="shared" si="17"/>
        <v>96183</v>
      </c>
      <c r="BI101" s="20">
        <f t="shared" si="17"/>
        <v>36515</v>
      </c>
      <c r="BJ101" s="20">
        <f t="shared" si="17"/>
        <v>41656</v>
      </c>
      <c r="BK101" s="20">
        <f t="shared" si="17"/>
        <v>16601</v>
      </c>
      <c r="BL101" s="20">
        <f t="shared" si="17"/>
        <v>6701</v>
      </c>
      <c r="BM101" s="20">
        <f t="shared" si="17"/>
        <v>403604</v>
      </c>
      <c r="BN101" s="20">
        <f t="shared" si="17"/>
        <v>21585</v>
      </c>
      <c r="BO101" s="21">
        <f t="shared" si="9"/>
        <v>833</v>
      </c>
      <c r="BP101" s="22" t="str">
        <f t="shared" si="13"/>
        <v>-26.4%</v>
      </c>
      <c r="BQ101" s="23" t="str">
        <f t="shared" si="16"/>
        <v>-71.6%</v>
      </c>
      <c r="BR101" s="23" t="str">
        <f t="shared" si="16"/>
        <v>32.4%</v>
      </c>
      <c r="BS101" s="23" t="str">
        <f t="shared" si="16"/>
        <v>-77.9%</v>
      </c>
      <c r="BT101" s="23" t="str">
        <f t="shared" si="16"/>
        <v>-76.9%</v>
      </c>
      <c r="BU101" s="23" t="str">
        <f t="shared" si="16"/>
        <v>-59.8%</v>
      </c>
      <c r="BV101" s="23" t="str">
        <f t="shared" si="16"/>
        <v>144.4%</v>
      </c>
      <c r="BW101" s="23" t="str">
        <f t="shared" si="14"/>
        <v>28.3%</v>
      </c>
      <c r="BX101" s="23" t="str">
        <f t="shared" si="14"/>
        <v>-32.3%</v>
      </c>
      <c r="BY101" s="23" t="str">
        <f t="shared" si="14"/>
        <v>-66%</v>
      </c>
      <c r="BZ101" s="23" t="str">
        <f t="shared" si="14"/>
        <v>-38.3%</v>
      </c>
      <c r="CA101" s="23" t="str">
        <f t="shared" si="14"/>
        <v>-7.9%</v>
      </c>
      <c r="CB101" s="23" t="str">
        <f t="shared" si="14"/>
        <v>15.9%</v>
      </c>
      <c r="CC101" s="23" t="str">
        <f t="shared" si="14"/>
        <v>-15.5%</v>
      </c>
      <c r="CD101" s="23" t="str">
        <f t="shared" si="14"/>
        <v>-21.7%</v>
      </c>
      <c r="CE101" s="23" t="str">
        <f t="shared" si="14"/>
        <v>-97.5%</v>
      </c>
    </row>
    <row r="102" spans="1:83">
      <c r="A102" s="10">
        <v>2017</v>
      </c>
      <c r="B102" s="11">
        <v>5</v>
      </c>
      <c r="C102" s="12" t="s">
        <v>71</v>
      </c>
      <c r="D102" s="13">
        <v>308419</v>
      </c>
      <c r="E102" s="14">
        <v>9769</v>
      </c>
      <c r="F102" s="14">
        <v>29705</v>
      </c>
      <c r="G102" s="14">
        <v>1736</v>
      </c>
      <c r="H102" s="14">
        <v>18826</v>
      </c>
      <c r="I102" s="14">
        <v>23378</v>
      </c>
      <c r="J102" s="14">
        <v>84677</v>
      </c>
      <c r="K102" s="14">
        <v>7604</v>
      </c>
      <c r="L102" s="14">
        <v>31093</v>
      </c>
      <c r="M102" s="14">
        <v>3066</v>
      </c>
      <c r="N102" s="14">
        <v>7745</v>
      </c>
      <c r="O102" s="14">
        <v>2067</v>
      </c>
      <c r="P102" s="14">
        <v>707</v>
      </c>
      <c r="Q102" s="14">
        <v>79349</v>
      </c>
      <c r="R102" s="14">
        <v>8556</v>
      </c>
      <c r="S102" s="15">
        <v>141</v>
      </c>
      <c r="T102" s="16">
        <v>1062449</v>
      </c>
      <c r="U102" s="17">
        <v>2528</v>
      </c>
      <c r="V102" s="17">
        <v>38199</v>
      </c>
      <c r="W102" s="17">
        <v>5264</v>
      </c>
      <c r="X102" s="17">
        <v>14955</v>
      </c>
      <c r="Y102" s="17">
        <v>210520</v>
      </c>
      <c r="Z102" s="17">
        <v>39767</v>
      </c>
      <c r="AA102" s="17">
        <v>33838</v>
      </c>
      <c r="AB102" s="17">
        <v>56469</v>
      </c>
      <c r="AC102" s="17">
        <v>59419</v>
      </c>
      <c r="AD102" s="17">
        <v>46015</v>
      </c>
      <c r="AE102" s="17">
        <v>2355</v>
      </c>
      <c r="AF102" s="17">
        <v>4907</v>
      </c>
      <c r="AG102" s="17">
        <v>524321</v>
      </c>
      <c r="AH102" s="17">
        <v>22965</v>
      </c>
      <c r="AI102" s="18">
        <v>927</v>
      </c>
      <c r="AJ102" s="13">
        <v>100858</v>
      </c>
      <c r="AK102" s="14">
        <v>853</v>
      </c>
      <c r="AL102" s="14">
        <v>21433</v>
      </c>
      <c r="AM102" s="14">
        <v>438</v>
      </c>
      <c r="AN102" s="14">
        <v>2626</v>
      </c>
      <c r="AO102" s="14">
        <v>10777</v>
      </c>
      <c r="AP102" s="14">
        <v>4436</v>
      </c>
      <c r="AQ102" s="14">
        <v>12448</v>
      </c>
      <c r="AR102" s="14">
        <v>11042</v>
      </c>
      <c r="AS102" s="14">
        <v>10680</v>
      </c>
      <c r="AT102" s="14">
        <v>2786</v>
      </c>
      <c r="AU102" s="14">
        <v>371</v>
      </c>
      <c r="AV102" s="14">
        <v>1938</v>
      </c>
      <c r="AW102" s="14">
        <v>20026</v>
      </c>
      <c r="AX102" s="14">
        <v>1004</v>
      </c>
      <c r="AY102" s="15">
        <v>0</v>
      </c>
      <c r="AZ102" s="19">
        <f t="shared" si="17"/>
        <v>1471726</v>
      </c>
      <c r="BA102" s="20">
        <f t="shared" si="17"/>
        <v>13150</v>
      </c>
      <c r="BB102" s="20">
        <f t="shared" si="17"/>
        <v>89337</v>
      </c>
      <c r="BC102" s="20">
        <f t="shared" si="17"/>
        <v>7438</v>
      </c>
      <c r="BD102" s="20">
        <f t="shared" si="17"/>
        <v>36407</v>
      </c>
      <c r="BE102" s="20">
        <f t="shared" si="17"/>
        <v>244675</v>
      </c>
      <c r="BF102" s="20">
        <f t="shared" si="17"/>
        <v>128880</v>
      </c>
      <c r="BG102" s="20">
        <f t="shared" si="17"/>
        <v>53890</v>
      </c>
      <c r="BH102" s="20">
        <f t="shared" si="17"/>
        <v>98604</v>
      </c>
      <c r="BI102" s="20">
        <f t="shared" si="17"/>
        <v>73165</v>
      </c>
      <c r="BJ102" s="20">
        <f t="shared" si="17"/>
        <v>56546</v>
      </c>
      <c r="BK102" s="20">
        <f t="shared" si="17"/>
        <v>4793</v>
      </c>
      <c r="BL102" s="20">
        <f t="shared" si="17"/>
        <v>7552</v>
      </c>
      <c r="BM102" s="20">
        <f t="shared" si="17"/>
        <v>623696</v>
      </c>
      <c r="BN102" s="20">
        <f t="shared" si="17"/>
        <v>32525</v>
      </c>
      <c r="BO102" s="21">
        <f t="shared" si="9"/>
        <v>1068</v>
      </c>
      <c r="BP102" s="22" t="str">
        <f t="shared" si="13"/>
        <v>45.6%</v>
      </c>
      <c r="BQ102" s="23" t="str">
        <f t="shared" si="16"/>
        <v>157.3%</v>
      </c>
      <c r="BR102" s="23" t="str">
        <f t="shared" si="16"/>
        <v>231.7%</v>
      </c>
      <c r="BS102" s="23" t="str">
        <f t="shared" si="16"/>
        <v>81.2%</v>
      </c>
      <c r="BT102" s="23" t="str">
        <f t="shared" si="16"/>
        <v>34.5%</v>
      </c>
      <c r="BU102" s="23" t="str">
        <f t="shared" si="16"/>
        <v>211.7%</v>
      </c>
      <c r="BV102" s="23" t="str">
        <f t="shared" si="16"/>
        <v>-26.6%</v>
      </c>
      <c r="BW102" s="23" t="str">
        <f t="shared" si="14"/>
        <v>-22.9%</v>
      </c>
      <c r="BX102" s="23" t="str">
        <f t="shared" si="14"/>
        <v>2.5%</v>
      </c>
      <c r="BY102" s="23" t="str">
        <f t="shared" si="14"/>
        <v>100.4%</v>
      </c>
      <c r="BZ102" s="23" t="str">
        <f t="shared" si="14"/>
        <v>35.7%</v>
      </c>
      <c r="CA102" s="23" t="str">
        <f t="shared" si="14"/>
        <v>-71.1%</v>
      </c>
      <c r="CB102" s="23" t="str">
        <f t="shared" si="14"/>
        <v>12.7%</v>
      </c>
      <c r="CC102" s="23" t="str">
        <f t="shared" si="14"/>
        <v>54.5%</v>
      </c>
      <c r="CD102" s="23" t="str">
        <f t="shared" si="14"/>
        <v>50.7%</v>
      </c>
      <c r="CE102" s="23" t="str">
        <f t="shared" si="14"/>
        <v>28.2%</v>
      </c>
    </row>
    <row r="103" spans="1:83">
      <c r="A103" s="10">
        <v>2017</v>
      </c>
      <c r="B103" s="11">
        <v>6</v>
      </c>
      <c r="C103" s="12" t="s">
        <v>72</v>
      </c>
      <c r="D103" s="13">
        <v>239836</v>
      </c>
      <c r="E103" s="14">
        <v>1518</v>
      </c>
      <c r="F103" s="14">
        <v>6402</v>
      </c>
      <c r="G103" s="14">
        <v>13362</v>
      </c>
      <c r="H103" s="14">
        <v>9603</v>
      </c>
      <c r="I103" s="14">
        <v>8486</v>
      </c>
      <c r="J103" s="14">
        <v>9620</v>
      </c>
      <c r="K103" s="14">
        <v>14850</v>
      </c>
      <c r="L103" s="14">
        <v>34519</v>
      </c>
      <c r="M103" s="14">
        <v>10654</v>
      </c>
      <c r="N103" s="14">
        <v>5565</v>
      </c>
      <c r="O103" s="14">
        <v>2650</v>
      </c>
      <c r="P103" s="14">
        <v>941</v>
      </c>
      <c r="Q103" s="14">
        <v>114629</v>
      </c>
      <c r="R103" s="14">
        <v>7037</v>
      </c>
      <c r="S103" s="15">
        <v>0</v>
      </c>
      <c r="T103" s="16">
        <v>1162686</v>
      </c>
      <c r="U103" s="17">
        <v>19709</v>
      </c>
      <c r="V103" s="17">
        <v>31159</v>
      </c>
      <c r="W103" s="17">
        <v>15019</v>
      </c>
      <c r="X103" s="17">
        <v>33726</v>
      </c>
      <c r="Y103" s="17">
        <v>70307</v>
      </c>
      <c r="Z103" s="17">
        <v>65400</v>
      </c>
      <c r="AA103" s="17">
        <v>22073</v>
      </c>
      <c r="AB103" s="17">
        <v>191686</v>
      </c>
      <c r="AC103" s="17">
        <v>83924</v>
      </c>
      <c r="AD103" s="17">
        <v>50355</v>
      </c>
      <c r="AE103" s="17">
        <v>3431</v>
      </c>
      <c r="AF103" s="17">
        <v>8325</v>
      </c>
      <c r="AG103" s="17">
        <v>541102</v>
      </c>
      <c r="AH103" s="17">
        <v>23491</v>
      </c>
      <c r="AI103" s="18">
        <v>2979</v>
      </c>
      <c r="AJ103" s="13">
        <v>194476</v>
      </c>
      <c r="AK103" s="14">
        <v>1150</v>
      </c>
      <c r="AL103" s="14">
        <v>2227</v>
      </c>
      <c r="AM103" s="14">
        <v>118</v>
      </c>
      <c r="AN103" s="14">
        <v>5848</v>
      </c>
      <c r="AO103" s="14">
        <v>85405</v>
      </c>
      <c r="AP103" s="14">
        <v>1616</v>
      </c>
      <c r="AQ103" s="14">
        <v>3956</v>
      </c>
      <c r="AR103" s="14">
        <v>19095</v>
      </c>
      <c r="AS103" s="14">
        <v>2755</v>
      </c>
      <c r="AT103" s="14">
        <v>34243</v>
      </c>
      <c r="AU103" s="14">
        <v>80</v>
      </c>
      <c r="AV103" s="14">
        <v>3845</v>
      </c>
      <c r="AW103" s="14">
        <v>29927</v>
      </c>
      <c r="AX103" s="14">
        <v>3911</v>
      </c>
      <c r="AY103" s="15">
        <v>300</v>
      </c>
      <c r="AZ103" s="19">
        <f t="shared" si="17"/>
        <v>1596998</v>
      </c>
      <c r="BA103" s="20">
        <f t="shared" si="17"/>
        <v>22377</v>
      </c>
      <c r="BB103" s="20">
        <f t="shared" si="17"/>
        <v>39788</v>
      </c>
      <c r="BC103" s="20">
        <f t="shared" si="17"/>
        <v>28499</v>
      </c>
      <c r="BD103" s="20">
        <f t="shared" si="17"/>
        <v>49177</v>
      </c>
      <c r="BE103" s="20">
        <f t="shared" si="17"/>
        <v>164198</v>
      </c>
      <c r="BF103" s="20">
        <f t="shared" si="17"/>
        <v>76636</v>
      </c>
      <c r="BG103" s="20">
        <f t="shared" si="17"/>
        <v>40879</v>
      </c>
      <c r="BH103" s="20">
        <f t="shared" si="17"/>
        <v>245300</v>
      </c>
      <c r="BI103" s="20">
        <f t="shared" si="17"/>
        <v>97333</v>
      </c>
      <c r="BJ103" s="20">
        <f t="shared" si="17"/>
        <v>90163</v>
      </c>
      <c r="BK103" s="20">
        <f t="shared" si="17"/>
        <v>6161</v>
      </c>
      <c r="BL103" s="20">
        <f t="shared" si="17"/>
        <v>13111</v>
      </c>
      <c r="BM103" s="20">
        <f t="shared" si="17"/>
        <v>685658</v>
      </c>
      <c r="BN103" s="20">
        <f t="shared" si="17"/>
        <v>34439</v>
      </c>
      <c r="BO103" s="21">
        <f t="shared" si="9"/>
        <v>3279</v>
      </c>
      <c r="BP103" s="22" t="str">
        <f t="shared" si="13"/>
        <v>8.5%</v>
      </c>
      <c r="BQ103" s="23" t="str">
        <f t="shared" si="16"/>
        <v>70.2%</v>
      </c>
      <c r="BR103" s="23" t="str">
        <f t="shared" si="16"/>
        <v>-55.5%</v>
      </c>
      <c r="BS103" s="23" t="str">
        <f t="shared" si="16"/>
        <v>283.2%</v>
      </c>
      <c r="BT103" s="23" t="str">
        <f t="shared" si="16"/>
        <v>35.1%</v>
      </c>
      <c r="BU103" s="23" t="str">
        <f t="shared" si="16"/>
        <v>-32.9%</v>
      </c>
      <c r="BV103" s="23" t="str">
        <f t="shared" si="16"/>
        <v>-40.5%</v>
      </c>
      <c r="BW103" s="23" t="str">
        <f t="shared" si="14"/>
        <v>-24.1%</v>
      </c>
      <c r="BX103" s="23" t="str">
        <f t="shared" si="14"/>
        <v>148.8%</v>
      </c>
      <c r="BY103" s="23" t="str">
        <f t="shared" si="14"/>
        <v>33%</v>
      </c>
      <c r="BZ103" s="23" t="str">
        <f t="shared" ref="BZ103:CE153" si="18">IFERROR(ROUND((BJ103-BJ102)/BJ102*100,1)&amp;"%","-")</f>
        <v>59.5%</v>
      </c>
      <c r="CA103" s="23" t="str">
        <f t="shared" si="18"/>
        <v>28.5%</v>
      </c>
      <c r="CB103" s="23" t="str">
        <f t="shared" si="18"/>
        <v>73.6%</v>
      </c>
      <c r="CC103" s="23" t="str">
        <f t="shared" si="18"/>
        <v>9.9%</v>
      </c>
      <c r="CD103" s="23" t="str">
        <f t="shared" si="18"/>
        <v>5.9%</v>
      </c>
      <c r="CE103" s="23" t="str">
        <f t="shared" si="18"/>
        <v>207%</v>
      </c>
    </row>
    <row r="104" spans="1:83">
      <c r="A104" s="10">
        <v>2017</v>
      </c>
      <c r="B104" s="11">
        <v>7</v>
      </c>
      <c r="C104" s="12" t="s">
        <v>73</v>
      </c>
      <c r="D104" s="13">
        <v>270315</v>
      </c>
      <c r="E104" s="14">
        <v>4992</v>
      </c>
      <c r="F104" s="14">
        <v>10016</v>
      </c>
      <c r="G104" s="14">
        <v>3838</v>
      </c>
      <c r="H104" s="14">
        <v>2895</v>
      </c>
      <c r="I104" s="14">
        <v>46783</v>
      </c>
      <c r="J104" s="14">
        <v>8869</v>
      </c>
      <c r="K104" s="14">
        <v>21083</v>
      </c>
      <c r="L104" s="14">
        <v>21942</v>
      </c>
      <c r="M104" s="14">
        <v>20689</v>
      </c>
      <c r="N104" s="14">
        <v>18962</v>
      </c>
      <c r="O104" s="14">
        <v>2675</v>
      </c>
      <c r="P104" s="14">
        <v>5558</v>
      </c>
      <c r="Q104" s="14">
        <v>92484</v>
      </c>
      <c r="R104" s="14">
        <v>8239</v>
      </c>
      <c r="S104" s="15">
        <v>1290</v>
      </c>
      <c r="T104" s="16">
        <v>779591</v>
      </c>
      <c r="U104" s="17">
        <v>6775</v>
      </c>
      <c r="V104" s="17">
        <v>2197</v>
      </c>
      <c r="W104" s="17">
        <v>14532</v>
      </c>
      <c r="X104" s="17">
        <v>27856</v>
      </c>
      <c r="Y104" s="17">
        <v>168692</v>
      </c>
      <c r="Z104" s="17">
        <v>64488</v>
      </c>
      <c r="AA104" s="17">
        <v>72265</v>
      </c>
      <c r="AB104" s="17">
        <v>53584</v>
      </c>
      <c r="AC104" s="17">
        <v>43529</v>
      </c>
      <c r="AD104" s="17">
        <v>26736</v>
      </c>
      <c r="AE104" s="17">
        <v>3423</v>
      </c>
      <c r="AF104" s="17">
        <v>4129</v>
      </c>
      <c r="AG104" s="17">
        <v>246386</v>
      </c>
      <c r="AH104" s="17">
        <v>44332</v>
      </c>
      <c r="AI104" s="18">
        <v>667</v>
      </c>
      <c r="AJ104" s="13">
        <v>88919</v>
      </c>
      <c r="AK104" s="14">
        <v>1019</v>
      </c>
      <c r="AL104" s="14">
        <v>298</v>
      </c>
      <c r="AM104" s="14">
        <v>620</v>
      </c>
      <c r="AN104" s="14">
        <v>1124</v>
      </c>
      <c r="AO104" s="14">
        <v>1812</v>
      </c>
      <c r="AP104" s="14">
        <v>6674</v>
      </c>
      <c r="AQ104" s="14">
        <v>2546</v>
      </c>
      <c r="AR104" s="14">
        <v>21688</v>
      </c>
      <c r="AS104" s="14">
        <v>2626</v>
      </c>
      <c r="AT104" s="14">
        <v>2523</v>
      </c>
      <c r="AU104" s="14">
        <v>412</v>
      </c>
      <c r="AV104" s="14">
        <v>116</v>
      </c>
      <c r="AW104" s="14">
        <v>46598</v>
      </c>
      <c r="AX104" s="14">
        <v>863</v>
      </c>
      <c r="AY104" s="15">
        <v>0</v>
      </c>
      <c r="AZ104" s="19">
        <f t="shared" si="17"/>
        <v>1138825</v>
      </c>
      <c r="BA104" s="20">
        <f t="shared" si="17"/>
        <v>12786</v>
      </c>
      <c r="BB104" s="20">
        <f t="shared" si="17"/>
        <v>12511</v>
      </c>
      <c r="BC104" s="20">
        <f t="shared" si="17"/>
        <v>18990</v>
      </c>
      <c r="BD104" s="20">
        <f t="shared" si="17"/>
        <v>31875</v>
      </c>
      <c r="BE104" s="20">
        <f t="shared" si="17"/>
        <v>217287</v>
      </c>
      <c r="BF104" s="20">
        <f t="shared" si="17"/>
        <v>80031</v>
      </c>
      <c r="BG104" s="20">
        <f t="shared" si="17"/>
        <v>95894</v>
      </c>
      <c r="BH104" s="20">
        <f t="shared" si="17"/>
        <v>97214</v>
      </c>
      <c r="BI104" s="20">
        <f t="shared" si="17"/>
        <v>66844</v>
      </c>
      <c r="BJ104" s="20">
        <f t="shared" si="17"/>
        <v>48221</v>
      </c>
      <c r="BK104" s="20">
        <f t="shared" si="17"/>
        <v>6510</v>
      </c>
      <c r="BL104" s="20">
        <f t="shared" si="17"/>
        <v>9803</v>
      </c>
      <c r="BM104" s="20">
        <f t="shared" si="17"/>
        <v>385468</v>
      </c>
      <c r="BN104" s="20">
        <f t="shared" si="17"/>
        <v>53434</v>
      </c>
      <c r="BO104" s="21">
        <f t="shared" si="9"/>
        <v>1957</v>
      </c>
      <c r="BP104" s="22" t="str">
        <f t="shared" si="13"/>
        <v>-28.7%</v>
      </c>
      <c r="BQ104" s="23" t="str">
        <f t="shared" si="16"/>
        <v>-42.9%</v>
      </c>
      <c r="BR104" s="23" t="str">
        <f t="shared" si="16"/>
        <v>-68.6%</v>
      </c>
      <c r="BS104" s="23" t="str">
        <f t="shared" si="16"/>
        <v>-33.4%</v>
      </c>
      <c r="BT104" s="23" t="str">
        <f t="shared" si="16"/>
        <v>-35.2%</v>
      </c>
      <c r="BU104" s="23" t="str">
        <f t="shared" si="16"/>
        <v>32.3%</v>
      </c>
      <c r="BV104" s="23" t="str">
        <f t="shared" si="16"/>
        <v>4.4%</v>
      </c>
      <c r="BW104" s="23" t="str">
        <f t="shared" si="16"/>
        <v>134.6%</v>
      </c>
      <c r="BX104" s="23" t="str">
        <f t="shared" si="16"/>
        <v>-60.4%</v>
      </c>
      <c r="BY104" s="23" t="str">
        <f t="shared" si="16"/>
        <v>-31.3%</v>
      </c>
      <c r="BZ104" s="23" t="str">
        <f t="shared" si="18"/>
        <v>-46.5%</v>
      </c>
      <c r="CA104" s="23" t="str">
        <f t="shared" si="18"/>
        <v>5.7%</v>
      </c>
      <c r="CB104" s="23" t="str">
        <f t="shared" si="18"/>
        <v>-25.2%</v>
      </c>
      <c r="CC104" s="23" t="str">
        <f t="shared" si="18"/>
        <v>-43.8%</v>
      </c>
      <c r="CD104" s="23" t="str">
        <f t="shared" si="18"/>
        <v>55.2%</v>
      </c>
      <c r="CE104" s="23" t="str">
        <f t="shared" si="18"/>
        <v>-40.3%</v>
      </c>
    </row>
    <row r="105" spans="1:83">
      <c r="A105" s="10">
        <v>2017</v>
      </c>
      <c r="B105" s="11">
        <v>8</v>
      </c>
      <c r="C105" s="12" t="s">
        <v>74</v>
      </c>
      <c r="D105" s="13">
        <v>237607</v>
      </c>
      <c r="E105" s="14">
        <v>6535</v>
      </c>
      <c r="F105" s="14">
        <v>10287</v>
      </c>
      <c r="G105" s="14">
        <v>10087</v>
      </c>
      <c r="H105" s="14">
        <v>3027</v>
      </c>
      <c r="I105" s="14">
        <v>20974</v>
      </c>
      <c r="J105" s="14">
        <v>6633</v>
      </c>
      <c r="K105" s="14">
        <v>16477</v>
      </c>
      <c r="L105" s="14">
        <v>29110</v>
      </c>
      <c r="M105" s="14">
        <v>4865</v>
      </c>
      <c r="N105" s="14">
        <v>11685</v>
      </c>
      <c r="O105" s="14">
        <v>1078</v>
      </c>
      <c r="P105" s="14">
        <v>1187</v>
      </c>
      <c r="Q105" s="14">
        <v>104832</v>
      </c>
      <c r="R105" s="14">
        <v>9830</v>
      </c>
      <c r="S105" s="15">
        <v>1000</v>
      </c>
      <c r="T105" s="16">
        <v>785245</v>
      </c>
      <c r="U105" s="17">
        <v>16561</v>
      </c>
      <c r="V105" s="17">
        <v>2923</v>
      </c>
      <c r="W105" s="17">
        <v>12909</v>
      </c>
      <c r="X105" s="17">
        <v>40986</v>
      </c>
      <c r="Y105" s="17">
        <v>68949</v>
      </c>
      <c r="Z105" s="17">
        <v>39259</v>
      </c>
      <c r="AA105" s="17">
        <v>75984</v>
      </c>
      <c r="AB105" s="17">
        <v>96804</v>
      </c>
      <c r="AC105" s="17">
        <v>29031</v>
      </c>
      <c r="AD105" s="17">
        <v>31384</v>
      </c>
      <c r="AE105" s="17">
        <v>2123</v>
      </c>
      <c r="AF105" s="17">
        <v>13417</v>
      </c>
      <c r="AG105" s="17">
        <v>302048</v>
      </c>
      <c r="AH105" s="17">
        <v>37326</v>
      </c>
      <c r="AI105" s="18">
        <v>15541</v>
      </c>
      <c r="AJ105" s="13">
        <v>119764</v>
      </c>
      <c r="AK105" s="14">
        <v>3851</v>
      </c>
      <c r="AL105" s="14">
        <v>9750</v>
      </c>
      <c r="AM105" s="14">
        <v>1303</v>
      </c>
      <c r="AN105" s="14">
        <v>3234</v>
      </c>
      <c r="AO105" s="14">
        <v>5999</v>
      </c>
      <c r="AP105" s="14">
        <v>3920</v>
      </c>
      <c r="AQ105" s="14">
        <v>3311</v>
      </c>
      <c r="AR105" s="14">
        <v>8221</v>
      </c>
      <c r="AS105" s="14">
        <v>18221</v>
      </c>
      <c r="AT105" s="14">
        <v>5544</v>
      </c>
      <c r="AU105" s="14">
        <v>13</v>
      </c>
      <c r="AV105" s="14">
        <v>517</v>
      </c>
      <c r="AW105" s="14">
        <v>53103</v>
      </c>
      <c r="AX105" s="14">
        <v>2636</v>
      </c>
      <c r="AY105" s="15">
        <v>141</v>
      </c>
      <c r="AZ105" s="19">
        <f t="shared" si="17"/>
        <v>1142616</v>
      </c>
      <c r="BA105" s="20">
        <f t="shared" si="17"/>
        <v>26947</v>
      </c>
      <c r="BB105" s="20">
        <f t="shared" si="17"/>
        <v>22960</v>
      </c>
      <c r="BC105" s="20">
        <f t="shared" si="17"/>
        <v>24299</v>
      </c>
      <c r="BD105" s="20">
        <f t="shared" si="17"/>
        <v>47247</v>
      </c>
      <c r="BE105" s="20">
        <f t="shared" si="17"/>
        <v>95922</v>
      </c>
      <c r="BF105" s="20">
        <f t="shared" si="17"/>
        <v>49812</v>
      </c>
      <c r="BG105" s="20">
        <f t="shared" si="17"/>
        <v>95772</v>
      </c>
      <c r="BH105" s="20">
        <f t="shared" si="17"/>
        <v>134135</v>
      </c>
      <c r="BI105" s="20">
        <f t="shared" si="17"/>
        <v>52117</v>
      </c>
      <c r="BJ105" s="20">
        <f t="shared" si="17"/>
        <v>48613</v>
      </c>
      <c r="BK105" s="20">
        <f t="shared" si="17"/>
        <v>3214</v>
      </c>
      <c r="BL105" s="20">
        <f t="shared" si="17"/>
        <v>15121</v>
      </c>
      <c r="BM105" s="20">
        <f t="shared" si="17"/>
        <v>459983</v>
      </c>
      <c r="BN105" s="20">
        <f t="shared" si="17"/>
        <v>49792</v>
      </c>
      <c r="BO105" s="21">
        <f t="shared" si="9"/>
        <v>16682</v>
      </c>
      <c r="BP105" s="22" t="str">
        <f t="shared" si="13"/>
        <v>0.3%</v>
      </c>
      <c r="BQ105" s="23" t="str">
        <f t="shared" si="16"/>
        <v>110.8%</v>
      </c>
      <c r="BR105" s="23" t="str">
        <f t="shared" si="16"/>
        <v>83.5%</v>
      </c>
      <c r="BS105" s="23" t="str">
        <f t="shared" si="16"/>
        <v>28%</v>
      </c>
      <c r="BT105" s="23" t="str">
        <f t="shared" si="16"/>
        <v>48.2%</v>
      </c>
      <c r="BU105" s="23" t="str">
        <f t="shared" si="16"/>
        <v>-55.9%</v>
      </c>
      <c r="BV105" s="23" t="str">
        <f t="shared" si="16"/>
        <v>-37.8%</v>
      </c>
      <c r="BW105" s="23" t="str">
        <f t="shared" si="16"/>
        <v>-0.1%</v>
      </c>
      <c r="BX105" s="23" t="str">
        <f t="shared" si="16"/>
        <v>38%</v>
      </c>
      <c r="BY105" s="23" t="str">
        <f t="shared" si="16"/>
        <v>-22%</v>
      </c>
      <c r="BZ105" s="23" t="str">
        <f t="shared" si="18"/>
        <v>0.8%</v>
      </c>
      <c r="CA105" s="23" t="str">
        <f t="shared" si="18"/>
        <v>-50.6%</v>
      </c>
      <c r="CB105" s="23" t="str">
        <f t="shared" si="18"/>
        <v>54.2%</v>
      </c>
      <c r="CC105" s="23" t="str">
        <f t="shared" si="18"/>
        <v>19.3%</v>
      </c>
      <c r="CD105" s="23" t="str">
        <f t="shared" si="18"/>
        <v>-6.8%</v>
      </c>
      <c r="CE105" s="23" t="str">
        <f t="shared" si="18"/>
        <v>752.4%</v>
      </c>
    </row>
    <row r="106" spans="1:83">
      <c r="A106" s="10">
        <v>2017</v>
      </c>
      <c r="B106" s="11">
        <v>9</v>
      </c>
      <c r="C106" s="12" t="s">
        <v>75</v>
      </c>
      <c r="D106" s="13">
        <v>252117</v>
      </c>
      <c r="E106" s="14">
        <v>5516</v>
      </c>
      <c r="F106" s="14">
        <v>6387</v>
      </c>
      <c r="G106" s="14">
        <v>9354</v>
      </c>
      <c r="H106" s="14">
        <v>3851</v>
      </c>
      <c r="I106" s="14">
        <v>34282</v>
      </c>
      <c r="J106" s="14">
        <v>9875</v>
      </c>
      <c r="K106" s="14">
        <v>20507</v>
      </c>
      <c r="L106" s="14">
        <v>12238</v>
      </c>
      <c r="M106" s="14">
        <v>17497</v>
      </c>
      <c r="N106" s="14">
        <v>6510</v>
      </c>
      <c r="O106" s="14">
        <v>321</v>
      </c>
      <c r="P106" s="14">
        <v>7603</v>
      </c>
      <c r="Q106" s="14">
        <v>113295</v>
      </c>
      <c r="R106" s="14">
        <v>2497</v>
      </c>
      <c r="S106" s="15">
        <v>2384</v>
      </c>
      <c r="T106" s="16">
        <v>623534</v>
      </c>
      <c r="U106" s="17">
        <v>1985</v>
      </c>
      <c r="V106" s="17">
        <v>20257</v>
      </c>
      <c r="W106" s="17">
        <v>2458</v>
      </c>
      <c r="X106" s="17">
        <v>35848</v>
      </c>
      <c r="Y106" s="17">
        <v>92118</v>
      </c>
      <c r="Z106" s="17">
        <v>32054</v>
      </c>
      <c r="AA106" s="17">
        <v>30670</v>
      </c>
      <c r="AB106" s="17">
        <v>58233</v>
      </c>
      <c r="AC106" s="17">
        <v>30313</v>
      </c>
      <c r="AD106" s="17">
        <v>17476</v>
      </c>
      <c r="AE106" s="17">
        <v>12106</v>
      </c>
      <c r="AF106" s="17">
        <v>3345</v>
      </c>
      <c r="AG106" s="17">
        <v>273589</v>
      </c>
      <c r="AH106" s="17">
        <v>11726</v>
      </c>
      <c r="AI106" s="18">
        <v>1356</v>
      </c>
      <c r="AJ106" s="13">
        <v>68609</v>
      </c>
      <c r="AK106" s="14">
        <v>980</v>
      </c>
      <c r="AL106" s="14">
        <v>3198</v>
      </c>
      <c r="AM106" s="14">
        <v>331</v>
      </c>
      <c r="AN106" s="14">
        <v>2679</v>
      </c>
      <c r="AO106" s="14">
        <v>3420</v>
      </c>
      <c r="AP106" s="14">
        <v>3702</v>
      </c>
      <c r="AQ106" s="14">
        <v>11808</v>
      </c>
      <c r="AR106" s="14">
        <v>7838</v>
      </c>
      <c r="AS106" s="14">
        <v>8925</v>
      </c>
      <c r="AT106" s="14">
        <v>3449</v>
      </c>
      <c r="AU106" s="14">
        <v>30</v>
      </c>
      <c r="AV106" s="14">
        <v>184</v>
      </c>
      <c r="AW106" s="14">
        <v>16956</v>
      </c>
      <c r="AX106" s="14">
        <v>4484</v>
      </c>
      <c r="AY106" s="15">
        <v>625</v>
      </c>
      <c r="AZ106" s="19">
        <f t="shared" si="17"/>
        <v>944260</v>
      </c>
      <c r="BA106" s="20">
        <f t="shared" si="17"/>
        <v>8481</v>
      </c>
      <c r="BB106" s="20">
        <f t="shared" si="17"/>
        <v>29842</v>
      </c>
      <c r="BC106" s="20">
        <f t="shared" si="17"/>
        <v>12143</v>
      </c>
      <c r="BD106" s="20">
        <f t="shared" si="17"/>
        <v>42378</v>
      </c>
      <c r="BE106" s="20">
        <f t="shared" si="17"/>
        <v>129820</v>
      </c>
      <c r="BF106" s="20">
        <f t="shared" si="17"/>
        <v>45631</v>
      </c>
      <c r="BG106" s="20">
        <f t="shared" si="17"/>
        <v>62985</v>
      </c>
      <c r="BH106" s="20">
        <f t="shared" si="17"/>
        <v>78309</v>
      </c>
      <c r="BI106" s="20">
        <f t="shared" si="17"/>
        <v>56735</v>
      </c>
      <c r="BJ106" s="20">
        <f t="shared" si="17"/>
        <v>27435</v>
      </c>
      <c r="BK106" s="20">
        <f t="shared" si="17"/>
        <v>12457</v>
      </c>
      <c r="BL106" s="20">
        <f t="shared" si="17"/>
        <v>11132</v>
      </c>
      <c r="BM106" s="20">
        <f t="shared" si="17"/>
        <v>403840</v>
      </c>
      <c r="BN106" s="20">
        <f t="shared" si="17"/>
        <v>18707</v>
      </c>
      <c r="BO106" s="21">
        <f t="shared" si="9"/>
        <v>4365</v>
      </c>
      <c r="BP106" s="22" t="str">
        <f t="shared" si="13"/>
        <v>-17.4%</v>
      </c>
      <c r="BQ106" s="23" t="str">
        <f t="shared" si="16"/>
        <v>-68.5%</v>
      </c>
      <c r="BR106" s="23" t="str">
        <f t="shared" si="16"/>
        <v>30%</v>
      </c>
      <c r="BS106" s="23" t="str">
        <f t="shared" si="16"/>
        <v>-50%</v>
      </c>
      <c r="BT106" s="23" t="str">
        <f t="shared" si="16"/>
        <v>-10.3%</v>
      </c>
      <c r="BU106" s="23" t="str">
        <f t="shared" si="16"/>
        <v>35.3%</v>
      </c>
      <c r="BV106" s="23" t="str">
        <f t="shared" si="16"/>
        <v>-8.4%</v>
      </c>
      <c r="BW106" s="23" t="str">
        <f t="shared" si="16"/>
        <v>-34.2%</v>
      </c>
      <c r="BX106" s="23" t="str">
        <f t="shared" si="16"/>
        <v>-41.6%</v>
      </c>
      <c r="BY106" s="23" t="str">
        <f t="shared" si="16"/>
        <v>8.9%</v>
      </c>
      <c r="BZ106" s="23" t="str">
        <f t="shared" si="18"/>
        <v>-43.6%</v>
      </c>
      <c r="CA106" s="23" t="str">
        <f t="shared" si="18"/>
        <v>287.6%</v>
      </c>
      <c r="CB106" s="23" t="str">
        <f t="shared" si="18"/>
        <v>-26.4%</v>
      </c>
      <c r="CC106" s="23" t="str">
        <f t="shared" si="18"/>
        <v>-12.2%</v>
      </c>
      <c r="CD106" s="23" t="str">
        <f t="shared" si="18"/>
        <v>-62.4%</v>
      </c>
      <c r="CE106" s="23" t="str">
        <f t="shared" si="18"/>
        <v>-73.8%</v>
      </c>
    </row>
    <row r="107" spans="1:83">
      <c r="A107" s="10">
        <v>2017</v>
      </c>
      <c r="B107" s="11">
        <v>10</v>
      </c>
      <c r="C107" s="12" t="s">
        <v>76</v>
      </c>
      <c r="D107" s="13">
        <v>176536</v>
      </c>
      <c r="E107" s="14">
        <v>834</v>
      </c>
      <c r="F107" s="14">
        <v>5151</v>
      </c>
      <c r="G107" s="14">
        <v>1648</v>
      </c>
      <c r="H107" s="14">
        <v>5574</v>
      </c>
      <c r="I107" s="14">
        <v>14543</v>
      </c>
      <c r="J107" s="14">
        <v>27969</v>
      </c>
      <c r="K107" s="14">
        <v>14431</v>
      </c>
      <c r="L107" s="14">
        <v>35497</v>
      </c>
      <c r="M107" s="14">
        <v>4395</v>
      </c>
      <c r="N107" s="14">
        <v>5747</v>
      </c>
      <c r="O107" s="14">
        <v>1665</v>
      </c>
      <c r="P107" s="14">
        <v>2883</v>
      </c>
      <c r="Q107" s="14">
        <v>50371</v>
      </c>
      <c r="R107" s="14">
        <v>4823</v>
      </c>
      <c r="S107" s="15">
        <v>1005</v>
      </c>
      <c r="T107" s="16">
        <v>645731</v>
      </c>
      <c r="U107" s="17">
        <v>2254</v>
      </c>
      <c r="V107" s="17">
        <v>11066</v>
      </c>
      <c r="W107" s="17">
        <v>15482</v>
      </c>
      <c r="X107" s="17">
        <v>36146</v>
      </c>
      <c r="Y107" s="17">
        <v>42018</v>
      </c>
      <c r="Z107" s="17">
        <v>30664</v>
      </c>
      <c r="AA107" s="17">
        <v>32793</v>
      </c>
      <c r="AB107" s="17">
        <v>60915</v>
      </c>
      <c r="AC107" s="17">
        <v>29912</v>
      </c>
      <c r="AD107" s="17">
        <v>16960</v>
      </c>
      <c r="AE107" s="17">
        <v>7933</v>
      </c>
      <c r="AF107" s="17">
        <v>4557</v>
      </c>
      <c r="AG107" s="17">
        <v>331525</v>
      </c>
      <c r="AH107" s="17">
        <v>17351</v>
      </c>
      <c r="AI107" s="18">
        <v>6155</v>
      </c>
      <c r="AJ107" s="13">
        <v>150646</v>
      </c>
      <c r="AK107" s="14">
        <v>112</v>
      </c>
      <c r="AL107" s="14">
        <v>20702</v>
      </c>
      <c r="AM107" s="14">
        <v>201</v>
      </c>
      <c r="AN107" s="14">
        <v>2630</v>
      </c>
      <c r="AO107" s="14">
        <v>3356</v>
      </c>
      <c r="AP107" s="14">
        <v>3059</v>
      </c>
      <c r="AQ107" s="14">
        <v>36548</v>
      </c>
      <c r="AR107" s="14">
        <v>13595</v>
      </c>
      <c r="AS107" s="14">
        <v>3983</v>
      </c>
      <c r="AT107" s="14">
        <v>2680</v>
      </c>
      <c r="AU107" s="14">
        <v>360</v>
      </c>
      <c r="AV107" s="14">
        <v>7730</v>
      </c>
      <c r="AW107" s="14">
        <v>48970</v>
      </c>
      <c r="AX107" s="14">
        <v>796</v>
      </c>
      <c r="AY107" s="15">
        <v>5924</v>
      </c>
      <c r="AZ107" s="19">
        <f t="shared" si="17"/>
        <v>972913</v>
      </c>
      <c r="BA107" s="20">
        <f t="shared" si="17"/>
        <v>3200</v>
      </c>
      <c r="BB107" s="20">
        <f t="shared" si="17"/>
        <v>36919</v>
      </c>
      <c r="BC107" s="20">
        <f t="shared" si="17"/>
        <v>17331</v>
      </c>
      <c r="BD107" s="20">
        <f t="shared" si="17"/>
        <v>44350</v>
      </c>
      <c r="BE107" s="20">
        <f t="shared" si="17"/>
        <v>59917</v>
      </c>
      <c r="BF107" s="20">
        <f t="shared" si="17"/>
        <v>61692</v>
      </c>
      <c r="BG107" s="20">
        <f t="shared" si="17"/>
        <v>83772</v>
      </c>
      <c r="BH107" s="20">
        <f t="shared" si="17"/>
        <v>110007</v>
      </c>
      <c r="BI107" s="20">
        <f t="shared" si="17"/>
        <v>38290</v>
      </c>
      <c r="BJ107" s="20">
        <f t="shared" si="17"/>
        <v>25387</v>
      </c>
      <c r="BK107" s="20">
        <f t="shared" si="17"/>
        <v>9958</v>
      </c>
      <c r="BL107" s="20">
        <f t="shared" si="17"/>
        <v>15170</v>
      </c>
      <c r="BM107" s="20">
        <f t="shared" si="17"/>
        <v>430866</v>
      </c>
      <c r="BN107" s="20">
        <f t="shared" si="17"/>
        <v>22970</v>
      </c>
      <c r="BO107" s="21">
        <f t="shared" si="9"/>
        <v>13084</v>
      </c>
      <c r="BP107" s="22" t="str">
        <f t="shared" si="13"/>
        <v>3%</v>
      </c>
      <c r="BQ107" s="23" t="str">
        <f t="shared" si="16"/>
        <v>-62.3%</v>
      </c>
      <c r="BR107" s="23" t="str">
        <f t="shared" si="16"/>
        <v>23.7%</v>
      </c>
      <c r="BS107" s="23" t="str">
        <f t="shared" si="16"/>
        <v>42.7%</v>
      </c>
      <c r="BT107" s="23" t="str">
        <f t="shared" si="16"/>
        <v>4.7%</v>
      </c>
      <c r="BU107" s="23" t="str">
        <f t="shared" si="16"/>
        <v>-53.8%</v>
      </c>
      <c r="BV107" s="23" t="str">
        <f t="shared" si="16"/>
        <v>35.2%</v>
      </c>
      <c r="BW107" s="23" t="str">
        <f t="shared" si="16"/>
        <v>33%</v>
      </c>
      <c r="BX107" s="23" t="str">
        <f t="shared" si="16"/>
        <v>40.5%</v>
      </c>
      <c r="BY107" s="23" t="str">
        <f t="shared" si="16"/>
        <v>-32.5%</v>
      </c>
      <c r="BZ107" s="23" t="str">
        <f t="shared" si="18"/>
        <v>-7.5%</v>
      </c>
      <c r="CA107" s="23" t="str">
        <f t="shared" si="18"/>
        <v>-20.1%</v>
      </c>
      <c r="CB107" s="23" t="str">
        <f t="shared" si="18"/>
        <v>36.3%</v>
      </c>
      <c r="CC107" s="23" t="str">
        <f t="shared" si="18"/>
        <v>6.7%</v>
      </c>
      <c r="CD107" s="23" t="str">
        <f t="shared" si="18"/>
        <v>22.8%</v>
      </c>
      <c r="CE107" s="23" t="str">
        <f t="shared" si="18"/>
        <v>199.7%</v>
      </c>
    </row>
    <row r="108" spans="1:83">
      <c r="A108" s="10">
        <v>2017</v>
      </c>
      <c r="B108" s="11">
        <v>11</v>
      </c>
      <c r="C108" s="12" t="s">
        <v>77</v>
      </c>
      <c r="D108" s="13">
        <v>268939</v>
      </c>
      <c r="E108" s="14">
        <v>9584</v>
      </c>
      <c r="F108" s="14">
        <v>67807</v>
      </c>
      <c r="G108" s="14">
        <v>9642</v>
      </c>
      <c r="H108" s="14">
        <v>18664</v>
      </c>
      <c r="I108" s="14">
        <v>13026</v>
      </c>
      <c r="J108" s="14">
        <v>5990</v>
      </c>
      <c r="K108" s="14">
        <v>14550</v>
      </c>
      <c r="L108" s="14">
        <v>23202</v>
      </c>
      <c r="M108" s="14">
        <v>14339</v>
      </c>
      <c r="N108" s="14">
        <v>6445</v>
      </c>
      <c r="O108" s="14">
        <v>1077</v>
      </c>
      <c r="P108" s="14">
        <v>1756</v>
      </c>
      <c r="Q108" s="14">
        <v>75207</v>
      </c>
      <c r="R108" s="14">
        <v>7262</v>
      </c>
      <c r="S108" s="15">
        <v>388</v>
      </c>
      <c r="T108" s="16">
        <v>845216</v>
      </c>
      <c r="U108" s="17">
        <v>32086</v>
      </c>
      <c r="V108" s="17">
        <v>71475</v>
      </c>
      <c r="W108" s="17">
        <v>4552</v>
      </c>
      <c r="X108" s="17">
        <v>69550</v>
      </c>
      <c r="Y108" s="17">
        <v>34801</v>
      </c>
      <c r="Z108" s="17">
        <v>30983</v>
      </c>
      <c r="AA108" s="17">
        <v>37324</v>
      </c>
      <c r="AB108" s="17">
        <v>103344</v>
      </c>
      <c r="AC108" s="17">
        <v>27524</v>
      </c>
      <c r="AD108" s="17">
        <v>32807</v>
      </c>
      <c r="AE108" s="17">
        <v>4358</v>
      </c>
      <c r="AF108" s="17">
        <v>5099</v>
      </c>
      <c r="AG108" s="17">
        <v>370679</v>
      </c>
      <c r="AH108" s="17">
        <v>19169</v>
      </c>
      <c r="AI108" s="18">
        <v>1465</v>
      </c>
      <c r="AJ108" s="13">
        <v>82702</v>
      </c>
      <c r="AK108" s="14">
        <v>4120</v>
      </c>
      <c r="AL108" s="14">
        <v>5600</v>
      </c>
      <c r="AM108" s="14">
        <v>161</v>
      </c>
      <c r="AN108" s="14">
        <v>10028</v>
      </c>
      <c r="AO108" s="14">
        <v>9123</v>
      </c>
      <c r="AP108" s="14">
        <v>3417</v>
      </c>
      <c r="AQ108" s="14">
        <v>5580</v>
      </c>
      <c r="AR108" s="14">
        <v>4365</v>
      </c>
      <c r="AS108" s="14">
        <v>9825</v>
      </c>
      <c r="AT108" s="14">
        <v>5284</v>
      </c>
      <c r="AU108" s="14">
        <v>596</v>
      </c>
      <c r="AV108" s="14">
        <v>627</v>
      </c>
      <c r="AW108" s="14">
        <v>21561</v>
      </c>
      <c r="AX108" s="14">
        <v>1847</v>
      </c>
      <c r="AY108" s="15">
        <v>568</v>
      </c>
      <c r="AZ108" s="19">
        <f t="shared" si="17"/>
        <v>1196857</v>
      </c>
      <c r="BA108" s="20">
        <f t="shared" si="17"/>
        <v>45790</v>
      </c>
      <c r="BB108" s="20">
        <f t="shared" si="17"/>
        <v>144882</v>
      </c>
      <c r="BC108" s="20">
        <f t="shared" si="17"/>
        <v>14355</v>
      </c>
      <c r="BD108" s="20">
        <f t="shared" si="17"/>
        <v>98242</v>
      </c>
      <c r="BE108" s="20">
        <f t="shared" si="17"/>
        <v>56950</v>
      </c>
      <c r="BF108" s="20">
        <f t="shared" si="17"/>
        <v>40390</v>
      </c>
      <c r="BG108" s="20">
        <f t="shared" si="17"/>
        <v>57454</v>
      </c>
      <c r="BH108" s="20">
        <f t="shared" si="17"/>
        <v>130911</v>
      </c>
      <c r="BI108" s="20">
        <f t="shared" si="17"/>
        <v>51688</v>
      </c>
      <c r="BJ108" s="20">
        <f t="shared" si="17"/>
        <v>44536</v>
      </c>
      <c r="BK108" s="20">
        <f t="shared" si="17"/>
        <v>6031</v>
      </c>
      <c r="BL108" s="20">
        <f t="shared" si="17"/>
        <v>7482</v>
      </c>
      <c r="BM108" s="20">
        <f t="shared" si="17"/>
        <v>467447</v>
      </c>
      <c r="BN108" s="20">
        <f t="shared" si="17"/>
        <v>28278</v>
      </c>
      <c r="BO108" s="21">
        <f t="shared" si="9"/>
        <v>2421</v>
      </c>
      <c r="BP108" s="22" t="str">
        <f t="shared" si="13"/>
        <v>23%</v>
      </c>
      <c r="BQ108" s="23" t="str">
        <f t="shared" si="16"/>
        <v>1330.9%</v>
      </c>
      <c r="BR108" s="23" t="str">
        <f t="shared" si="16"/>
        <v>292.4%</v>
      </c>
      <c r="BS108" s="23" t="str">
        <f t="shared" si="16"/>
        <v>-17.2%</v>
      </c>
      <c r="BT108" s="23" t="str">
        <f t="shared" si="16"/>
        <v>121.5%</v>
      </c>
      <c r="BU108" s="23" t="str">
        <f t="shared" si="16"/>
        <v>-5%</v>
      </c>
      <c r="BV108" s="23" t="str">
        <f t="shared" si="16"/>
        <v>-34.5%</v>
      </c>
      <c r="BW108" s="23" t="str">
        <f t="shared" si="16"/>
        <v>-31.4%</v>
      </c>
      <c r="BX108" s="23" t="str">
        <f t="shared" si="16"/>
        <v>19%</v>
      </c>
      <c r="BY108" s="23" t="str">
        <f t="shared" si="16"/>
        <v>35%</v>
      </c>
      <c r="BZ108" s="23" t="str">
        <f t="shared" si="18"/>
        <v>75.4%</v>
      </c>
      <c r="CA108" s="23" t="str">
        <f t="shared" si="18"/>
        <v>-39.4%</v>
      </c>
      <c r="CB108" s="23" t="str">
        <f t="shared" si="18"/>
        <v>-50.7%</v>
      </c>
      <c r="CC108" s="23" t="str">
        <f t="shared" si="18"/>
        <v>8.5%</v>
      </c>
      <c r="CD108" s="23" t="str">
        <f t="shared" si="18"/>
        <v>23.1%</v>
      </c>
      <c r="CE108" s="23" t="str">
        <f t="shared" si="18"/>
        <v>-81.5%</v>
      </c>
    </row>
    <row r="109" spans="1:83">
      <c r="A109" s="10">
        <v>2017</v>
      </c>
      <c r="B109" s="11">
        <v>12</v>
      </c>
      <c r="C109" s="12" t="s">
        <v>78</v>
      </c>
      <c r="D109" s="13">
        <v>270651</v>
      </c>
      <c r="E109" s="14">
        <v>4902</v>
      </c>
      <c r="F109" s="14">
        <v>10835</v>
      </c>
      <c r="G109" s="14">
        <v>326</v>
      </c>
      <c r="H109" s="14">
        <v>2535</v>
      </c>
      <c r="I109" s="14">
        <v>15459</v>
      </c>
      <c r="J109" s="14">
        <v>11103</v>
      </c>
      <c r="K109" s="14">
        <v>32569</v>
      </c>
      <c r="L109" s="14">
        <v>11314</v>
      </c>
      <c r="M109" s="14">
        <v>6694</v>
      </c>
      <c r="N109" s="14">
        <v>13995</v>
      </c>
      <c r="O109" s="14">
        <v>1534</v>
      </c>
      <c r="P109" s="14">
        <v>7066</v>
      </c>
      <c r="Q109" s="14">
        <v>146650</v>
      </c>
      <c r="R109" s="14">
        <v>4452</v>
      </c>
      <c r="S109" s="15">
        <v>1217</v>
      </c>
      <c r="T109" s="16">
        <v>907017</v>
      </c>
      <c r="U109" s="17">
        <v>3717</v>
      </c>
      <c r="V109" s="17">
        <v>2819</v>
      </c>
      <c r="W109" s="17">
        <v>16772</v>
      </c>
      <c r="X109" s="17">
        <v>47338</v>
      </c>
      <c r="Y109" s="17">
        <v>157057</v>
      </c>
      <c r="Z109" s="17">
        <v>37585</v>
      </c>
      <c r="AA109" s="17">
        <v>40227</v>
      </c>
      <c r="AB109" s="17">
        <v>79398</v>
      </c>
      <c r="AC109" s="17">
        <v>36287</v>
      </c>
      <c r="AD109" s="17">
        <v>18473</v>
      </c>
      <c r="AE109" s="17">
        <v>5246</v>
      </c>
      <c r="AF109" s="17">
        <v>5647</v>
      </c>
      <c r="AG109" s="17">
        <v>384334</v>
      </c>
      <c r="AH109" s="17">
        <v>24447</v>
      </c>
      <c r="AI109" s="18">
        <v>47670</v>
      </c>
      <c r="AJ109" s="13">
        <v>119462</v>
      </c>
      <c r="AK109" s="14">
        <v>0</v>
      </c>
      <c r="AL109" s="14">
        <v>4749</v>
      </c>
      <c r="AM109" s="14">
        <v>1724</v>
      </c>
      <c r="AN109" s="14">
        <v>2512</v>
      </c>
      <c r="AO109" s="14">
        <v>16047</v>
      </c>
      <c r="AP109" s="14">
        <v>8905</v>
      </c>
      <c r="AQ109" s="14">
        <v>6397</v>
      </c>
      <c r="AR109" s="14">
        <v>9749</v>
      </c>
      <c r="AS109" s="14">
        <v>7823</v>
      </c>
      <c r="AT109" s="14">
        <v>1764</v>
      </c>
      <c r="AU109" s="14">
        <v>42</v>
      </c>
      <c r="AV109" s="14">
        <v>10010</v>
      </c>
      <c r="AW109" s="14">
        <v>45491</v>
      </c>
      <c r="AX109" s="14">
        <v>3318</v>
      </c>
      <c r="AY109" s="15">
        <v>931</v>
      </c>
      <c r="AZ109" s="19">
        <f t="shared" si="17"/>
        <v>1297130</v>
      </c>
      <c r="BA109" s="20">
        <f t="shared" si="17"/>
        <v>8619</v>
      </c>
      <c r="BB109" s="20">
        <f t="shared" si="17"/>
        <v>18403</v>
      </c>
      <c r="BC109" s="20">
        <f t="shared" si="17"/>
        <v>18822</v>
      </c>
      <c r="BD109" s="20">
        <f t="shared" si="17"/>
        <v>52385</v>
      </c>
      <c r="BE109" s="20">
        <f t="shared" si="17"/>
        <v>188563</v>
      </c>
      <c r="BF109" s="20">
        <f t="shared" si="17"/>
        <v>57593</v>
      </c>
      <c r="BG109" s="20">
        <f t="shared" si="17"/>
        <v>79193</v>
      </c>
      <c r="BH109" s="20">
        <f t="shared" si="17"/>
        <v>100461</v>
      </c>
      <c r="BI109" s="20">
        <f t="shared" si="17"/>
        <v>50804</v>
      </c>
      <c r="BJ109" s="20">
        <f t="shared" si="17"/>
        <v>34232</v>
      </c>
      <c r="BK109" s="20">
        <f t="shared" si="17"/>
        <v>6822</v>
      </c>
      <c r="BL109" s="20">
        <f t="shared" si="17"/>
        <v>22723</v>
      </c>
      <c r="BM109" s="20">
        <f t="shared" si="17"/>
        <v>576475</v>
      </c>
      <c r="BN109" s="20">
        <f t="shared" si="17"/>
        <v>32217</v>
      </c>
      <c r="BO109" s="21">
        <f t="shared" si="9"/>
        <v>49818</v>
      </c>
      <c r="BP109" s="22" t="str">
        <f t="shared" si="13"/>
        <v>8.4%</v>
      </c>
      <c r="BQ109" s="23" t="str">
        <f t="shared" si="16"/>
        <v>-81.2%</v>
      </c>
      <c r="BR109" s="23" t="str">
        <f t="shared" si="16"/>
        <v>-87.3%</v>
      </c>
      <c r="BS109" s="23" t="str">
        <f t="shared" si="16"/>
        <v>31.1%</v>
      </c>
      <c r="BT109" s="23" t="str">
        <f t="shared" si="16"/>
        <v>-46.7%</v>
      </c>
      <c r="BU109" s="23" t="str">
        <f t="shared" si="16"/>
        <v>231.1%</v>
      </c>
      <c r="BV109" s="23" t="str">
        <f t="shared" si="16"/>
        <v>42.6%</v>
      </c>
      <c r="BW109" s="23" t="str">
        <f t="shared" si="16"/>
        <v>37.8%</v>
      </c>
      <c r="BX109" s="23" t="str">
        <f t="shared" si="16"/>
        <v>-23.3%</v>
      </c>
      <c r="BY109" s="23" t="str">
        <f t="shared" si="16"/>
        <v>-1.7%</v>
      </c>
      <c r="BZ109" s="23" t="str">
        <f t="shared" si="18"/>
        <v>-23.1%</v>
      </c>
      <c r="CA109" s="23" t="str">
        <f t="shared" si="18"/>
        <v>13.1%</v>
      </c>
      <c r="CB109" s="23" t="str">
        <f t="shared" si="18"/>
        <v>203.7%</v>
      </c>
      <c r="CC109" s="23" t="str">
        <f t="shared" si="18"/>
        <v>23.3%</v>
      </c>
      <c r="CD109" s="23" t="str">
        <f t="shared" si="18"/>
        <v>13.9%</v>
      </c>
      <c r="CE109" s="23" t="str">
        <f t="shared" si="18"/>
        <v>1957.7%</v>
      </c>
    </row>
    <row r="110" spans="1:83">
      <c r="A110" s="10">
        <v>2018</v>
      </c>
      <c r="B110" s="11">
        <v>1</v>
      </c>
      <c r="C110" s="12" t="s">
        <v>67</v>
      </c>
      <c r="D110" s="13">
        <v>186719</v>
      </c>
      <c r="E110" s="14">
        <v>6038</v>
      </c>
      <c r="F110" s="14">
        <v>10845</v>
      </c>
      <c r="G110" s="14">
        <v>8763</v>
      </c>
      <c r="H110" s="14">
        <v>3591</v>
      </c>
      <c r="I110" s="14">
        <v>20796</v>
      </c>
      <c r="J110" s="14">
        <v>18561</v>
      </c>
      <c r="K110" s="14">
        <v>13919</v>
      </c>
      <c r="L110" s="14">
        <v>15844</v>
      </c>
      <c r="M110" s="14">
        <v>12990</v>
      </c>
      <c r="N110" s="14">
        <v>4255</v>
      </c>
      <c r="O110" s="14">
        <v>820</v>
      </c>
      <c r="P110" s="14">
        <v>2393</v>
      </c>
      <c r="Q110" s="14">
        <v>55185</v>
      </c>
      <c r="R110" s="14">
        <v>11216</v>
      </c>
      <c r="S110" s="15">
        <v>1503</v>
      </c>
      <c r="T110" s="16">
        <v>841021</v>
      </c>
      <c r="U110" s="17">
        <v>2459</v>
      </c>
      <c r="V110" s="17">
        <v>6588</v>
      </c>
      <c r="W110" s="17">
        <v>10147</v>
      </c>
      <c r="X110" s="17">
        <v>20809</v>
      </c>
      <c r="Y110" s="17">
        <v>163136</v>
      </c>
      <c r="Z110" s="17">
        <v>25187</v>
      </c>
      <c r="AA110" s="17">
        <v>45708</v>
      </c>
      <c r="AB110" s="17">
        <v>98515</v>
      </c>
      <c r="AC110" s="17">
        <v>20258</v>
      </c>
      <c r="AD110" s="17">
        <v>25122</v>
      </c>
      <c r="AE110" s="17">
        <v>2525</v>
      </c>
      <c r="AF110" s="17">
        <v>7466</v>
      </c>
      <c r="AG110" s="17">
        <v>392971</v>
      </c>
      <c r="AH110" s="17">
        <v>18260</v>
      </c>
      <c r="AI110" s="18">
        <v>1870</v>
      </c>
      <c r="AJ110" s="13">
        <v>81142</v>
      </c>
      <c r="AK110" s="14">
        <v>3949</v>
      </c>
      <c r="AL110" s="14">
        <v>170</v>
      </c>
      <c r="AM110" s="14">
        <v>36</v>
      </c>
      <c r="AN110" s="14">
        <v>1043</v>
      </c>
      <c r="AO110" s="14">
        <v>5105</v>
      </c>
      <c r="AP110" s="14">
        <v>3345</v>
      </c>
      <c r="AQ110" s="14">
        <v>8104</v>
      </c>
      <c r="AR110" s="14">
        <v>7806</v>
      </c>
      <c r="AS110" s="14">
        <v>10403</v>
      </c>
      <c r="AT110" s="14">
        <v>7573</v>
      </c>
      <c r="AU110" s="14">
        <v>4574</v>
      </c>
      <c r="AV110" s="14">
        <v>900</v>
      </c>
      <c r="AW110" s="14">
        <v>19164</v>
      </c>
      <c r="AX110" s="14">
        <v>8871</v>
      </c>
      <c r="AY110" s="15">
        <v>99</v>
      </c>
      <c r="AZ110" s="19">
        <f t="shared" si="17"/>
        <v>1108882</v>
      </c>
      <c r="BA110" s="20">
        <f t="shared" si="17"/>
        <v>12446</v>
      </c>
      <c r="BB110" s="20">
        <f t="shared" si="17"/>
        <v>17603</v>
      </c>
      <c r="BC110" s="20">
        <f t="shared" si="17"/>
        <v>18946</v>
      </c>
      <c r="BD110" s="20">
        <f t="shared" si="17"/>
        <v>25443</v>
      </c>
      <c r="BE110" s="20">
        <f t="shared" si="17"/>
        <v>189037</v>
      </c>
      <c r="BF110" s="20">
        <f t="shared" si="17"/>
        <v>47093</v>
      </c>
      <c r="BG110" s="20">
        <f t="shared" si="17"/>
        <v>67731</v>
      </c>
      <c r="BH110" s="20">
        <f t="shared" si="17"/>
        <v>122165</v>
      </c>
      <c r="BI110" s="20">
        <f t="shared" si="17"/>
        <v>43651</v>
      </c>
      <c r="BJ110" s="20">
        <f t="shared" si="17"/>
        <v>36950</v>
      </c>
      <c r="BK110" s="20">
        <f t="shared" si="17"/>
        <v>7919</v>
      </c>
      <c r="BL110" s="20">
        <f t="shared" si="17"/>
        <v>10759</v>
      </c>
      <c r="BM110" s="20">
        <f t="shared" si="17"/>
        <v>467320</v>
      </c>
      <c r="BN110" s="20">
        <f t="shared" si="17"/>
        <v>38347</v>
      </c>
      <c r="BO110" s="21">
        <f t="shared" si="9"/>
        <v>3472</v>
      </c>
      <c r="BP110" s="22" t="str">
        <f t="shared" si="13"/>
        <v>-14.5%</v>
      </c>
      <c r="BQ110" s="23" t="str">
        <f t="shared" si="16"/>
        <v>44.4%</v>
      </c>
      <c r="BR110" s="23" t="str">
        <f t="shared" si="16"/>
        <v>-4.3%</v>
      </c>
      <c r="BS110" s="23" t="str">
        <f t="shared" si="16"/>
        <v>0.7%</v>
      </c>
      <c r="BT110" s="23" t="str">
        <f t="shared" si="16"/>
        <v>-51.4%</v>
      </c>
      <c r="BU110" s="23" t="str">
        <f t="shared" si="16"/>
        <v>0.3%</v>
      </c>
      <c r="BV110" s="23" t="str">
        <f t="shared" si="16"/>
        <v>-18.2%</v>
      </c>
      <c r="BW110" s="23" t="str">
        <f t="shared" si="16"/>
        <v>-14.5%</v>
      </c>
      <c r="BX110" s="23" t="str">
        <f t="shared" si="16"/>
        <v>21.6%</v>
      </c>
      <c r="BY110" s="23" t="str">
        <f t="shared" si="16"/>
        <v>-14.1%</v>
      </c>
      <c r="BZ110" s="23" t="str">
        <f t="shared" si="18"/>
        <v>7.9%</v>
      </c>
      <c r="CA110" s="23" t="str">
        <f t="shared" si="18"/>
        <v>16.1%</v>
      </c>
      <c r="CB110" s="23" t="str">
        <f t="shared" si="18"/>
        <v>-52.7%</v>
      </c>
      <c r="CC110" s="23" t="str">
        <f t="shared" si="18"/>
        <v>-18.9%</v>
      </c>
      <c r="CD110" s="23" t="str">
        <f t="shared" si="18"/>
        <v>19%</v>
      </c>
      <c r="CE110" s="23" t="str">
        <f t="shared" si="18"/>
        <v>-93%</v>
      </c>
    </row>
    <row r="111" spans="1:83">
      <c r="A111" s="10">
        <v>2018</v>
      </c>
      <c r="B111" s="11">
        <v>2</v>
      </c>
      <c r="C111" s="12" t="s">
        <v>68</v>
      </c>
      <c r="D111" s="13">
        <v>213505</v>
      </c>
      <c r="E111" s="14">
        <v>1915</v>
      </c>
      <c r="F111" s="14">
        <v>17950</v>
      </c>
      <c r="G111" s="14">
        <v>1596</v>
      </c>
      <c r="H111" s="14">
        <v>10789</v>
      </c>
      <c r="I111" s="14">
        <v>17797</v>
      </c>
      <c r="J111" s="14">
        <v>31751</v>
      </c>
      <c r="K111" s="14">
        <v>16851</v>
      </c>
      <c r="L111" s="14">
        <v>36693</v>
      </c>
      <c r="M111" s="14">
        <v>14826</v>
      </c>
      <c r="N111" s="14">
        <v>17616</v>
      </c>
      <c r="O111" s="14">
        <v>283</v>
      </c>
      <c r="P111" s="14">
        <v>4534</v>
      </c>
      <c r="Q111" s="14">
        <v>38818</v>
      </c>
      <c r="R111" s="14">
        <v>1916</v>
      </c>
      <c r="S111" s="15">
        <v>170</v>
      </c>
      <c r="T111" s="16">
        <v>1308439</v>
      </c>
      <c r="U111" s="17">
        <v>36460</v>
      </c>
      <c r="V111" s="17">
        <v>12581</v>
      </c>
      <c r="W111" s="17">
        <v>9383</v>
      </c>
      <c r="X111" s="17">
        <v>33831</v>
      </c>
      <c r="Y111" s="17">
        <v>90485</v>
      </c>
      <c r="Z111" s="17">
        <v>25650</v>
      </c>
      <c r="AA111" s="17">
        <v>43546</v>
      </c>
      <c r="AB111" s="17">
        <v>127899</v>
      </c>
      <c r="AC111" s="17">
        <v>65933</v>
      </c>
      <c r="AD111" s="17">
        <v>49781</v>
      </c>
      <c r="AE111" s="17">
        <v>1656</v>
      </c>
      <c r="AF111" s="17">
        <v>3271</v>
      </c>
      <c r="AG111" s="17">
        <v>739064</v>
      </c>
      <c r="AH111" s="17">
        <v>26795</v>
      </c>
      <c r="AI111" s="18">
        <v>42104</v>
      </c>
      <c r="AJ111" s="13">
        <v>79099</v>
      </c>
      <c r="AK111" s="14">
        <v>0</v>
      </c>
      <c r="AL111" s="14">
        <v>2285</v>
      </c>
      <c r="AM111" s="14">
        <v>1301</v>
      </c>
      <c r="AN111" s="14">
        <v>11186</v>
      </c>
      <c r="AO111" s="14">
        <v>1939</v>
      </c>
      <c r="AP111" s="14">
        <v>12171</v>
      </c>
      <c r="AQ111" s="14">
        <v>2380</v>
      </c>
      <c r="AR111" s="14">
        <v>14470</v>
      </c>
      <c r="AS111" s="14">
        <v>4419</v>
      </c>
      <c r="AT111" s="14">
        <v>8220</v>
      </c>
      <c r="AU111" s="14">
        <v>0</v>
      </c>
      <c r="AV111" s="14">
        <v>262</v>
      </c>
      <c r="AW111" s="14">
        <v>18347</v>
      </c>
      <c r="AX111" s="14">
        <v>1630</v>
      </c>
      <c r="AY111" s="15">
        <v>489</v>
      </c>
      <c r="AZ111" s="19">
        <f t="shared" si="17"/>
        <v>1601043</v>
      </c>
      <c r="BA111" s="20">
        <f t="shared" si="17"/>
        <v>38375</v>
      </c>
      <c r="BB111" s="20">
        <f t="shared" si="17"/>
        <v>32816</v>
      </c>
      <c r="BC111" s="20">
        <f t="shared" si="17"/>
        <v>12280</v>
      </c>
      <c r="BD111" s="20">
        <f t="shared" si="17"/>
        <v>55806</v>
      </c>
      <c r="BE111" s="20">
        <f t="shared" si="17"/>
        <v>110221</v>
      </c>
      <c r="BF111" s="20">
        <f t="shared" si="17"/>
        <v>69572</v>
      </c>
      <c r="BG111" s="20">
        <f t="shared" si="17"/>
        <v>62777</v>
      </c>
      <c r="BH111" s="20">
        <f t="shared" si="17"/>
        <v>179062</v>
      </c>
      <c r="BI111" s="20">
        <f t="shared" si="17"/>
        <v>85178</v>
      </c>
      <c r="BJ111" s="20">
        <f t="shared" si="17"/>
        <v>75617</v>
      </c>
      <c r="BK111" s="20">
        <f t="shared" si="17"/>
        <v>1939</v>
      </c>
      <c r="BL111" s="20">
        <f t="shared" si="17"/>
        <v>8067</v>
      </c>
      <c r="BM111" s="20">
        <f t="shared" si="17"/>
        <v>796229</v>
      </c>
      <c r="BN111" s="20">
        <f t="shared" si="17"/>
        <v>30341</v>
      </c>
      <c r="BO111" s="21">
        <f t="shared" si="9"/>
        <v>42763</v>
      </c>
      <c r="BP111" s="22" t="str">
        <f t="shared" si="13"/>
        <v>44.4%</v>
      </c>
      <c r="BQ111" s="23" t="str">
        <f t="shared" si="16"/>
        <v>208.3%</v>
      </c>
      <c r="BR111" s="23" t="str">
        <f t="shared" si="16"/>
        <v>86.4%</v>
      </c>
      <c r="BS111" s="23" t="str">
        <f t="shared" si="16"/>
        <v>-35.2%</v>
      </c>
      <c r="BT111" s="23" t="str">
        <f t="shared" si="16"/>
        <v>119.3%</v>
      </c>
      <c r="BU111" s="23" t="str">
        <f t="shared" si="16"/>
        <v>-41.7%</v>
      </c>
      <c r="BV111" s="23" t="str">
        <f t="shared" si="16"/>
        <v>47.7%</v>
      </c>
      <c r="BW111" s="23" t="str">
        <f t="shared" si="16"/>
        <v>-7.3%</v>
      </c>
      <c r="BX111" s="23" t="str">
        <f t="shared" si="16"/>
        <v>46.6%</v>
      </c>
      <c r="BY111" s="23" t="str">
        <f t="shared" si="16"/>
        <v>95.1%</v>
      </c>
      <c r="BZ111" s="23" t="str">
        <f t="shared" si="18"/>
        <v>104.6%</v>
      </c>
      <c r="CA111" s="23" t="str">
        <f t="shared" si="18"/>
        <v>-75.5%</v>
      </c>
      <c r="CB111" s="23" t="str">
        <f t="shared" si="18"/>
        <v>-25%</v>
      </c>
      <c r="CC111" s="23" t="str">
        <f t="shared" si="18"/>
        <v>70.4%</v>
      </c>
      <c r="CD111" s="23" t="str">
        <f t="shared" si="18"/>
        <v>-20.9%</v>
      </c>
      <c r="CE111" s="23" t="str">
        <f t="shared" si="18"/>
        <v>1131.7%</v>
      </c>
    </row>
    <row r="112" spans="1:83">
      <c r="A112" s="10">
        <v>2018</v>
      </c>
      <c r="B112" s="11">
        <v>3</v>
      </c>
      <c r="C112" s="12" t="s">
        <v>69</v>
      </c>
      <c r="D112" s="13">
        <v>321320</v>
      </c>
      <c r="E112" s="14">
        <v>4542</v>
      </c>
      <c r="F112" s="14">
        <v>10788</v>
      </c>
      <c r="G112" s="14">
        <v>839</v>
      </c>
      <c r="H112" s="14">
        <v>2776</v>
      </c>
      <c r="I112" s="14">
        <v>23152</v>
      </c>
      <c r="J112" s="14">
        <v>8171</v>
      </c>
      <c r="K112" s="14">
        <v>15110</v>
      </c>
      <c r="L112" s="14">
        <v>10039</v>
      </c>
      <c r="M112" s="14">
        <v>22456</v>
      </c>
      <c r="N112" s="14">
        <v>17747</v>
      </c>
      <c r="O112" s="14">
        <v>1600</v>
      </c>
      <c r="P112" s="14">
        <v>2475</v>
      </c>
      <c r="Q112" s="14">
        <v>193176</v>
      </c>
      <c r="R112" s="14">
        <v>6161</v>
      </c>
      <c r="S112" s="15">
        <v>2288</v>
      </c>
      <c r="T112" s="16">
        <v>1024030</v>
      </c>
      <c r="U112" s="17">
        <v>13352</v>
      </c>
      <c r="V112" s="17">
        <v>18691</v>
      </c>
      <c r="W112" s="17">
        <v>4553</v>
      </c>
      <c r="X112" s="17">
        <v>58646</v>
      </c>
      <c r="Y112" s="17">
        <v>76076</v>
      </c>
      <c r="Z112" s="17">
        <v>26206</v>
      </c>
      <c r="AA112" s="17">
        <v>65792</v>
      </c>
      <c r="AB112" s="17">
        <v>143063</v>
      </c>
      <c r="AC112" s="17">
        <v>77889</v>
      </c>
      <c r="AD112" s="17">
        <v>36170</v>
      </c>
      <c r="AE112" s="17">
        <v>3100</v>
      </c>
      <c r="AF112" s="17">
        <v>5489</v>
      </c>
      <c r="AG112" s="17">
        <v>474909</v>
      </c>
      <c r="AH112" s="17">
        <v>16708</v>
      </c>
      <c r="AI112" s="18">
        <v>3386</v>
      </c>
      <c r="AJ112" s="13">
        <v>72095</v>
      </c>
      <c r="AK112" s="14">
        <v>1443</v>
      </c>
      <c r="AL112" s="14">
        <v>1136</v>
      </c>
      <c r="AM112" s="14">
        <v>1966</v>
      </c>
      <c r="AN112" s="14">
        <v>2213</v>
      </c>
      <c r="AO112" s="14">
        <v>6094</v>
      </c>
      <c r="AP112" s="14">
        <v>2433</v>
      </c>
      <c r="AQ112" s="14">
        <v>7412</v>
      </c>
      <c r="AR112" s="14">
        <v>6980</v>
      </c>
      <c r="AS112" s="14">
        <v>14298</v>
      </c>
      <c r="AT112" s="14">
        <v>5154</v>
      </c>
      <c r="AU112" s="14">
        <v>694</v>
      </c>
      <c r="AV112" s="14">
        <v>1408</v>
      </c>
      <c r="AW112" s="14">
        <v>15264</v>
      </c>
      <c r="AX112" s="14">
        <v>5600</v>
      </c>
      <c r="AY112" s="15">
        <v>0</v>
      </c>
      <c r="AZ112" s="19">
        <f t="shared" si="17"/>
        <v>1417445</v>
      </c>
      <c r="BA112" s="20">
        <f t="shared" si="17"/>
        <v>19337</v>
      </c>
      <c r="BB112" s="20">
        <f t="shared" si="17"/>
        <v>30615</v>
      </c>
      <c r="BC112" s="20">
        <f t="shared" si="17"/>
        <v>7358</v>
      </c>
      <c r="BD112" s="20">
        <f t="shared" si="17"/>
        <v>63635</v>
      </c>
      <c r="BE112" s="20">
        <f t="shared" si="17"/>
        <v>105322</v>
      </c>
      <c r="BF112" s="20">
        <f t="shared" si="17"/>
        <v>36810</v>
      </c>
      <c r="BG112" s="20">
        <f t="shared" si="17"/>
        <v>88314</v>
      </c>
      <c r="BH112" s="20">
        <f t="shared" si="17"/>
        <v>160082</v>
      </c>
      <c r="BI112" s="20">
        <f t="shared" si="17"/>
        <v>114643</v>
      </c>
      <c r="BJ112" s="20">
        <f t="shared" si="17"/>
        <v>59071</v>
      </c>
      <c r="BK112" s="20">
        <f t="shared" si="17"/>
        <v>5394</v>
      </c>
      <c r="BL112" s="20">
        <f t="shared" si="17"/>
        <v>9372</v>
      </c>
      <c r="BM112" s="20">
        <f t="shared" si="17"/>
        <v>683349</v>
      </c>
      <c r="BN112" s="20">
        <f t="shared" si="17"/>
        <v>28469</v>
      </c>
      <c r="BO112" s="21">
        <f t="shared" si="17"/>
        <v>5674</v>
      </c>
      <c r="BP112" s="22" t="str">
        <f t="shared" si="13"/>
        <v>-11.5%</v>
      </c>
      <c r="BQ112" s="23" t="str">
        <f t="shared" si="16"/>
        <v>-49.6%</v>
      </c>
      <c r="BR112" s="23" t="str">
        <f t="shared" si="16"/>
        <v>-6.7%</v>
      </c>
      <c r="BS112" s="23" t="str">
        <f t="shared" si="16"/>
        <v>-40.1%</v>
      </c>
      <c r="BT112" s="23" t="str">
        <f t="shared" si="16"/>
        <v>14%</v>
      </c>
      <c r="BU112" s="23" t="str">
        <f t="shared" si="16"/>
        <v>-4.4%</v>
      </c>
      <c r="BV112" s="23" t="str">
        <f t="shared" si="16"/>
        <v>-47.1%</v>
      </c>
      <c r="BW112" s="23" t="str">
        <f t="shared" si="16"/>
        <v>40.7%</v>
      </c>
      <c r="BX112" s="23" t="str">
        <f t="shared" si="16"/>
        <v>-10.6%</v>
      </c>
      <c r="BY112" s="23" t="str">
        <f t="shared" si="16"/>
        <v>34.6%</v>
      </c>
      <c r="BZ112" s="23" t="str">
        <f t="shared" si="18"/>
        <v>-21.9%</v>
      </c>
      <c r="CA112" s="23" t="str">
        <f t="shared" si="18"/>
        <v>178.2%</v>
      </c>
      <c r="CB112" s="23" t="str">
        <f t="shared" si="18"/>
        <v>16.2%</v>
      </c>
      <c r="CC112" s="23" t="str">
        <f t="shared" si="18"/>
        <v>-14.2%</v>
      </c>
      <c r="CD112" s="23" t="str">
        <f t="shared" si="18"/>
        <v>-6.2%</v>
      </c>
      <c r="CE112" s="23" t="str">
        <f t="shared" si="18"/>
        <v>-86.7%</v>
      </c>
    </row>
    <row r="113" spans="1:83">
      <c r="A113" s="10">
        <v>2018</v>
      </c>
      <c r="B113" s="11">
        <v>4</v>
      </c>
      <c r="C113" s="12" t="s">
        <v>70</v>
      </c>
      <c r="D113" s="13">
        <v>269343</v>
      </c>
      <c r="E113" s="14">
        <v>9236</v>
      </c>
      <c r="F113" s="14">
        <v>8064</v>
      </c>
      <c r="G113" s="14">
        <v>3543</v>
      </c>
      <c r="H113" s="14">
        <v>4470</v>
      </c>
      <c r="I113" s="14">
        <v>12964</v>
      </c>
      <c r="J113" s="14">
        <v>4224</v>
      </c>
      <c r="K113" s="14">
        <v>9279</v>
      </c>
      <c r="L113" s="14">
        <v>11829</v>
      </c>
      <c r="M113" s="14">
        <v>6776</v>
      </c>
      <c r="N113" s="14">
        <v>7342</v>
      </c>
      <c r="O113" s="14">
        <v>708</v>
      </c>
      <c r="P113" s="14">
        <v>2425</v>
      </c>
      <c r="Q113" s="14">
        <v>175157</v>
      </c>
      <c r="R113" s="14">
        <v>4263</v>
      </c>
      <c r="S113" s="15">
        <v>9063</v>
      </c>
      <c r="T113" s="16">
        <v>1100122</v>
      </c>
      <c r="U113" s="17">
        <v>1780</v>
      </c>
      <c r="V113" s="17">
        <v>26605</v>
      </c>
      <c r="W113" s="17">
        <v>6425</v>
      </c>
      <c r="X113" s="17">
        <v>20078</v>
      </c>
      <c r="Y113" s="17">
        <v>154818</v>
      </c>
      <c r="Z113" s="17">
        <v>72013</v>
      </c>
      <c r="AA113" s="17">
        <v>82034</v>
      </c>
      <c r="AB113" s="17">
        <v>79452</v>
      </c>
      <c r="AC113" s="17">
        <v>63319</v>
      </c>
      <c r="AD113" s="17">
        <v>66291</v>
      </c>
      <c r="AE113" s="17">
        <v>3273</v>
      </c>
      <c r="AF113" s="17">
        <v>21478</v>
      </c>
      <c r="AG113" s="17">
        <v>448373</v>
      </c>
      <c r="AH113" s="17">
        <v>19968</v>
      </c>
      <c r="AI113" s="18">
        <v>34215</v>
      </c>
      <c r="AJ113" s="13">
        <v>88924</v>
      </c>
      <c r="AK113" s="14">
        <v>3543</v>
      </c>
      <c r="AL113" s="14">
        <v>0</v>
      </c>
      <c r="AM113" s="14">
        <v>4550</v>
      </c>
      <c r="AN113" s="14">
        <v>3981</v>
      </c>
      <c r="AO113" s="14">
        <v>6933</v>
      </c>
      <c r="AP113" s="14">
        <v>2325</v>
      </c>
      <c r="AQ113" s="14">
        <v>3210</v>
      </c>
      <c r="AR113" s="14">
        <v>5253</v>
      </c>
      <c r="AS113" s="14">
        <v>26085</v>
      </c>
      <c r="AT113" s="14">
        <v>5063</v>
      </c>
      <c r="AU113" s="14">
        <v>973</v>
      </c>
      <c r="AV113" s="14">
        <v>276</v>
      </c>
      <c r="AW113" s="14">
        <v>21717</v>
      </c>
      <c r="AX113" s="14">
        <v>4176</v>
      </c>
      <c r="AY113" s="15">
        <v>839</v>
      </c>
      <c r="AZ113" s="19">
        <f t="shared" si="17"/>
        <v>1458389</v>
      </c>
      <c r="BA113" s="20">
        <f t="shared" si="17"/>
        <v>14559</v>
      </c>
      <c r="BB113" s="20">
        <f t="shared" si="17"/>
        <v>34669</v>
      </c>
      <c r="BC113" s="20">
        <f t="shared" si="17"/>
        <v>14518</v>
      </c>
      <c r="BD113" s="20">
        <f t="shared" si="17"/>
        <v>28529</v>
      </c>
      <c r="BE113" s="20">
        <f t="shared" si="17"/>
        <v>174715</v>
      </c>
      <c r="BF113" s="20">
        <f t="shared" si="17"/>
        <v>78562</v>
      </c>
      <c r="BG113" s="20">
        <f t="shared" si="17"/>
        <v>94523</v>
      </c>
      <c r="BH113" s="20">
        <f t="shared" si="17"/>
        <v>96534</v>
      </c>
      <c r="BI113" s="20">
        <f t="shared" si="17"/>
        <v>96180</v>
      </c>
      <c r="BJ113" s="20">
        <f t="shared" si="17"/>
        <v>78696</v>
      </c>
      <c r="BK113" s="20">
        <f t="shared" si="17"/>
        <v>4954</v>
      </c>
      <c r="BL113" s="20">
        <f t="shared" si="17"/>
        <v>24179</v>
      </c>
      <c r="BM113" s="20">
        <f t="shared" si="17"/>
        <v>645247</v>
      </c>
      <c r="BN113" s="20">
        <f t="shared" si="17"/>
        <v>28407</v>
      </c>
      <c r="BO113" s="21">
        <f t="shared" si="17"/>
        <v>44117</v>
      </c>
      <c r="BP113" s="22" t="str">
        <f t="shared" si="13"/>
        <v>2.9%</v>
      </c>
      <c r="BQ113" s="23" t="str">
        <f t="shared" si="16"/>
        <v>-24.7%</v>
      </c>
      <c r="BR113" s="23" t="str">
        <f t="shared" si="16"/>
        <v>13.2%</v>
      </c>
      <c r="BS113" s="23" t="str">
        <f t="shared" si="16"/>
        <v>97.3%</v>
      </c>
      <c r="BT113" s="23" t="str">
        <f t="shared" si="16"/>
        <v>-55.2%</v>
      </c>
      <c r="BU113" s="23" t="str">
        <f t="shared" si="16"/>
        <v>65.9%</v>
      </c>
      <c r="BV113" s="23" t="str">
        <f t="shared" si="16"/>
        <v>113.4%</v>
      </c>
      <c r="BW113" s="23" t="str">
        <f t="shared" si="16"/>
        <v>7%</v>
      </c>
      <c r="BX113" s="23" t="str">
        <f t="shared" si="16"/>
        <v>-39.7%</v>
      </c>
      <c r="BY113" s="23" t="str">
        <f t="shared" si="16"/>
        <v>-16.1%</v>
      </c>
      <c r="BZ113" s="23" t="str">
        <f t="shared" si="18"/>
        <v>33.2%</v>
      </c>
      <c r="CA113" s="23" t="str">
        <f t="shared" si="18"/>
        <v>-8.2%</v>
      </c>
      <c r="CB113" s="23" t="str">
        <f t="shared" si="18"/>
        <v>158%</v>
      </c>
      <c r="CC113" s="23" t="str">
        <f t="shared" si="18"/>
        <v>-5.6%</v>
      </c>
      <c r="CD113" s="23" t="str">
        <f t="shared" si="18"/>
        <v>-0.2%</v>
      </c>
      <c r="CE113" s="23" t="str">
        <f t="shared" si="18"/>
        <v>677.5%</v>
      </c>
    </row>
    <row r="114" spans="1:83">
      <c r="A114" s="10">
        <v>2018</v>
      </c>
      <c r="B114" s="11">
        <v>5</v>
      </c>
      <c r="C114" s="12" t="s">
        <v>71</v>
      </c>
      <c r="D114" s="13">
        <v>202681</v>
      </c>
      <c r="E114" s="14">
        <v>9646</v>
      </c>
      <c r="F114" s="14">
        <v>11663</v>
      </c>
      <c r="G114" s="14">
        <v>1763</v>
      </c>
      <c r="H114" s="14">
        <v>12789</v>
      </c>
      <c r="I114" s="14">
        <v>10361</v>
      </c>
      <c r="J114" s="14">
        <v>10961</v>
      </c>
      <c r="K114" s="14">
        <v>9631</v>
      </c>
      <c r="L114" s="14">
        <v>14557</v>
      </c>
      <c r="M114" s="14">
        <v>2810</v>
      </c>
      <c r="N114" s="14">
        <v>9304</v>
      </c>
      <c r="O114" s="14">
        <v>688</v>
      </c>
      <c r="P114" s="14">
        <v>2998</v>
      </c>
      <c r="Q114" s="14">
        <v>94681</v>
      </c>
      <c r="R114" s="14">
        <v>9783</v>
      </c>
      <c r="S114" s="15">
        <v>1046</v>
      </c>
      <c r="T114" s="16">
        <v>1211158</v>
      </c>
      <c r="U114" s="17">
        <v>2480</v>
      </c>
      <c r="V114" s="17">
        <v>24930</v>
      </c>
      <c r="W114" s="17">
        <v>9182</v>
      </c>
      <c r="X114" s="17">
        <v>56383</v>
      </c>
      <c r="Y114" s="17">
        <v>201363</v>
      </c>
      <c r="Z114" s="17">
        <v>58363</v>
      </c>
      <c r="AA114" s="17">
        <v>84745</v>
      </c>
      <c r="AB114" s="17">
        <v>72062</v>
      </c>
      <c r="AC114" s="17">
        <v>102507</v>
      </c>
      <c r="AD114" s="17">
        <v>35789</v>
      </c>
      <c r="AE114" s="17">
        <v>14577</v>
      </c>
      <c r="AF114" s="17">
        <v>17914</v>
      </c>
      <c r="AG114" s="17">
        <v>438115</v>
      </c>
      <c r="AH114" s="17">
        <v>67205</v>
      </c>
      <c r="AI114" s="18">
        <v>25543</v>
      </c>
      <c r="AJ114" s="13">
        <v>77282</v>
      </c>
      <c r="AK114" s="14">
        <v>0</v>
      </c>
      <c r="AL114" s="14">
        <v>3801</v>
      </c>
      <c r="AM114" s="14">
        <v>0</v>
      </c>
      <c r="AN114" s="14">
        <v>7610</v>
      </c>
      <c r="AO114" s="14">
        <v>3774</v>
      </c>
      <c r="AP114" s="14">
        <v>1540</v>
      </c>
      <c r="AQ114" s="14">
        <v>1486</v>
      </c>
      <c r="AR114" s="14">
        <v>16031</v>
      </c>
      <c r="AS114" s="14">
        <v>1586</v>
      </c>
      <c r="AT114" s="14">
        <v>4467</v>
      </c>
      <c r="AU114" s="14">
        <v>1825</v>
      </c>
      <c r="AV114" s="14">
        <v>3089</v>
      </c>
      <c r="AW114" s="14">
        <v>30950</v>
      </c>
      <c r="AX114" s="14">
        <v>882</v>
      </c>
      <c r="AY114" s="15">
        <v>241</v>
      </c>
      <c r="AZ114" s="19">
        <f t="shared" si="17"/>
        <v>1491121</v>
      </c>
      <c r="BA114" s="20">
        <f t="shared" si="17"/>
        <v>12126</v>
      </c>
      <c r="BB114" s="20">
        <f t="shared" si="17"/>
        <v>40394</v>
      </c>
      <c r="BC114" s="20">
        <f t="shared" si="17"/>
        <v>10945</v>
      </c>
      <c r="BD114" s="20">
        <f t="shared" si="17"/>
        <v>76782</v>
      </c>
      <c r="BE114" s="20">
        <f t="shared" si="17"/>
        <v>215498</v>
      </c>
      <c r="BF114" s="20">
        <f t="shared" si="17"/>
        <v>70864</v>
      </c>
      <c r="BG114" s="20">
        <f t="shared" si="17"/>
        <v>95862</v>
      </c>
      <c r="BH114" s="20">
        <f t="shared" si="17"/>
        <v>102650</v>
      </c>
      <c r="BI114" s="20">
        <f t="shared" si="17"/>
        <v>106903</v>
      </c>
      <c r="BJ114" s="20">
        <f t="shared" si="17"/>
        <v>49560</v>
      </c>
      <c r="BK114" s="20">
        <f t="shared" si="17"/>
        <v>17090</v>
      </c>
      <c r="BL114" s="20">
        <f t="shared" si="17"/>
        <v>24001</v>
      </c>
      <c r="BM114" s="20">
        <f t="shared" si="17"/>
        <v>563746</v>
      </c>
      <c r="BN114" s="20">
        <f t="shared" si="17"/>
        <v>77870</v>
      </c>
      <c r="BO114" s="21">
        <f t="shared" si="17"/>
        <v>26830</v>
      </c>
      <c r="BP114" s="22" t="str">
        <f t="shared" si="13"/>
        <v>2.2%</v>
      </c>
      <c r="BQ114" s="23" t="str">
        <f t="shared" si="16"/>
        <v>-16.7%</v>
      </c>
      <c r="BR114" s="23" t="str">
        <f t="shared" si="16"/>
        <v>16.5%</v>
      </c>
      <c r="BS114" s="23" t="str">
        <f t="shared" si="16"/>
        <v>-24.6%</v>
      </c>
      <c r="BT114" s="23" t="str">
        <f t="shared" si="16"/>
        <v>169.1%</v>
      </c>
      <c r="BU114" s="23" t="str">
        <f t="shared" si="16"/>
        <v>23.3%</v>
      </c>
      <c r="BV114" s="23" t="str">
        <f t="shared" si="16"/>
        <v>-9.8%</v>
      </c>
      <c r="BW114" s="23" t="str">
        <f t="shared" si="16"/>
        <v>1.4%</v>
      </c>
      <c r="BX114" s="23" t="str">
        <f t="shared" si="16"/>
        <v>6.3%</v>
      </c>
      <c r="BY114" s="23" t="str">
        <f t="shared" si="16"/>
        <v>11.1%</v>
      </c>
      <c r="BZ114" s="23" t="str">
        <f t="shared" si="18"/>
        <v>-37%</v>
      </c>
      <c r="CA114" s="23" t="str">
        <f t="shared" si="18"/>
        <v>245%</v>
      </c>
      <c r="CB114" s="23" t="str">
        <f t="shared" si="18"/>
        <v>-0.7%</v>
      </c>
      <c r="CC114" s="23" t="str">
        <f t="shared" si="18"/>
        <v>-12.6%</v>
      </c>
      <c r="CD114" s="23" t="str">
        <f t="shared" si="18"/>
        <v>174.1%</v>
      </c>
      <c r="CE114" s="23" t="str">
        <f t="shared" si="18"/>
        <v>-39.2%</v>
      </c>
    </row>
    <row r="115" spans="1:83">
      <c r="A115" s="10">
        <v>2018</v>
      </c>
      <c r="B115" s="11">
        <v>6</v>
      </c>
      <c r="C115" s="12" t="s">
        <v>72</v>
      </c>
      <c r="D115" s="13">
        <v>197150</v>
      </c>
      <c r="E115" s="14">
        <v>3687</v>
      </c>
      <c r="F115" s="14">
        <v>5474</v>
      </c>
      <c r="G115" s="14">
        <v>17158</v>
      </c>
      <c r="H115" s="14">
        <v>5811</v>
      </c>
      <c r="I115" s="14">
        <v>16612</v>
      </c>
      <c r="J115" s="14">
        <v>12214</v>
      </c>
      <c r="K115" s="14">
        <v>10658</v>
      </c>
      <c r="L115" s="14">
        <v>29983</v>
      </c>
      <c r="M115" s="14">
        <v>11408</v>
      </c>
      <c r="N115" s="14">
        <v>15360</v>
      </c>
      <c r="O115" s="14">
        <v>846</v>
      </c>
      <c r="P115" s="14">
        <v>2553</v>
      </c>
      <c r="Q115" s="14">
        <v>62365</v>
      </c>
      <c r="R115" s="14">
        <v>2708</v>
      </c>
      <c r="S115" s="15">
        <v>313</v>
      </c>
      <c r="T115" s="16">
        <v>1073494</v>
      </c>
      <c r="U115" s="17">
        <v>3042</v>
      </c>
      <c r="V115" s="17">
        <v>2219</v>
      </c>
      <c r="W115" s="17">
        <v>8772</v>
      </c>
      <c r="X115" s="17">
        <v>23485</v>
      </c>
      <c r="Y115" s="17">
        <v>196408</v>
      </c>
      <c r="Z115" s="17">
        <v>21487</v>
      </c>
      <c r="AA115" s="17">
        <v>68824</v>
      </c>
      <c r="AB115" s="17">
        <v>219097</v>
      </c>
      <c r="AC115" s="17">
        <v>33988</v>
      </c>
      <c r="AD115" s="17">
        <v>78562</v>
      </c>
      <c r="AE115" s="17">
        <v>3279</v>
      </c>
      <c r="AF115" s="17">
        <v>17446</v>
      </c>
      <c r="AG115" s="17">
        <v>353563</v>
      </c>
      <c r="AH115" s="17">
        <v>32039</v>
      </c>
      <c r="AI115" s="18">
        <v>11283</v>
      </c>
      <c r="AJ115" s="13">
        <v>92995</v>
      </c>
      <c r="AK115" s="14">
        <v>11220</v>
      </c>
      <c r="AL115" s="14">
        <v>0</v>
      </c>
      <c r="AM115" s="14">
        <v>5553</v>
      </c>
      <c r="AN115" s="14">
        <v>8308</v>
      </c>
      <c r="AO115" s="14">
        <v>5285</v>
      </c>
      <c r="AP115" s="14">
        <v>1485</v>
      </c>
      <c r="AQ115" s="14">
        <v>1131</v>
      </c>
      <c r="AR115" s="14">
        <v>12135</v>
      </c>
      <c r="AS115" s="14">
        <v>2420</v>
      </c>
      <c r="AT115" s="14">
        <v>5336</v>
      </c>
      <c r="AU115" s="14">
        <v>0</v>
      </c>
      <c r="AV115" s="14">
        <v>1039</v>
      </c>
      <c r="AW115" s="14">
        <v>37288</v>
      </c>
      <c r="AX115" s="14">
        <v>1705</v>
      </c>
      <c r="AY115" s="15">
        <v>90</v>
      </c>
      <c r="AZ115" s="19">
        <f t="shared" si="17"/>
        <v>1363639</v>
      </c>
      <c r="BA115" s="20">
        <f t="shared" si="17"/>
        <v>17949</v>
      </c>
      <c r="BB115" s="20">
        <f t="shared" si="17"/>
        <v>7693</v>
      </c>
      <c r="BC115" s="20">
        <f t="shared" si="17"/>
        <v>31483</v>
      </c>
      <c r="BD115" s="20">
        <f t="shared" si="17"/>
        <v>37604</v>
      </c>
      <c r="BE115" s="20">
        <f t="shared" si="17"/>
        <v>218305</v>
      </c>
      <c r="BF115" s="20">
        <f t="shared" si="17"/>
        <v>35186</v>
      </c>
      <c r="BG115" s="20">
        <f t="shared" si="17"/>
        <v>80613</v>
      </c>
      <c r="BH115" s="20">
        <f t="shared" si="17"/>
        <v>261215</v>
      </c>
      <c r="BI115" s="20">
        <f t="shared" si="17"/>
        <v>47816</v>
      </c>
      <c r="BJ115" s="20">
        <f t="shared" si="17"/>
        <v>99258</v>
      </c>
      <c r="BK115" s="20">
        <f t="shared" si="17"/>
        <v>4125</v>
      </c>
      <c r="BL115" s="20">
        <f t="shared" si="17"/>
        <v>21038</v>
      </c>
      <c r="BM115" s="20">
        <f t="shared" si="17"/>
        <v>453216</v>
      </c>
      <c r="BN115" s="20">
        <f t="shared" si="17"/>
        <v>36452</v>
      </c>
      <c r="BO115" s="21">
        <f t="shared" si="17"/>
        <v>11686</v>
      </c>
      <c r="BP115" s="22" t="str">
        <f t="shared" si="13"/>
        <v>-8.5%</v>
      </c>
      <c r="BQ115" s="23" t="str">
        <f t="shared" si="16"/>
        <v>48%</v>
      </c>
      <c r="BR115" s="23" t="str">
        <f t="shared" si="16"/>
        <v>-81%</v>
      </c>
      <c r="BS115" s="23" t="str">
        <f t="shared" si="16"/>
        <v>187.6%</v>
      </c>
      <c r="BT115" s="23" t="str">
        <f t="shared" si="16"/>
        <v>-51%</v>
      </c>
      <c r="BU115" s="23" t="str">
        <f t="shared" si="16"/>
        <v>1.3%</v>
      </c>
      <c r="BV115" s="23" t="str">
        <f t="shared" si="16"/>
        <v>-50.3%</v>
      </c>
      <c r="BW115" s="23" t="str">
        <f t="shared" si="16"/>
        <v>-15.9%</v>
      </c>
      <c r="BX115" s="23" t="str">
        <f t="shared" si="16"/>
        <v>154.5%</v>
      </c>
      <c r="BY115" s="23" t="str">
        <f t="shared" si="16"/>
        <v>-55.3%</v>
      </c>
      <c r="BZ115" s="23" t="str">
        <f t="shared" si="18"/>
        <v>100.3%</v>
      </c>
      <c r="CA115" s="23" t="str">
        <f t="shared" si="18"/>
        <v>-75.9%</v>
      </c>
      <c r="CB115" s="23" t="str">
        <f t="shared" si="18"/>
        <v>-12.3%</v>
      </c>
      <c r="CC115" s="23" t="str">
        <f t="shared" si="18"/>
        <v>-19.6%</v>
      </c>
      <c r="CD115" s="23" t="str">
        <f t="shared" si="18"/>
        <v>-53.2%</v>
      </c>
      <c r="CE115" s="23" t="str">
        <f t="shared" si="18"/>
        <v>-56.4%</v>
      </c>
    </row>
    <row r="116" spans="1:83">
      <c r="A116" s="10">
        <v>2018</v>
      </c>
      <c r="B116" s="11">
        <v>7</v>
      </c>
      <c r="C116" s="12" t="s">
        <v>73</v>
      </c>
      <c r="D116" s="13">
        <v>183129</v>
      </c>
      <c r="E116" s="14">
        <v>3064</v>
      </c>
      <c r="F116" s="14">
        <v>6481</v>
      </c>
      <c r="G116" s="14">
        <v>20186</v>
      </c>
      <c r="H116" s="14">
        <v>5357</v>
      </c>
      <c r="I116" s="14">
        <v>10339</v>
      </c>
      <c r="J116" s="14">
        <v>5556</v>
      </c>
      <c r="K116" s="14">
        <v>8021</v>
      </c>
      <c r="L116" s="14">
        <v>62229</v>
      </c>
      <c r="M116" s="14">
        <v>4840</v>
      </c>
      <c r="N116" s="14">
        <v>23713</v>
      </c>
      <c r="O116" s="14">
        <v>2951</v>
      </c>
      <c r="P116" s="14">
        <v>1514</v>
      </c>
      <c r="Q116" s="14">
        <v>25696</v>
      </c>
      <c r="R116" s="14">
        <v>2864</v>
      </c>
      <c r="S116" s="15">
        <v>318</v>
      </c>
      <c r="T116" s="16">
        <v>553108</v>
      </c>
      <c r="U116" s="17">
        <v>964</v>
      </c>
      <c r="V116" s="17">
        <v>12343</v>
      </c>
      <c r="W116" s="17">
        <v>13426</v>
      </c>
      <c r="X116" s="17">
        <v>26034</v>
      </c>
      <c r="Y116" s="17">
        <v>40838</v>
      </c>
      <c r="Z116" s="17">
        <v>22207</v>
      </c>
      <c r="AA116" s="17">
        <v>42923</v>
      </c>
      <c r="AB116" s="17">
        <v>90676</v>
      </c>
      <c r="AC116" s="17">
        <v>30505</v>
      </c>
      <c r="AD116" s="17">
        <v>19026</v>
      </c>
      <c r="AE116" s="17">
        <v>5139</v>
      </c>
      <c r="AF116" s="17">
        <v>5428</v>
      </c>
      <c r="AG116" s="17">
        <v>230402</v>
      </c>
      <c r="AH116" s="17">
        <v>11900</v>
      </c>
      <c r="AI116" s="18">
        <v>1297</v>
      </c>
      <c r="AJ116" s="13">
        <v>47931</v>
      </c>
      <c r="AK116" s="14">
        <v>1492</v>
      </c>
      <c r="AL116" s="14">
        <v>540</v>
      </c>
      <c r="AM116" s="14">
        <v>778</v>
      </c>
      <c r="AN116" s="14">
        <v>4155</v>
      </c>
      <c r="AO116" s="14">
        <v>2785</v>
      </c>
      <c r="AP116" s="14">
        <v>1271</v>
      </c>
      <c r="AQ116" s="14">
        <v>6983</v>
      </c>
      <c r="AR116" s="14">
        <v>8488</v>
      </c>
      <c r="AS116" s="14">
        <v>2168</v>
      </c>
      <c r="AT116" s="14">
        <v>6874</v>
      </c>
      <c r="AU116" s="14">
        <v>532</v>
      </c>
      <c r="AV116" s="14">
        <v>0</v>
      </c>
      <c r="AW116" s="14">
        <v>8939</v>
      </c>
      <c r="AX116" s="14">
        <v>2487</v>
      </c>
      <c r="AY116" s="15">
        <v>439</v>
      </c>
      <c r="AZ116" s="19">
        <f t="shared" si="17"/>
        <v>784168</v>
      </c>
      <c r="BA116" s="20">
        <f t="shared" si="17"/>
        <v>5520</v>
      </c>
      <c r="BB116" s="20">
        <f t="shared" si="17"/>
        <v>19364</v>
      </c>
      <c r="BC116" s="20">
        <f t="shared" si="17"/>
        <v>34390</v>
      </c>
      <c r="BD116" s="20">
        <f t="shared" si="17"/>
        <v>35546</v>
      </c>
      <c r="BE116" s="20">
        <f t="shared" si="17"/>
        <v>53962</v>
      </c>
      <c r="BF116" s="20">
        <f t="shared" si="17"/>
        <v>29034</v>
      </c>
      <c r="BG116" s="20">
        <f t="shared" si="17"/>
        <v>57927</v>
      </c>
      <c r="BH116" s="20">
        <f t="shared" si="17"/>
        <v>161393</v>
      </c>
      <c r="BI116" s="20">
        <f t="shared" si="17"/>
        <v>37513</v>
      </c>
      <c r="BJ116" s="20">
        <f t="shared" si="17"/>
        <v>49613</v>
      </c>
      <c r="BK116" s="20">
        <f t="shared" ref="BK116:BO167" si="19">O116+AE116+AU116</f>
        <v>8622</v>
      </c>
      <c r="BL116" s="20">
        <f t="shared" si="19"/>
        <v>6942</v>
      </c>
      <c r="BM116" s="20">
        <f t="shared" si="19"/>
        <v>265037</v>
      </c>
      <c r="BN116" s="20">
        <f t="shared" si="19"/>
        <v>17251</v>
      </c>
      <c r="BO116" s="21">
        <f t="shared" si="19"/>
        <v>2054</v>
      </c>
      <c r="BP116" s="22" t="str">
        <f t="shared" si="13"/>
        <v>-42.5%</v>
      </c>
      <c r="BQ116" s="23" t="str">
        <f t="shared" si="16"/>
        <v>-69.2%</v>
      </c>
      <c r="BR116" s="23" t="str">
        <f t="shared" si="16"/>
        <v>151.7%</v>
      </c>
      <c r="BS116" s="23" t="str">
        <f t="shared" si="16"/>
        <v>9.2%</v>
      </c>
      <c r="BT116" s="23" t="str">
        <f t="shared" si="16"/>
        <v>-5.5%</v>
      </c>
      <c r="BU116" s="23" t="str">
        <f t="shared" si="16"/>
        <v>-75.3%</v>
      </c>
      <c r="BV116" s="23" t="str">
        <f t="shared" si="16"/>
        <v>-17.5%</v>
      </c>
      <c r="BW116" s="23" t="str">
        <f t="shared" si="16"/>
        <v>-28.1%</v>
      </c>
      <c r="BX116" s="23" t="str">
        <f t="shared" si="16"/>
        <v>-38.2%</v>
      </c>
      <c r="BY116" s="23" t="str">
        <f t="shared" si="16"/>
        <v>-21.5%</v>
      </c>
      <c r="BZ116" s="23" t="str">
        <f t="shared" si="18"/>
        <v>-50%</v>
      </c>
      <c r="CA116" s="23" t="str">
        <f t="shared" si="18"/>
        <v>109%</v>
      </c>
      <c r="CB116" s="23" t="str">
        <f t="shared" si="18"/>
        <v>-67%</v>
      </c>
      <c r="CC116" s="23" t="str">
        <f t="shared" si="18"/>
        <v>-41.5%</v>
      </c>
      <c r="CD116" s="23" t="str">
        <f t="shared" si="18"/>
        <v>-52.7%</v>
      </c>
      <c r="CE116" s="23" t="str">
        <f t="shared" si="18"/>
        <v>-82.4%</v>
      </c>
    </row>
    <row r="117" spans="1:83">
      <c r="A117" s="10">
        <v>2018</v>
      </c>
      <c r="B117" s="11">
        <v>8</v>
      </c>
      <c r="C117" s="12" t="s">
        <v>74</v>
      </c>
      <c r="D117" s="13">
        <v>319986</v>
      </c>
      <c r="E117" s="14">
        <v>2828</v>
      </c>
      <c r="F117" s="14">
        <v>21703</v>
      </c>
      <c r="G117" s="14">
        <v>5396</v>
      </c>
      <c r="H117" s="14">
        <v>10037</v>
      </c>
      <c r="I117" s="14">
        <v>24011</v>
      </c>
      <c r="J117" s="14">
        <v>8908</v>
      </c>
      <c r="K117" s="14">
        <v>15457</v>
      </c>
      <c r="L117" s="14">
        <v>9363</v>
      </c>
      <c r="M117" s="14">
        <v>24572</v>
      </c>
      <c r="N117" s="14">
        <v>15910</v>
      </c>
      <c r="O117" s="14">
        <v>5296</v>
      </c>
      <c r="P117" s="14">
        <v>19793</v>
      </c>
      <c r="Q117" s="14">
        <v>88937</v>
      </c>
      <c r="R117" s="14">
        <v>5169</v>
      </c>
      <c r="S117" s="15">
        <v>62606</v>
      </c>
      <c r="T117" s="16">
        <v>834244</v>
      </c>
      <c r="U117" s="17">
        <v>38492</v>
      </c>
      <c r="V117" s="17">
        <v>63186</v>
      </c>
      <c r="W117" s="17">
        <v>2765</v>
      </c>
      <c r="X117" s="17">
        <v>58989</v>
      </c>
      <c r="Y117" s="17">
        <v>73832</v>
      </c>
      <c r="Z117" s="17">
        <v>21494</v>
      </c>
      <c r="AA117" s="17">
        <v>31753</v>
      </c>
      <c r="AB117" s="17">
        <v>67850</v>
      </c>
      <c r="AC117" s="17">
        <v>70729</v>
      </c>
      <c r="AD117" s="17">
        <v>32576</v>
      </c>
      <c r="AE117" s="17">
        <v>3211</v>
      </c>
      <c r="AF117" s="17">
        <v>27370</v>
      </c>
      <c r="AG117" s="17">
        <v>310307</v>
      </c>
      <c r="AH117" s="17">
        <v>29307</v>
      </c>
      <c r="AI117" s="18">
        <v>2383</v>
      </c>
      <c r="AJ117" s="13">
        <v>135508</v>
      </c>
      <c r="AK117" s="14">
        <v>1189</v>
      </c>
      <c r="AL117" s="14">
        <v>461</v>
      </c>
      <c r="AM117" s="14">
        <v>5022</v>
      </c>
      <c r="AN117" s="14">
        <v>8561</v>
      </c>
      <c r="AO117" s="14">
        <v>15653</v>
      </c>
      <c r="AP117" s="14">
        <v>5261</v>
      </c>
      <c r="AQ117" s="14">
        <v>5763</v>
      </c>
      <c r="AR117" s="14">
        <v>5732</v>
      </c>
      <c r="AS117" s="14">
        <v>2206</v>
      </c>
      <c r="AT117" s="14">
        <v>2034</v>
      </c>
      <c r="AU117" s="14">
        <v>263</v>
      </c>
      <c r="AV117" s="14">
        <v>187</v>
      </c>
      <c r="AW117" s="14">
        <v>52205</v>
      </c>
      <c r="AX117" s="14">
        <v>30971</v>
      </c>
      <c r="AY117" s="15">
        <v>0</v>
      </c>
      <c r="AZ117" s="19">
        <f t="shared" ref="AZ117:BJ168" si="20">D117+T117+AJ117</f>
        <v>1289738</v>
      </c>
      <c r="BA117" s="20">
        <f t="shared" si="20"/>
        <v>42509</v>
      </c>
      <c r="BB117" s="20">
        <f t="shared" si="20"/>
        <v>85350</v>
      </c>
      <c r="BC117" s="20">
        <f t="shared" si="20"/>
        <v>13183</v>
      </c>
      <c r="BD117" s="20">
        <f t="shared" si="20"/>
        <v>77587</v>
      </c>
      <c r="BE117" s="20">
        <f t="shared" si="20"/>
        <v>113496</v>
      </c>
      <c r="BF117" s="20">
        <f t="shared" si="20"/>
        <v>35663</v>
      </c>
      <c r="BG117" s="20">
        <f t="shared" si="20"/>
        <v>52973</v>
      </c>
      <c r="BH117" s="20">
        <f t="shared" si="20"/>
        <v>82945</v>
      </c>
      <c r="BI117" s="20">
        <f t="shared" si="20"/>
        <v>97507</v>
      </c>
      <c r="BJ117" s="20">
        <f t="shared" si="20"/>
        <v>50520</v>
      </c>
      <c r="BK117" s="20">
        <f t="shared" si="19"/>
        <v>8770</v>
      </c>
      <c r="BL117" s="20">
        <f t="shared" si="19"/>
        <v>47350</v>
      </c>
      <c r="BM117" s="20">
        <f t="shared" si="19"/>
        <v>451449</v>
      </c>
      <c r="BN117" s="20">
        <f t="shared" si="19"/>
        <v>65447</v>
      </c>
      <c r="BO117" s="21">
        <f t="shared" si="19"/>
        <v>64989</v>
      </c>
      <c r="BP117" s="22" t="str">
        <f t="shared" si="13"/>
        <v>64.5%</v>
      </c>
      <c r="BQ117" s="23" t="str">
        <f t="shared" si="16"/>
        <v>670.1%</v>
      </c>
      <c r="BR117" s="23" t="str">
        <f t="shared" si="16"/>
        <v>340.8%</v>
      </c>
      <c r="BS117" s="23" t="str">
        <f t="shared" si="16"/>
        <v>-61.7%</v>
      </c>
      <c r="BT117" s="23" t="str">
        <f t="shared" si="16"/>
        <v>118.3%</v>
      </c>
      <c r="BU117" s="23" t="str">
        <f t="shared" si="16"/>
        <v>110.3%</v>
      </c>
      <c r="BV117" s="23" t="str">
        <f t="shared" si="16"/>
        <v>22.8%</v>
      </c>
      <c r="BW117" s="23" t="str">
        <f t="shared" si="16"/>
        <v>-8.6%</v>
      </c>
      <c r="BX117" s="23" t="str">
        <f t="shared" si="16"/>
        <v>-48.6%</v>
      </c>
      <c r="BY117" s="23" t="str">
        <f t="shared" si="16"/>
        <v>159.9%</v>
      </c>
      <c r="BZ117" s="23" t="str">
        <f t="shared" si="18"/>
        <v>1.8%</v>
      </c>
      <c r="CA117" s="23" t="str">
        <f t="shared" si="18"/>
        <v>1.7%</v>
      </c>
      <c r="CB117" s="23" t="str">
        <f t="shared" si="18"/>
        <v>582.1%</v>
      </c>
      <c r="CC117" s="23" t="str">
        <f t="shared" si="18"/>
        <v>70.3%</v>
      </c>
      <c r="CD117" s="23" t="str">
        <f t="shared" si="18"/>
        <v>279.4%</v>
      </c>
      <c r="CE117" s="23" t="str">
        <f t="shared" si="18"/>
        <v>3064%</v>
      </c>
    </row>
    <row r="118" spans="1:83">
      <c r="A118" s="10">
        <v>2018</v>
      </c>
      <c r="B118" s="11">
        <v>9</v>
      </c>
      <c r="C118" s="12" t="s">
        <v>75</v>
      </c>
      <c r="D118" s="13">
        <v>122276</v>
      </c>
      <c r="E118" s="14">
        <v>5887</v>
      </c>
      <c r="F118" s="14">
        <v>6356</v>
      </c>
      <c r="G118" s="14">
        <v>814</v>
      </c>
      <c r="H118" s="14">
        <v>3556</v>
      </c>
      <c r="I118" s="14">
        <v>15226</v>
      </c>
      <c r="J118" s="14">
        <v>1258</v>
      </c>
      <c r="K118" s="14">
        <v>13022</v>
      </c>
      <c r="L118" s="14">
        <v>16752</v>
      </c>
      <c r="M118" s="14">
        <v>7151</v>
      </c>
      <c r="N118" s="14">
        <v>6214</v>
      </c>
      <c r="O118" s="14">
        <v>381</v>
      </c>
      <c r="P118" s="14">
        <v>1221</v>
      </c>
      <c r="Q118" s="14">
        <v>39024</v>
      </c>
      <c r="R118" s="14">
        <v>4752</v>
      </c>
      <c r="S118" s="15">
        <v>662</v>
      </c>
      <c r="T118" s="16">
        <v>596448</v>
      </c>
      <c r="U118" s="17">
        <v>2857</v>
      </c>
      <c r="V118" s="17">
        <v>36967</v>
      </c>
      <c r="W118" s="17">
        <v>3171</v>
      </c>
      <c r="X118" s="17">
        <v>22274</v>
      </c>
      <c r="Y118" s="17">
        <v>92229</v>
      </c>
      <c r="Z118" s="17">
        <v>11403</v>
      </c>
      <c r="AA118" s="17">
        <v>38094</v>
      </c>
      <c r="AB118" s="17">
        <v>51688</v>
      </c>
      <c r="AC118" s="17">
        <v>39690</v>
      </c>
      <c r="AD118" s="17">
        <v>26735</v>
      </c>
      <c r="AE118" s="17">
        <v>3954</v>
      </c>
      <c r="AF118" s="17">
        <v>2364</v>
      </c>
      <c r="AG118" s="17">
        <v>242195</v>
      </c>
      <c r="AH118" s="17">
        <v>19130</v>
      </c>
      <c r="AI118" s="18">
        <v>3697</v>
      </c>
      <c r="AJ118" s="13">
        <v>70291</v>
      </c>
      <c r="AK118" s="14">
        <v>145</v>
      </c>
      <c r="AL118" s="14">
        <v>1920</v>
      </c>
      <c r="AM118" s="14">
        <v>407</v>
      </c>
      <c r="AN118" s="14">
        <v>1348</v>
      </c>
      <c r="AO118" s="14">
        <v>19982</v>
      </c>
      <c r="AP118" s="14">
        <v>882</v>
      </c>
      <c r="AQ118" s="14">
        <v>12219</v>
      </c>
      <c r="AR118" s="14">
        <v>3365</v>
      </c>
      <c r="AS118" s="14">
        <v>1806</v>
      </c>
      <c r="AT118" s="14">
        <v>2748</v>
      </c>
      <c r="AU118" s="14">
        <v>1806</v>
      </c>
      <c r="AV118" s="14">
        <v>3294</v>
      </c>
      <c r="AW118" s="14">
        <v>17397</v>
      </c>
      <c r="AX118" s="14">
        <v>2848</v>
      </c>
      <c r="AY118" s="15">
        <v>124</v>
      </c>
      <c r="AZ118" s="19">
        <f t="shared" si="20"/>
        <v>789015</v>
      </c>
      <c r="BA118" s="20">
        <f t="shared" si="20"/>
        <v>8889</v>
      </c>
      <c r="BB118" s="20">
        <f t="shared" si="20"/>
        <v>45243</v>
      </c>
      <c r="BC118" s="20">
        <f t="shared" si="20"/>
        <v>4392</v>
      </c>
      <c r="BD118" s="20">
        <f t="shared" si="20"/>
        <v>27178</v>
      </c>
      <c r="BE118" s="20">
        <f t="shared" si="20"/>
        <v>127437</v>
      </c>
      <c r="BF118" s="20">
        <f t="shared" si="20"/>
        <v>13543</v>
      </c>
      <c r="BG118" s="20">
        <f t="shared" si="20"/>
        <v>63335</v>
      </c>
      <c r="BH118" s="20">
        <f t="shared" si="20"/>
        <v>71805</v>
      </c>
      <c r="BI118" s="20">
        <f t="shared" si="20"/>
        <v>48647</v>
      </c>
      <c r="BJ118" s="20">
        <f t="shared" si="20"/>
        <v>35697</v>
      </c>
      <c r="BK118" s="20">
        <f t="shared" si="19"/>
        <v>6141</v>
      </c>
      <c r="BL118" s="20">
        <f t="shared" si="19"/>
        <v>6879</v>
      </c>
      <c r="BM118" s="20">
        <f t="shared" si="19"/>
        <v>298616</v>
      </c>
      <c r="BN118" s="20">
        <f t="shared" si="19"/>
        <v>26730</v>
      </c>
      <c r="BO118" s="21">
        <f t="shared" si="19"/>
        <v>4483</v>
      </c>
      <c r="BP118" s="22" t="str">
        <f t="shared" si="13"/>
        <v>-38.8%</v>
      </c>
      <c r="BQ118" s="23" t="str">
        <f t="shared" si="16"/>
        <v>-79.1%</v>
      </c>
      <c r="BR118" s="23" t="str">
        <f t="shared" si="16"/>
        <v>-47%</v>
      </c>
      <c r="BS118" s="23" t="str">
        <f t="shared" si="16"/>
        <v>-66.7%</v>
      </c>
      <c r="BT118" s="23" t="str">
        <f t="shared" si="16"/>
        <v>-65%</v>
      </c>
      <c r="BU118" s="23" t="str">
        <f t="shared" si="16"/>
        <v>12.3%</v>
      </c>
      <c r="BV118" s="23" t="str">
        <f t="shared" si="16"/>
        <v>-62%</v>
      </c>
      <c r="BW118" s="23" t="str">
        <f t="shared" si="16"/>
        <v>19.6%</v>
      </c>
      <c r="BX118" s="23" t="str">
        <f t="shared" si="16"/>
        <v>-13.4%</v>
      </c>
      <c r="BY118" s="23" t="str">
        <f t="shared" si="16"/>
        <v>-50.1%</v>
      </c>
      <c r="BZ118" s="23" t="str">
        <f t="shared" si="18"/>
        <v>-29.3%</v>
      </c>
      <c r="CA118" s="23" t="str">
        <f t="shared" si="18"/>
        <v>-30%</v>
      </c>
      <c r="CB118" s="23" t="str">
        <f t="shared" si="18"/>
        <v>-85.5%</v>
      </c>
      <c r="CC118" s="23" t="str">
        <f t="shared" si="18"/>
        <v>-33.9%</v>
      </c>
      <c r="CD118" s="23" t="str">
        <f t="shared" si="18"/>
        <v>-59.2%</v>
      </c>
      <c r="CE118" s="23" t="str">
        <f t="shared" si="18"/>
        <v>-93.1%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8"/>
  <sheetViews>
    <sheetView workbookViewId="0">
      <selection sqref="A1:C1048576"/>
    </sheetView>
  </sheetViews>
  <sheetFormatPr baseColWidth="10" defaultColWidth="57.140625" defaultRowHeight="15"/>
  <cols>
    <col min="1" max="1" width="5" style="50" bestFit="1" customWidth="1"/>
    <col min="2" max="2" width="5.5703125" style="51" bestFit="1" customWidth="1"/>
    <col min="3" max="3" width="7" style="52" bestFit="1" customWidth="1"/>
    <col min="4" max="4" width="10.5703125" style="49" customWidth="1"/>
    <col min="5" max="5" width="28.140625" style="50" bestFit="1" customWidth="1"/>
    <col min="6" max="6" width="34" style="51" bestFit="1" customWidth="1"/>
    <col min="7" max="7" width="32.7109375" style="51" bestFit="1" customWidth="1"/>
    <col min="8" max="8" width="29.140625" style="52" bestFit="1" customWidth="1"/>
    <col min="9" max="9" width="31.5703125" style="50" bestFit="1" customWidth="1"/>
    <col min="10" max="10" width="28" style="51" bestFit="1" customWidth="1"/>
    <col min="11" max="11" width="18.28515625" style="51" bestFit="1" customWidth="1"/>
    <col min="12" max="12" width="49.42578125" style="51" bestFit="1" customWidth="1"/>
    <col min="13" max="13" width="12" style="51" bestFit="1" customWidth="1"/>
    <col min="14" max="14" width="27.7109375" style="51" bestFit="1" customWidth="1"/>
    <col min="15" max="15" width="42.140625" style="51" bestFit="1" customWidth="1"/>
    <col min="16" max="16" width="60.140625" style="51" bestFit="1" customWidth="1"/>
    <col min="17" max="17" width="22.7109375" style="52" bestFit="1" customWidth="1"/>
    <col min="18" max="16384" width="57.140625" style="49"/>
  </cols>
  <sheetData>
    <row r="1" spans="1:17" s="32" customFormat="1" ht="14.25" customHeight="1" thickBot="1">
      <c r="A1" s="27" t="s">
        <v>0</v>
      </c>
      <c r="B1" s="28" t="s">
        <v>1</v>
      </c>
      <c r="C1" s="29" t="s">
        <v>2</v>
      </c>
      <c r="D1" s="30" t="s">
        <v>79</v>
      </c>
      <c r="E1" s="31" t="s">
        <v>80</v>
      </c>
      <c r="F1" s="32" t="s">
        <v>81</v>
      </c>
      <c r="G1" s="32" t="s">
        <v>82</v>
      </c>
      <c r="H1" s="33" t="s">
        <v>83</v>
      </c>
      <c r="I1" s="34" t="s">
        <v>84</v>
      </c>
      <c r="J1" s="35" t="s">
        <v>85</v>
      </c>
      <c r="K1" s="35" t="s">
        <v>86</v>
      </c>
      <c r="L1" s="35" t="s">
        <v>87</v>
      </c>
      <c r="M1" s="35" t="s">
        <v>88</v>
      </c>
      <c r="N1" s="35" t="s">
        <v>89</v>
      </c>
      <c r="O1" s="35" t="s">
        <v>90</v>
      </c>
      <c r="P1" s="35" t="s">
        <v>91</v>
      </c>
      <c r="Q1" s="36" t="s">
        <v>92</v>
      </c>
    </row>
    <row r="2" spans="1:17" ht="14.25" customHeight="1">
      <c r="A2" s="37">
        <v>2009</v>
      </c>
      <c r="B2" s="38">
        <v>1</v>
      </c>
      <c r="C2" s="39" t="s">
        <v>67</v>
      </c>
      <c r="D2" s="40">
        <f>E2+F2</f>
        <v>13752</v>
      </c>
      <c r="E2" s="41">
        <v>10186</v>
      </c>
      <c r="F2" s="14">
        <v>3566</v>
      </c>
      <c r="G2" s="42">
        <f>E2</f>
        <v>10186</v>
      </c>
      <c r="H2" s="43">
        <f>F2</f>
        <v>3566</v>
      </c>
      <c r="I2" s="44">
        <v>636845</v>
      </c>
      <c r="J2" s="45">
        <v>88078</v>
      </c>
      <c r="K2" s="46">
        <v>394863</v>
      </c>
      <c r="L2" s="45">
        <v>199747</v>
      </c>
      <c r="M2" s="45">
        <v>195116</v>
      </c>
      <c r="N2" s="46">
        <v>1031708</v>
      </c>
      <c r="O2" s="42">
        <f>I2</f>
        <v>636845</v>
      </c>
      <c r="P2" s="47">
        <f>L2</f>
        <v>199747</v>
      </c>
      <c r="Q2" s="48">
        <f>M2</f>
        <v>195116</v>
      </c>
    </row>
    <row r="3" spans="1:17" ht="14.25" customHeight="1">
      <c r="A3" s="37">
        <v>2009</v>
      </c>
      <c r="B3" s="38">
        <v>2</v>
      </c>
      <c r="C3" s="39" t="s">
        <v>68</v>
      </c>
      <c r="D3" s="40">
        <f t="shared" ref="D3:D66" si="0">E3+F3</f>
        <v>20292</v>
      </c>
      <c r="E3" s="41">
        <v>16141</v>
      </c>
      <c r="F3" s="14">
        <v>4151</v>
      </c>
      <c r="G3" s="42">
        <f>IF($A3=$A2,G2+E3,E3)</f>
        <v>26327</v>
      </c>
      <c r="H3" s="43">
        <f>IF($A3=$A2,H2+F3,F3)</f>
        <v>7717</v>
      </c>
      <c r="I3" s="44">
        <v>912930</v>
      </c>
      <c r="J3" s="45">
        <v>92581</v>
      </c>
      <c r="K3" s="46">
        <v>213891</v>
      </c>
      <c r="L3" s="45">
        <v>136421</v>
      </c>
      <c r="M3" s="45">
        <v>77470</v>
      </c>
      <c r="N3" s="46">
        <v>1126821</v>
      </c>
      <c r="O3" s="42">
        <f>IF($A3=$A2,O2+I3,I3)</f>
        <v>1549775</v>
      </c>
      <c r="P3" s="42">
        <f>IF($A3=$A2,P2+L3,L3)</f>
        <v>336168</v>
      </c>
      <c r="Q3" s="43">
        <f>IF($A3=$A2,Q2+M3,M3)</f>
        <v>272586</v>
      </c>
    </row>
    <row r="4" spans="1:17" ht="14.25" customHeight="1">
      <c r="A4" s="37">
        <v>2009</v>
      </c>
      <c r="B4" s="38">
        <v>3</v>
      </c>
      <c r="C4" s="39" t="s">
        <v>69</v>
      </c>
      <c r="D4" s="40">
        <f t="shared" si="0"/>
        <v>27069</v>
      </c>
      <c r="E4" s="41">
        <v>22789</v>
      </c>
      <c r="F4" s="14">
        <v>4280</v>
      </c>
      <c r="G4" s="42">
        <f>IF($A4=$A3,G3+E4,E4)</f>
        <v>49116</v>
      </c>
      <c r="H4" s="43">
        <f t="shared" ref="H4:H67" si="1">IF($A4=$A3,H3+F4,F4)</f>
        <v>11997</v>
      </c>
      <c r="I4" s="44">
        <v>1356363</v>
      </c>
      <c r="J4" s="45">
        <v>104865</v>
      </c>
      <c r="K4" s="46">
        <v>480603</v>
      </c>
      <c r="L4" s="45">
        <v>267205</v>
      </c>
      <c r="M4" s="45">
        <v>213398</v>
      </c>
      <c r="N4" s="46">
        <v>1836966</v>
      </c>
      <c r="O4" s="42">
        <f t="shared" ref="O4:O67" si="2">IF($A4=$A3,O3+I4,I4)</f>
        <v>2906138</v>
      </c>
      <c r="P4" s="42">
        <f t="shared" ref="P4:Q19" si="3">IF($A4=$A3,P3+L4,L4)</f>
        <v>603373</v>
      </c>
      <c r="Q4" s="43">
        <f t="shared" si="3"/>
        <v>485984</v>
      </c>
    </row>
    <row r="5" spans="1:17" ht="14.25" customHeight="1">
      <c r="A5" s="37">
        <v>2009</v>
      </c>
      <c r="B5" s="38">
        <v>4</v>
      </c>
      <c r="C5" s="39" t="s">
        <v>70</v>
      </c>
      <c r="D5" s="40">
        <f t="shared" si="0"/>
        <v>16789</v>
      </c>
      <c r="E5" s="41">
        <v>13718</v>
      </c>
      <c r="F5" s="14">
        <v>3071</v>
      </c>
      <c r="G5" s="42">
        <f>IF($A5=$A4,G4+E5,E5)</f>
        <v>62834</v>
      </c>
      <c r="H5" s="43">
        <f>IF($A5=$A4,H4+F5,F5)</f>
        <v>15068</v>
      </c>
      <c r="I5" s="44">
        <v>808894</v>
      </c>
      <c r="J5" s="45">
        <v>68370</v>
      </c>
      <c r="K5" s="46">
        <v>361612</v>
      </c>
      <c r="L5" s="45">
        <v>204857</v>
      </c>
      <c r="M5" s="45">
        <v>156755</v>
      </c>
      <c r="N5" s="46">
        <v>1170506</v>
      </c>
      <c r="O5" s="42">
        <f t="shared" si="2"/>
        <v>3715032</v>
      </c>
      <c r="P5" s="42">
        <f t="shared" si="3"/>
        <v>808230</v>
      </c>
      <c r="Q5" s="43">
        <f>IF($A5=$A4,Q4+M5,M5)</f>
        <v>642739</v>
      </c>
    </row>
    <row r="6" spans="1:17" ht="14.25" customHeight="1">
      <c r="A6" s="37">
        <v>2009</v>
      </c>
      <c r="B6" s="38">
        <v>5</v>
      </c>
      <c r="C6" s="39" t="s">
        <v>71</v>
      </c>
      <c r="D6" s="40">
        <f t="shared" si="0"/>
        <v>16086</v>
      </c>
      <c r="E6" s="41">
        <v>11883</v>
      </c>
      <c r="F6" s="14">
        <v>4203</v>
      </c>
      <c r="G6" s="42">
        <f>IF($A6=$A5,G5+E6,E6)</f>
        <v>74717</v>
      </c>
      <c r="H6" s="43">
        <f>IF($A6=$A5,H5+F6,F6)</f>
        <v>19271</v>
      </c>
      <c r="I6" s="44">
        <v>764589</v>
      </c>
      <c r="J6" s="45">
        <v>85738</v>
      </c>
      <c r="K6" s="46">
        <v>366480</v>
      </c>
      <c r="L6" s="45">
        <v>188854</v>
      </c>
      <c r="M6" s="45">
        <v>177626</v>
      </c>
      <c r="N6" s="46">
        <v>1131069</v>
      </c>
      <c r="O6" s="42">
        <f t="shared" si="2"/>
        <v>4479621</v>
      </c>
      <c r="P6" s="42">
        <f t="shared" si="3"/>
        <v>997084</v>
      </c>
      <c r="Q6" s="43">
        <f t="shared" si="3"/>
        <v>820365</v>
      </c>
    </row>
    <row r="7" spans="1:17" ht="14.25" customHeight="1">
      <c r="A7" s="37">
        <v>2009</v>
      </c>
      <c r="B7" s="38">
        <v>6</v>
      </c>
      <c r="C7" s="39" t="s">
        <v>72</v>
      </c>
      <c r="D7" s="40">
        <f t="shared" si="0"/>
        <v>23584</v>
      </c>
      <c r="E7" s="41">
        <v>18365</v>
      </c>
      <c r="F7" s="14">
        <v>5219</v>
      </c>
      <c r="G7" s="42">
        <f>IF($A7=$A6,G6+E7,E7)</f>
        <v>93082</v>
      </c>
      <c r="H7" s="43">
        <f>IF($A7=$A6,H6+F7,F7)</f>
        <v>24490</v>
      </c>
      <c r="I7" s="44">
        <v>1743860</v>
      </c>
      <c r="J7" s="45">
        <v>113155</v>
      </c>
      <c r="K7" s="46">
        <v>470418</v>
      </c>
      <c r="L7" s="45">
        <v>182028</v>
      </c>
      <c r="M7" s="45">
        <v>288390</v>
      </c>
      <c r="N7" s="46">
        <v>2214278</v>
      </c>
      <c r="O7" s="42">
        <f t="shared" si="2"/>
        <v>6223481</v>
      </c>
      <c r="P7" s="42">
        <f t="shared" si="3"/>
        <v>1179112</v>
      </c>
      <c r="Q7" s="43">
        <f t="shared" si="3"/>
        <v>1108755</v>
      </c>
    </row>
    <row r="8" spans="1:17" ht="14.25" customHeight="1">
      <c r="A8" s="37">
        <v>2009</v>
      </c>
      <c r="B8" s="38">
        <v>7</v>
      </c>
      <c r="C8" s="39" t="s">
        <v>73</v>
      </c>
      <c r="D8" s="40">
        <f t="shared" si="0"/>
        <v>9472</v>
      </c>
      <c r="E8" s="41">
        <v>6401</v>
      </c>
      <c r="F8" s="14">
        <v>3071</v>
      </c>
      <c r="G8" s="42">
        <f>IF($A8=$A7,G7+E8,E8)</f>
        <v>99483</v>
      </c>
      <c r="H8" s="43">
        <f>IF($A8=$A7,H7+F8,F8)</f>
        <v>27561</v>
      </c>
      <c r="I8" s="44">
        <v>405965</v>
      </c>
      <c r="J8" s="45">
        <v>67922</v>
      </c>
      <c r="K8" s="46">
        <v>393443</v>
      </c>
      <c r="L8" s="45">
        <v>266883</v>
      </c>
      <c r="M8" s="45">
        <v>126560</v>
      </c>
      <c r="N8" s="46">
        <v>799408</v>
      </c>
      <c r="O8" s="42">
        <f t="shared" si="2"/>
        <v>6629446</v>
      </c>
      <c r="P8" s="42">
        <f t="shared" si="3"/>
        <v>1445995</v>
      </c>
      <c r="Q8" s="43">
        <f t="shared" si="3"/>
        <v>1235315</v>
      </c>
    </row>
    <row r="9" spans="1:17" ht="14.25" customHeight="1">
      <c r="A9" s="37">
        <v>2009</v>
      </c>
      <c r="B9" s="38">
        <v>8</v>
      </c>
      <c r="C9" s="39" t="s">
        <v>74</v>
      </c>
      <c r="D9" s="40">
        <f t="shared" si="0"/>
        <v>13949</v>
      </c>
      <c r="E9" s="41">
        <v>8034</v>
      </c>
      <c r="F9" s="14">
        <v>5915</v>
      </c>
      <c r="G9" s="42">
        <f t="shared" ref="G9:H68" si="4">IF($A9=$A8,G8+E9,E9)</f>
        <v>107517</v>
      </c>
      <c r="H9" s="43">
        <f>IF($A9=$A8,H8+F9,F9)</f>
        <v>33476</v>
      </c>
      <c r="I9" s="44">
        <v>519150</v>
      </c>
      <c r="J9" s="45">
        <v>112578</v>
      </c>
      <c r="K9" s="46">
        <v>433317</v>
      </c>
      <c r="L9" s="45">
        <v>298888</v>
      </c>
      <c r="M9" s="45">
        <v>134429</v>
      </c>
      <c r="N9" s="46">
        <v>952467</v>
      </c>
      <c r="O9" s="42">
        <f t="shared" si="2"/>
        <v>7148596</v>
      </c>
      <c r="P9" s="42">
        <f t="shared" si="3"/>
        <v>1744883</v>
      </c>
      <c r="Q9" s="43">
        <f t="shared" si="3"/>
        <v>1369744</v>
      </c>
    </row>
    <row r="10" spans="1:17" ht="14.25" customHeight="1">
      <c r="A10" s="37">
        <v>2009</v>
      </c>
      <c r="B10" s="38">
        <v>9</v>
      </c>
      <c r="C10" s="39" t="s">
        <v>75</v>
      </c>
      <c r="D10" s="40">
        <f t="shared" si="0"/>
        <v>13636</v>
      </c>
      <c r="E10" s="41">
        <v>9482</v>
      </c>
      <c r="F10" s="14">
        <v>4154</v>
      </c>
      <c r="G10" s="42">
        <f t="shared" si="4"/>
        <v>116999</v>
      </c>
      <c r="H10" s="43">
        <f t="shared" si="1"/>
        <v>37630</v>
      </c>
      <c r="I10" s="44">
        <v>596726</v>
      </c>
      <c r="J10" s="45">
        <v>79053</v>
      </c>
      <c r="K10" s="46">
        <v>226306</v>
      </c>
      <c r="L10" s="45">
        <v>149872</v>
      </c>
      <c r="M10" s="45">
        <v>76434</v>
      </c>
      <c r="N10" s="46">
        <v>823032</v>
      </c>
      <c r="O10" s="42">
        <f t="shared" si="2"/>
        <v>7745322</v>
      </c>
      <c r="P10" s="42">
        <f t="shared" si="3"/>
        <v>1894755</v>
      </c>
      <c r="Q10" s="43">
        <f t="shared" si="3"/>
        <v>1446178</v>
      </c>
    </row>
    <row r="11" spans="1:17" ht="14.25" customHeight="1">
      <c r="A11" s="37">
        <v>2009</v>
      </c>
      <c r="B11" s="38">
        <v>10</v>
      </c>
      <c r="C11" s="39" t="s">
        <v>76</v>
      </c>
      <c r="D11" s="40">
        <f t="shared" si="0"/>
        <v>11777</v>
      </c>
      <c r="E11" s="41">
        <v>9039</v>
      </c>
      <c r="F11" s="14">
        <v>2738</v>
      </c>
      <c r="G11" s="42">
        <f t="shared" si="4"/>
        <v>126038</v>
      </c>
      <c r="H11" s="43">
        <f t="shared" si="1"/>
        <v>40368</v>
      </c>
      <c r="I11" s="44">
        <v>554750</v>
      </c>
      <c r="J11" s="45">
        <v>64951</v>
      </c>
      <c r="K11" s="46">
        <v>253000</v>
      </c>
      <c r="L11" s="45">
        <v>124765</v>
      </c>
      <c r="M11" s="45">
        <v>128235</v>
      </c>
      <c r="N11" s="46">
        <v>807750</v>
      </c>
      <c r="O11" s="42">
        <f t="shared" si="2"/>
        <v>8300072</v>
      </c>
      <c r="P11" s="42">
        <f t="shared" si="3"/>
        <v>2019520</v>
      </c>
      <c r="Q11" s="43">
        <f t="shared" si="3"/>
        <v>1574413</v>
      </c>
    </row>
    <row r="12" spans="1:17" ht="14.25" customHeight="1">
      <c r="A12" s="37">
        <v>2009</v>
      </c>
      <c r="B12" s="38">
        <v>11</v>
      </c>
      <c r="C12" s="39" t="s">
        <v>77</v>
      </c>
      <c r="D12" s="40">
        <f t="shared" si="0"/>
        <v>8367</v>
      </c>
      <c r="E12" s="41">
        <v>6629</v>
      </c>
      <c r="F12" s="14">
        <v>1738</v>
      </c>
      <c r="G12" s="42">
        <f t="shared" si="4"/>
        <v>132667</v>
      </c>
      <c r="H12" s="43">
        <f t="shared" si="1"/>
        <v>42106</v>
      </c>
      <c r="I12" s="44">
        <v>460376</v>
      </c>
      <c r="J12" s="45">
        <v>44827</v>
      </c>
      <c r="K12" s="46">
        <v>389740</v>
      </c>
      <c r="L12" s="45">
        <v>291591</v>
      </c>
      <c r="M12" s="45">
        <v>98149</v>
      </c>
      <c r="N12" s="46">
        <v>850116</v>
      </c>
      <c r="O12" s="42">
        <f t="shared" si="2"/>
        <v>8760448</v>
      </c>
      <c r="P12" s="42">
        <f t="shared" si="3"/>
        <v>2311111</v>
      </c>
      <c r="Q12" s="43">
        <f t="shared" si="3"/>
        <v>1672562</v>
      </c>
    </row>
    <row r="13" spans="1:17" ht="14.25" customHeight="1">
      <c r="A13" s="37">
        <v>2009</v>
      </c>
      <c r="B13" s="38">
        <v>12</v>
      </c>
      <c r="C13" s="39" t="s">
        <v>78</v>
      </c>
      <c r="D13" s="40">
        <f t="shared" si="0"/>
        <v>10909</v>
      </c>
      <c r="E13" s="41">
        <v>7952</v>
      </c>
      <c r="F13" s="14">
        <v>2957</v>
      </c>
      <c r="G13" s="42">
        <f t="shared" si="4"/>
        <v>140619</v>
      </c>
      <c r="H13" s="43">
        <f t="shared" si="1"/>
        <v>45063</v>
      </c>
      <c r="I13" s="44">
        <v>542427</v>
      </c>
      <c r="J13" s="45">
        <v>105405</v>
      </c>
      <c r="K13" s="46">
        <v>546420</v>
      </c>
      <c r="L13" s="45">
        <v>364209</v>
      </c>
      <c r="M13" s="45">
        <v>182211</v>
      </c>
      <c r="N13" s="46">
        <v>1088847</v>
      </c>
      <c r="O13" s="42">
        <f t="shared" si="2"/>
        <v>9302875</v>
      </c>
      <c r="P13" s="42">
        <f t="shared" si="3"/>
        <v>2675320</v>
      </c>
      <c r="Q13" s="43">
        <f t="shared" si="3"/>
        <v>1854773</v>
      </c>
    </row>
    <row r="14" spans="1:17" ht="14.25" customHeight="1">
      <c r="A14" s="37">
        <v>2010</v>
      </c>
      <c r="B14" s="38">
        <v>1</v>
      </c>
      <c r="C14" s="39" t="s">
        <v>67</v>
      </c>
      <c r="D14" s="40">
        <f t="shared" si="0"/>
        <v>11605</v>
      </c>
      <c r="E14" s="41">
        <v>9470</v>
      </c>
      <c r="F14" s="14">
        <v>2135</v>
      </c>
      <c r="G14" s="42">
        <f t="shared" si="4"/>
        <v>9470</v>
      </c>
      <c r="H14" s="43">
        <f t="shared" si="1"/>
        <v>2135</v>
      </c>
      <c r="I14" s="44">
        <v>646695</v>
      </c>
      <c r="J14" s="45">
        <v>55186</v>
      </c>
      <c r="K14" s="46">
        <v>368349</v>
      </c>
      <c r="L14" s="45">
        <v>232204</v>
      </c>
      <c r="M14" s="45">
        <v>136145</v>
      </c>
      <c r="N14" s="46">
        <v>1015044</v>
      </c>
      <c r="O14" s="42">
        <f t="shared" si="2"/>
        <v>646695</v>
      </c>
      <c r="P14" s="42">
        <f t="shared" si="3"/>
        <v>232204</v>
      </c>
      <c r="Q14" s="43">
        <f t="shared" si="3"/>
        <v>136145</v>
      </c>
    </row>
    <row r="15" spans="1:17" ht="14.25" customHeight="1">
      <c r="A15" s="37">
        <v>2010</v>
      </c>
      <c r="B15" s="38">
        <v>2</v>
      </c>
      <c r="C15" s="39" t="s">
        <v>68</v>
      </c>
      <c r="D15" s="40">
        <f t="shared" si="0"/>
        <v>6657</v>
      </c>
      <c r="E15" s="41">
        <v>4991</v>
      </c>
      <c r="F15" s="14">
        <v>1666</v>
      </c>
      <c r="G15" s="42">
        <f t="shared" si="4"/>
        <v>14461</v>
      </c>
      <c r="H15" s="43">
        <f t="shared" si="1"/>
        <v>3801</v>
      </c>
      <c r="I15" s="44">
        <v>330209</v>
      </c>
      <c r="J15" s="45">
        <v>41174</v>
      </c>
      <c r="K15" s="46">
        <v>417944</v>
      </c>
      <c r="L15" s="45">
        <v>273594</v>
      </c>
      <c r="M15" s="45">
        <v>144350</v>
      </c>
      <c r="N15" s="46">
        <v>748153</v>
      </c>
      <c r="O15" s="42">
        <f t="shared" si="2"/>
        <v>976904</v>
      </c>
      <c r="P15" s="42">
        <f t="shared" si="3"/>
        <v>505798</v>
      </c>
      <c r="Q15" s="43">
        <f t="shared" si="3"/>
        <v>280495</v>
      </c>
    </row>
    <row r="16" spans="1:17" ht="14.25" customHeight="1">
      <c r="A16" s="37">
        <v>2010</v>
      </c>
      <c r="B16" s="38">
        <v>3</v>
      </c>
      <c r="C16" s="39" t="s">
        <v>69</v>
      </c>
      <c r="D16" s="40">
        <f t="shared" si="0"/>
        <v>7628</v>
      </c>
      <c r="E16" s="41">
        <v>6392</v>
      </c>
      <c r="F16" s="14">
        <v>1236</v>
      </c>
      <c r="G16" s="42">
        <f t="shared" si="4"/>
        <v>20853</v>
      </c>
      <c r="H16" s="43">
        <f t="shared" si="1"/>
        <v>5037</v>
      </c>
      <c r="I16" s="44">
        <v>419075</v>
      </c>
      <c r="J16" s="45">
        <v>39264</v>
      </c>
      <c r="K16" s="46">
        <v>329610</v>
      </c>
      <c r="L16" s="45">
        <v>200395</v>
      </c>
      <c r="M16" s="45">
        <v>129215</v>
      </c>
      <c r="N16" s="46">
        <v>748685</v>
      </c>
      <c r="O16" s="42">
        <f t="shared" si="2"/>
        <v>1395979</v>
      </c>
      <c r="P16" s="42">
        <f t="shared" si="3"/>
        <v>706193</v>
      </c>
      <c r="Q16" s="43">
        <f t="shared" si="3"/>
        <v>409710</v>
      </c>
    </row>
    <row r="17" spans="1:17" ht="14.25" customHeight="1">
      <c r="A17" s="37">
        <v>2010</v>
      </c>
      <c r="B17" s="38">
        <v>4</v>
      </c>
      <c r="C17" s="39" t="s">
        <v>70</v>
      </c>
      <c r="D17" s="40">
        <f t="shared" si="0"/>
        <v>7884</v>
      </c>
      <c r="E17" s="41">
        <v>6457</v>
      </c>
      <c r="F17" s="14">
        <v>1427</v>
      </c>
      <c r="G17" s="42">
        <f t="shared" si="4"/>
        <v>27310</v>
      </c>
      <c r="H17" s="43">
        <f t="shared" si="1"/>
        <v>6464</v>
      </c>
      <c r="I17" s="44">
        <v>411236</v>
      </c>
      <c r="J17" s="45">
        <v>40799</v>
      </c>
      <c r="K17" s="46">
        <v>634897</v>
      </c>
      <c r="L17" s="45">
        <v>209373</v>
      </c>
      <c r="M17" s="45">
        <v>425524</v>
      </c>
      <c r="N17" s="46">
        <v>1046133</v>
      </c>
      <c r="O17" s="42">
        <f t="shared" si="2"/>
        <v>1807215</v>
      </c>
      <c r="P17" s="42">
        <f t="shared" si="3"/>
        <v>915566</v>
      </c>
      <c r="Q17" s="43">
        <f t="shared" si="3"/>
        <v>835234</v>
      </c>
    </row>
    <row r="18" spans="1:17" ht="14.25" customHeight="1">
      <c r="A18" s="37">
        <v>2010</v>
      </c>
      <c r="B18" s="38">
        <v>5</v>
      </c>
      <c r="C18" s="39" t="s">
        <v>71</v>
      </c>
      <c r="D18" s="40">
        <f t="shared" si="0"/>
        <v>9527</v>
      </c>
      <c r="E18" s="41">
        <v>7771</v>
      </c>
      <c r="F18" s="14">
        <v>1756</v>
      </c>
      <c r="G18" s="42">
        <f t="shared" si="4"/>
        <v>35081</v>
      </c>
      <c r="H18" s="43">
        <f t="shared" si="1"/>
        <v>8220</v>
      </c>
      <c r="I18" s="44">
        <v>533820</v>
      </c>
      <c r="J18" s="45">
        <v>41354</v>
      </c>
      <c r="K18" s="46">
        <v>339959</v>
      </c>
      <c r="L18" s="45">
        <v>250207</v>
      </c>
      <c r="M18" s="45">
        <v>89752</v>
      </c>
      <c r="N18" s="46">
        <v>873779</v>
      </c>
      <c r="O18" s="42">
        <f t="shared" si="2"/>
        <v>2341035</v>
      </c>
      <c r="P18" s="42">
        <f t="shared" si="3"/>
        <v>1165773</v>
      </c>
      <c r="Q18" s="43">
        <f t="shared" si="3"/>
        <v>924986</v>
      </c>
    </row>
    <row r="19" spans="1:17" ht="14.25" customHeight="1">
      <c r="A19" s="37">
        <v>2010</v>
      </c>
      <c r="B19" s="38">
        <v>6</v>
      </c>
      <c r="C19" s="39" t="s">
        <v>72</v>
      </c>
      <c r="D19" s="40">
        <f t="shared" si="0"/>
        <v>8262</v>
      </c>
      <c r="E19" s="41">
        <v>6274</v>
      </c>
      <c r="F19" s="14">
        <v>1988</v>
      </c>
      <c r="G19" s="42">
        <f t="shared" si="4"/>
        <v>41355</v>
      </c>
      <c r="H19" s="43">
        <f t="shared" si="1"/>
        <v>10208</v>
      </c>
      <c r="I19" s="44">
        <v>435105</v>
      </c>
      <c r="J19" s="45">
        <v>46648</v>
      </c>
      <c r="K19" s="46">
        <v>341499</v>
      </c>
      <c r="L19" s="45">
        <v>245374</v>
      </c>
      <c r="M19" s="45">
        <v>96125</v>
      </c>
      <c r="N19" s="46">
        <v>776604</v>
      </c>
      <c r="O19" s="42">
        <f t="shared" si="2"/>
        <v>2776140</v>
      </c>
      <c r="P19" s="42">
        <f t="shared" si="3"/>
        <v>1411147</v>
      </c>
      <c r="Q19" s="43">
        <f t="shared" si="3"/>
        <v>1021111</v>
      </c>
    </row>
    <row r="20" spans="1:17" ht="14.25" customHeight="1">
      <c r="A20" s="37">
        <v>2010</v>
      </c>
      <c r="B20" s="38">
        <v>7</v>
      </c>
      <c r="C20" s="39" t="s">
        <v>73</v>
      </c>
      <c r="D20" s="40">
        <f t="shared" si="0"/>
        <v>12018</v>
      </c>
      <c r="E20" s="41">
        <v>9319</v>
      </c>
      <c r="F20" s="14">
        <v>2699</v>
      </c>
      <c r="G20" s="42">
        <f t="shared" si="4"/>
        <v>50674</v>
      </c>
      <c r="H20" s="43">
        <f t="shared" si="1"/>
        <v>12907</v>
      </c>
      <c r="I20" s="44">
        <v>631613</v>
      </c>
      <c r="J20" s="45">
        <v>47932</v>
      </c>
      <c r="K20" s="46">
        <v>461123</v>
      </c>
      <c r="L20" s="45">
        <v>307835</v>
      </c>
      <c r="M20" s="45">
        <v>153288</v>
      </c>
      <c r="N20" s="46">
        <v>1092736</v>
      </c>
      <c r="O20" s="42">
        <f t="shared" si="2"/>
        <v>3407753</v>
      </c>
      <c r="P20" s="42">
        <f t="shared" ref="P20:Q35" si="5">IF($A20=$A19,P19+L20,L20)</f>
        <v>1718982</v>
      </c>
      <c r="Q20" s="43">
        <f t="shared" si="5"/>
        <v>1174399</v>
      </c>
    </row>
    <row r="21" spans="1:17" ht="14.25" customHeight="1">
      <c r="A21" s="37">
        <v>2010</v>
      </c>
      <c r="B21" s="38">
        <v>8</v>
      </c>
      <c r="C21" s="39" t="s">
        <v>74</v>
      </c>
      <c r="D21" s="40">
        <f t="shared" si="0"/>
        <v>9022</v>
      </c>
      <c r="E21" s="41">
        <v>7259</v>
      </c>
      <c r="F21" s="14">
        <v>1763</v>
      </c>
      <c r="G21" s="42">
        <f t="shared" si="4"/>
        <v>57933</v>
      </c>
      <c r="H21" s="43">
        <f t="shared" si="1"/>
        <v>14670</v>
      </c>
      <c r="I21" s="44">
        <v>522213</v>
      </c>
      <c r="J21" s="45">
        <v>45837</v>
      </c>
      <c r="K21" s="46">
        <v>316665</v>
      </c>
      <c r="L21" s="45">
        <v>217569</v>
      </c>
      <c r="M21" s="45">
        <v>99096</v>
      </c>
      <c r="N21" s="46">
        <v>838878</v>
      </c>
      <c r="O21" s="42">
        <f t="shared" si="2"/>
        <v>3929966</v>
      </c>
      <c r="P21" s="42">
        <f t="shared" si="5"/>
        <v>1936551</v>
      </c>
      <c r="Q21" s="43">
        <f t="shared" si="5"/>
        <v>1273495</v>
      </c>
    </row>
    <row r="22" spans="1:17" ht="14.25" customHeight="1">
      <c r="A22" s="37">
        <v>2010</v>
      </c>
      <c r="B22" s="38">
        <v>9</v>
      </c>
      <c r="C22" s="39" t="s">
        <v>75</v>
      </c>
      <c r="D22" s="40">
        <f t="shared" si="0"/>
        <v>10576</v>
      </c>
      <c r="E22" s="41">
        <v>7857</v>
      </c>
      <c r="F22" s="14">
        <v>2719</v>
      </c>
      <c r="G22" s="42">
        <f t="shared" si="4"/>
        <v>65790</v>
      </c>
      <c r="H22" s="43">
        <f t="shared" si="1"/>
        <v>17389</v>
      </c>
      <c r="I22" s="44">
        <v>543198</v>
      </c>
      <c r="J22" s="45">
        <v>61621</v>
      </c>
      <c r="K22" s="46">
        <v>494277</v>
      </c>
      <c r="L22" s="45">
        <v>381739</v>
      </c>
      <c r="M22" s="45">
        <v>112538</v>
      </c>
      <c r="N22" s="46">
        <v>1037475</v>
      </c>
      <c r="O22" s="42">
        <f t="shared" si="2"/>
        <v>4473164</v>
      </c>
      <c r="P22" s="42">
        <f t="shared" si="5"/>
        <v>2318290</v>
      </c>
      <c r="Q22" s="43">
        <f t="shared" si="5"/>
        <v>1386033</v>
      </c>
    </row>
    <row r="23" spans="1:17" ht="14.25" customHeight="1">
      <c r="A23" s="37">
        <v>2010</v>
      </c>
      <c r="B23" s="38">
        <v>10</v>
      </c>
      <c r="C23" s="39" t="s">
        <v>76</v>
      </c>
      <c r="D23" s="40">
        <f t="shared" si="0"/>
        <v>9324</v>
      </c>
      <c r="E23" s="41">
        <v>7948</v>
      </c>
      <c r="F23" s="14">
        <v>1376</v>
      </c>
      <c r="G23" s="42">
        <f t="shared" si="4"/>
        <v>73738</v>
      </c>
      <c r="H23" s="43">
        <f t="shared" si="1"/>
        <v>18765</v>
      </c>
      <c r="I23" s="44">
        <v>525481</v>
      </c>
      <c r="J23" s="45">
        <v>42119</v>
      </c>
      <c r="K23" s="46">
        <v>322723</v>
      </c>
      <c r="L23" s="45">
        <v>195523</v>
      </c>
      <c r="M23" s="45">
        <v>127200</v>
      </c>
      <c r="N23" s="46">
        <v>848204</v>
      </c>
      <c r="O23" s="42">
        <f t="shared" si="2"/>
        <v>4998645</v>
      </c>
      <c r="P23" s="42">
        <f t="shared" si="5"/>
        <v>2513813</v>
      </c>
      <c r="Q23" s="43">
        <f t="shared" si="5"/>
        <v>1513233</v>
      </c>
    </row>
    <row r="24" spans="1:17" ht="14.25" customHeight="1">
      <c r="A24" s="37">
        <v>2010</v>
      </c>
      <c r="B24" s="38">
        <v>11</v>
      </c>
      <c r="C24" s="39" t="s">
        <v>77</v>
      </c>
      <c r="D24" s="40">
        <f t="shared" si="0"/>
        <v>10365</v>
      </c>
      <c r="E24" s="41">
        <v>9179</v>
      </c>
      <c r="F24" s="14">
        <v>1186</v>
      </c>
      <c r="G24" s="42">
        <f t="shared" si="4"/>
        <v>82917</v>
      </c>
      <c r="H24" s="43">
        <f t="shared" si="1"/>
        <v>19951</v>
      </c>
      <c r="I24" s="44">
        <v>619380</v>
      </c>
      <c r="J24" s="45">
        <v>29854</v>
      </c>
      <c r="K24" s="46">
        <v>319476</v>
      </c>
      <c r="L24" s="45">
        <v>185774</v>
      </c>
      <c r="M24" s="45">
        <v>133702</v>
      </c>
      <c r="N24" s="46">
        <v>938856</v>
      </c>
      <c r="O24" s="42">
        <f t="shared" si="2"/>
        <v>5618025</v>
      </c>
      <c r="P24" s="42">
        <f t="shared" si="5"/>
        <v>2699587</v>
      </c>
      <c r="Q24" s="43">
        <f t="shared" si="5"/>
        <v>1646935</v>
      </c>
    </row>
    <row r="25" spans="1:17" ht="14.25" customHeight="1">
      <c r="A25" s="37">
        <v>2010</v>
      </c>
      <c r="B25" s="38">
        <v>12</v>
      </c>
      <c r="C25" s="39" t="s">
        <v>78</v>
      </c>
      <c r="D25" s="40">
        <f t="shared" si="0"/>
        <v>14574</v>
      </c>
      <c r="E25" s="41">
        <v>13119</v>
      </c>
      <c r="F25" s="14">
        <v>1455</v>
      </c>
      <c r="G25" s="42">
        <f t="shared" si="4"/>
        <v>96036</v>
      </c>
      <c r="H25" s="43">
        <f t="shared" si="1"/>
        <v>21406</v>
      </c>
      <c r="I25" s="44">
        <v>901616</v>
      </c>
      <c r="J25" s="45">
        <v>32965</v>
      </c>
      <c r="K25" s="46">
        <v>552803</v>
      </c>
      <c r="L25" s="45">
        <v>365332</v>
      </c>
      <c r="M25" s="45">
        <v>187471</v>
      </c>
      <c r="N25" s="46">
        <v>1454419</v>
      </c>
      <c r="O25" s="42">
        <f t="shared" si="2"/>
        <v>6519641</v>
      </c>
      <c r="P25" s="42">
        <f t="shared" si="5"/>
        <v>3064919</v>
      </c>
      <c r="Q25" s="43">
        <f t="shared" si="5"/>
        <v>1834406</v>
      </c>
    </row>
    <row r="26" spans="1:17" ht="14.25" customHeight="1">
      <c r="A26" s="37">
        <v>2011</v>
      </c>
      <c r="B26" s="38">
        <v>1</v>
      </c>
      <c r="C26" s="39" t="s">
        <v>67</v>
      </c>
      <c r="D26" s="40">
        <f t="shared" si="0"/>
        <v>13736</v>
      </c>
      <c r="E26" s="41">
        <v>12520</v>
      </c>
      <c r="F26" s="14">
        <v>1216</v>
      </c>
      <c r="G26" s="42">
        <f t="shared" si="4"/>
        <v>12520</v>
      </c>
      <c r="H26" s="43">
        <f t="shared" si="1"/>
        <v>1216</v>
      </c>
      <c r="I26" s="44">
        <v>873936</v>
      </c>
      <c r="J26" s="45">
        <v>46567</v>
      </c>
      <c r="K26" s="46">
        <v>597611</v>
      </c>
      <c r="L26" s="45">
        <v>371446</v>
      </c>
      <c r="M26" s="45">
        <v>226165</v>
      </c>
      <c r="N26" s="46">
        <v>1471547</v>
      </c>
      <c r="O26" s="42">
        <f t="shared" si="2"/>
        <v>873936</v>
      </c>
      <c r="P26" s="42">
        <f t="shared" si="5"/>
        <v>371446</v>
      </c>
      <c r="Q26" s="43">
        <f t="shared" si="5"/>
        <v>226165</v>
      </c>
    </row>
    <row r="27" spans="1:17" ht="14.25" customHeight="1">
      <c r="A27" s="37">
        <v>2011</v>
      </c>
      <c r="B27" s="38">
        <v>2</v>
      </c>
      <c r="C27" s="39" t="s">
        <v>68</v>
      </c>
      <c r="D27" s="40">
        <f t="shared" si="0"/>
        <v>14985</v>
      </c>
      <c r="E27" s="41">
        <v>12923</v>
      </c>
      <c r="F27" s="14">
        <v>2062</v>
      </c>
      <c r="G27" s="42">
        <f t="shared" si="4"/>
        <v>25443</v>
      </c>
      <c r="H27" s="43">
        <f t="shared" si="1"/>
        <v>3278</v>
      </c>
      <c r="I27" s="44">
        <v>808404</v>
      </c>
      <c r="J27" s="45">
        <v>65709</v>
      </c>
      <c r="K27" s="46">
        <v>419154</v>
      </c>
      <c r="L27" s="45">
        <v>317931</v>
      </c>
      <c r="M27" s="45">
        <v>101223</v>
      </c>
      <c r="N27" s="46">
        <v>1227558</v>
      </c>
      <c r="O27" s="42">
        <f t="shared" si="2"/>
        <v>1682340</v>
      </c>
      <c r="P27" s="42">
        <f t="shared" si="5"/>
        <v>689377</v>
      </c>
      <c r="Q27" s="43">
        <f t="shared" si="5"/>
        <v>327388</v>
      </c>
    </row>
    <row r="28" spans="1:17" ht="14.25" customHeight="1">
      <c r="A28" s="37">
        <v>2011</v>
      </c>
      <c r="B28" s="38">
        <v>3</v>
      </c>
      <c r="C28" s="39" t="s">
        <v>69</v>
      </c>
      <c r="D28" s="40">
        <f t="shared" si="0"/>
        <v>12796</v>
      </c>
      <c r="E28" s="41">
        <v>11589</v>
      </c>
      <c r="F28" s="14">
        <v>1207</v>
      </c>
      <c r="G28" s="42">
        <f t="shared" si="4"/>
        <v>37032</v>
      </c>
      <c r="H28" s="43">
        <f t="shared" si="1"/>
        <v>4485</v>
      </c>
      <c r="I28" s="44">
        <v>770030</v>
      </c>
      <c r="J28" s="45">
        <v>38290</v>
      </c>
      <c r="K28" s="46">
        <v>804992</v>
      </c>
      <c r="L28" s="45">
        <v>408836</v>
      </c>
      <c r="M28" s="45">
        <v>396156</v>
      </c>
      <c r="N28" s="46">
        <v>1575022</v>
      </c>
      <c r="O28" s="42">
        <f t="shared" si="2"/>
        <v>2452370</v>
      </c>
      <c r="P28" s="42">
        <f t="shared" si="5"/>
        <v>1098213</v>
      </c>
      <c r="Q28" s="43">
        <f t="shared" si="5"/>
        <v>723544</v>
      </c>
    </row>
    <row r="29" spans="1:17" ht="14.25" customHeight="1">
      <c r="A29" s="37">
        <v>2011</v>
      </c>
      <c r="B29" s="38">
        <v>4</v>
      </c>
      <c r="C29" s="39" t="s">
        <v>70</v>
      </c>
      <c r="D29" s="40">
        <f t="shared" si="0"/>
        <v>12377</v>
      </c>
      <c r="E29" s="41">
        <v>10846</v>
      </c>
      <c r="F29" s="14">
        <v>1531</v>
      </c>
      <c r="G29" s="42">
        <f t="shared" si="4"/>
        <v>47878</v>
      </c>
      <c r="H29" s="43">
        <f t="shared" si="1"/>
        <v>6016</v>
      </c>
      <c r="I29" s="44">
        <v>750729</v>
      </c>
      <c r="J29" s="45">
        <v>48544</v>
      </c>
      <c r="K29" s="46">
        <v>360728</v>
      </c>
      <c r="L29" s="45">
        <v>247905</v>
      </c>
      <c r="M29" s="45">
        <v>112823</v>
      </c>
      <c r="N29" s="46">
        <v>1111457</v>
      </c>
      <c r="O29" s="42">
        <f t="shared" si="2"/>
        <v>3203099</v>
      </c>
      <c r="P29" s="42">
        <f t="shared" si="5"/>
        <v>1346118</v>
      </c>
      <c r="Q29" s="43">
        <f t="shared" si="5"/>
        <v>836367</v>
      </c>
    </row>
    <row r="30" spans="1:17" ht="14.25" customHeight="1">
      <c r="A30" s="37">
        <v>2011</v>
      </c>
      <c r="B30" s="38">
        <v>5</v>
      </c>
      <c r="C30" s="39" t="s">
        <v>71</v>
      </c>
      <c r="D30" s="40">
        <f t="shared" si="0"/>
        <v>17201</v>
      </c>
      <c r="E30" s="41">
        <v>15112</v>
      </c>
      <c r="F30" s="14">
        <v>2089</v>
      </c>
      <c r="G30" s="42">
        <f t="shared" si="4"/>
        <v>62990</v>
      </c>
      <c r="H30" s="43">
        <f t="shared" si="1"/>
        <v>8105</v>
      </c>
      <c r="I30" s="44">
        <v>1041007</v>
      </c>
      <c r="J30" s="45">
        <v>53903</v>
      </c>
      <c r="K30" s="46">
        <v>768958</v>
      </c>
      <c r="L30" s="45">
        <v>548751</v>
      </c>
      <c r="M30" s="45">
        <v>220207</v>
      </c>
      <c r="N30" s="46">
        <v>1809965</v>
      </c>
      <c r="O30" s="42">
        <f t="shared" si="2"/>
        <v>4244106</v>
      </c>
      <c r="P30" s="42">
        <f t="shared" si="5"/>
        <v>1894869</v>
      </c>
      <c r="Q30" s="43">
        <f t="shared" si="5"/>
        <v>1056574</v>
      </c>
    </row>
    <row r="31" spans="1:17" ht="14.25" customHeight="1">
      <c r="A31" s="37">
        <v>2011</v>
      </c>
      <c r="B31" s="38">
        <v>6</v>
      </c>
      <c r="C31" s="39" t="s">
        <v>72</v>
      </c>
      <c r="D31" s="40">
        <f t="shared" si="0"/>
        <v>18530</v>
      </c>
      <c r="E31" s="41">
        <v>14946</v>
      </c>
      <c r="F31" s="14">
        <v>3584</v>
      </c>
      <c r="G31" s="42">
        <f t="shared" si="4"/>
        <v>77936</v>
      </c>
      <c r="H31" s="43">
        <f t="shared" si="1"/>
        <v>11689</v>
      </c>
      <c r="I31" s="44">
        <v>995320</v>
      </c>
      <c r="J31" s="45">
        <v>81476</v>
      </c>
      <c r="K31" s="46">
        <v>577502</v>
      </c>
      <c r="L31" s="45">
        <v>440282</v>
      </c>
      <c r="M31" s="45">
        <v>137220</v>
      </c>
      <c r="N31" s="46">
        <v>1572822</v>
      </c>
      <c r="O31" s="42">
        <f t="shared" si="2"/>
        <v>5239426</v>
      </c>
      <c r="P31" s="42">
        <f t="shared" si="5"/>
        <v>2335151</v>
      </c>
      <c r="Q31" s="43">
        <f t="shared" si="5"/>
        <v>1193794</v>
      </c>
    </row>
    <row r="32" spans="1:17" ht="14.25" customHeight="1">
      <c r="A32" s="37">
        <v>2011</v>
      </c>
      <c r="B32" s="38">
        <v>7</v>
      </c>
      <c r="C32" s="39" t="s">
        <v>73</v>
      </c>
      <c r="D32" s="40">
        <f t="shared" si="0"/>
        <v>12883</v>
      </c>
      <c r="E32" s="41">
        <v>11341</v>
      </c>
      <c r="F32" s="14">
        <v>1542</v>
      </c>
      <c r="G32" s="42">
        <f t="shared" si="4"/>
        <v>89277</v>
      </c>
      <c r="H32" s="43">
        <f t="shared" si="1"/>
        <v>13231</v>
      </c>
      <c r="I32" s="44">
        <v>738272</v>
      </c>
      <c r="J32" s="45">
        <v>58537</v>
      </c>
      <c r="K32" s="46">
        <v>528571</v>
      </c>
      <c r="L32" s="45">
        <v>316712</v>
      </c>
      <c r="M32" s="45">
        <v>211859</v>
      </c>
      <c r="N32" s="46">
        <v>1266843</v>
      </c>
      <c r="O32" s="42">
        <f t="shared" si="2"/>
        <v>5977698</v>
      </c>
      <c r="P32" s="42">
        <f t="shared" si="5"/>
        <v>2651863</v>
      </c>
      <c r="Q32" s="43">
        <f t="shared" si="5"/>
        <v>1405653</v>
      </c>
    </row>
    <row r="33" spans="1:17" ht="14.25" customHeight="1">
      <c r="A33" s="37">
        <v>2011</v>
      </c>
      <c r="B33" s="38">
        <v>8</v>
      </c>
      <c r="C33" s="39" t="s">
        <v>74</v>
      </c>
      <c r="D33" s="40">
        <f t="shared" si="0"/>
        <v>13433</v>
      </c>
      <c r="E33" s="41">
        <v>11152</v>
      </c>
      <c r="F33" s="14">
        <v>2281</v>
      </c>
      <c r="G33" s="42">
        <f t="shared" si="4"/>
        <v>100429</v>
      </c>
      <c r="H33" s="43">
        <f t="shared" si="1"/>
        <v>15512</v>
      </c>
      <c r="I33" s="44">
        <v>779476</v>
      </c>
      <c r="J33" s="45">
        <v>54287</v>
      </c>
      <c r="K33" s="46">
        <v>376656</v>
      </c>
      <c r="L33" s="45">
        <v>226259</v>
      </c>
      <c r="M33" s="45">
        <v>150397</v>
      </c>
      <c r="N33" s="46">
        <v>1156132</v>
      </c>
      <c r="O33" s="42">
        <f t="shared" si="2"/>
        <v>6757174</v>
      </c>
      <c r="P33" s="42">
        <f t="shared" si="5"/>
        <v>2878122</v>
      </c>
      <c r="Q33" s="43">
        <f t="shared" si="5"/>
        <v>1556050</v>
      </c>
    </row>
    <row r="34" spans="1:17" ht="14.25" customHeight="1">
      <c r="A34" s="37">
        <v>2011</v>
      </c>
      <c r="B34" s="38">
        <v>9</v>
      </c>
      <c r="C34" s="39" t="s">
        <v>75</v>
      </c>
      <c r="D34" s="40">
        <f t="shared" si="0"/>
        <v>14170</v>
      </c>
      <c r="E34" s="41">
        <v>11822</v>
      </c>
      <c r="F34" s="14">
        <v>2348</v>
      </c>
      <c r="G34" s="42">
        <f t="shared" si="4"/>
        <v>112251</v>
      </c>
      <c r="H34" s="43">
        <f t="shared" si="1"/>
        <v>17860</v>
      </c>
      <c r="I34" s="44">
        <v>781373</v>
      </c>
      <c r="J34" s="45">
        <v>62921</v>
      </c>
      <c r="K34" s="46">
        <v>468196</v>
      </c>
      <c r="L34" s="45">
        <v>316493</v>
      </c>
      <c r="M34" s="45">
        <v>151703</v>
      </c>
      <c r="N34" s="46">
        <v>1249569</v>
      </c>
      <c r="O34" s="42">
        <f t="shared" si="2"/>
        <v>7538547</v>
      </c>
      <c r="P34" s="42">
        <f t="shared" si="5"/>
        <v>3194615</v>
      </c>
      <c r="Q34" s="43">
        <f t="shared" si="5"/>
        <v>1707753</v>
      </c>
    </row>
    <row r="35" spans="1:17" ht="14.25" customHeight="1">
      <c r="A35" s="37">
        <v>2011</v>
      </c>
      <c r="B35" s="38">
        <v>10</v>
      </c>
      <c r="C35" s="39" t="s">
        <v>76</v>
      </c>
      <c r="D35" s="40">
        <f t="shared" si="0"/>
        <v>13899</v>
      </c>
      <c r="E35" s="41">
        <v>11846</v>
      </c>
      <c r="F35" s="14">
        <v>2053</v>
      </c>
      <c r="G35" s="42">
        <f t="shared" si="4"/>
        <v>124097</v>
      </c>
      <c r="H35" s="43">
        <f t="shared" si="1"/>
        <v>19913</v>
      </c>
      <c r="I35" s="44">
        <v>853385</v>
      </c>
      <c r="J35" s="45">
        <v>59584</v>
      </c>
      <c r="K35" s="46">
        <v>350724</v>
      </c>
      <c r="L35" s="45">
        <v>189512</v>
      </c>
      <c r="M35" s="45">
        <v>161212</v>
      </c>
      <c r="N35" s="46">
        <v>1204109</v>
      </c>
      <c r="O35" s="42">
        <f t="shared" si="2"/>
        <v>8391932</v>
      </c>
      <c r="P35" s="42">
        <f t="shared" si="5"/>
        <v>3384127</v>
      </c>
      <c r="Q35" s="43">
        <f t="shared" si="5"/>
        <v>1868965</v>
      </c>
    </row>
    <row r="36" spans="1:17" ht="14.25" customHeight="1">
      <c r="A36" s="37">
        <v>2011</v>
      </c>
      <c r="B36" s="38">
        <v>11</v>
      </c>
      <c r="C36" s="39" t="s">
        <v>77</v>
      </c>
      <c r="D36" s="40">
        <f t="shared" si="0"/>
        <v>15757</v>
      </c>
      <c r="E36" s="41">
        <v>12457</v>
      </c>
      <c r="F36" s="14">
        <v>3300</v>
      </c>
      <c r="G36" s="42">
        <f t="shared" si="4"/>
        <v>136554</v>
      </c>
      <c r="H36" s="43">
        <f t="shared" si="1"/>
        <v>23213</v>
      </c>
      <c r="I36" s="44">
        <v>913685</v>
      </c>
      <c r="J36" s="45">
        <v>88383</v>
      </c>
      <c r="K36" s="46">
        <v>646033</v>
      </c>
      <c r="L36" s="45">
        <v>365663</v>
      </c>
      <c r="M36" s="45">
        <v>280370</v>
      </c>
      <c r="N36" s="46">
        <v>1559718</v>
      </c>
      <c r="O36" s="42">
        <f t="shared" si="2"/>
        <v>9305617</v>
      </c>
      <c r="P36" s="42">
        <f t="shared" ref="P36:Q51" si="6">IF($A36=$A35,P35+L36,L36)</f>
        <v>3749790</v>
      </c>
      <c r="Q36" s="43">
        <f t="shared" si="6"/>
        <v>2149335</v>
      </c>
    </row>
    <row r="37" spans="1:17" ht="14.25" customHeight="1">
      <c r="A37" s="37">
        <v>2011</v>
      </c>
      <c r="B37" s="38">
        <v>12</v>
      </c>
      <c r="C37" s="39" t="s">
        <v>78</v>
      </c>
      <c r="D37" s="40">
        <f t="shared" si="0"/>
        <v>15995</v>
      </c>
      <c r="E37" s="41">
        <v>14517</v>
      </c>
      <c r="F37" s="14">
        <v>1478</v>
      </c>
      <c r="G37" s="42">
        <f t="shared" si="4"/>
        <v>151071</v>
      </c>
      <c r="H37" s="43">
        <f t="shared" si="1"/>
        <v>24691</v>
      </c>
      <c r="I37" s="44">
        <v>1126271</v>
      </c>
      <c r="J37" s="45">
        <v>50875</v>
      </c>
      <c r="K37" s="46">
        <v>480636</v>
      </c>
      <c r="L37" s="45">
        <v>290541</v>
      </c>
      <c r="M37" s="45">
        <v>190095</v>
      </c>
      <c r="N37" s="46">
        <v>1606907</v>
      </c>
      <c r="O37" s="42">
        <f t="shared" si="2"/>
        <v>10431888</v>
      </c>
      <c r="P37" s="42">
        <f t="shared" si="6"/>
        <v>4040331</v>
      </c>
      <c r="Q37" s="43">
        <f t="shared" si="6"/>
        <v>2339430</v>
      </c>
    </row>
    <row r="38" spans="1:17" ht="14.25" customHeight="1">
      <c r="A38" s="37">
        <v>2012</v>
      </c>
      <c r="B38" s="38">
        <v>1</v>
      </c>
      <c r="C38" s="39" t="s">
        <v>67</v>
      </c>
      <c r="D38" s="40">
        <f t="shared" si="0"/>
        <v>14249</v>
      </c>
      <c r="E38" s="41">
        <v>12225</v>
      </c>
      <c r="F38" s="14">
        <v>2024</v>
      </c>
      <c r="G38" s="42">
        <f t="shared" si="4"/>
        <v>12225</v>
      </c>
      <c r="H38" s="43">
        <f t="shared" si="1"/>
        <v>2024</v>
      </c>
      <c r="I38" s="44">
        <v>918531</v>
      </c>
      <c r="J38" s="45">
        <v>67255</v>
      </c>
      <c r="K38" s="46">
        <v>461737</v>
      </c>
      <c r="L38" s="45">
        <v>287034</v>
      </c>
      <c r="M38" s="45">
        <v>174703</v>
      </c>
      <c r="N38" s="46">
        <v>1380268</v>
      </c>
      <c r="O38" s="42">
        <f t="shared" si="2"/>
        <v>918531</v>
      </c>
      <c r="P38" s="42">
        <f t="shared" si="6"/>
        <v>287034</v>
      </c>
      <c r="Q38" s="43">
        <f t="shared" si="6"/>
        <v>174703</v>
      </c>
    </row>
    <row r="39" spans="1:17" ht="14.25" customHeight="1">
      <c r="A39" s="37">
        <v>2012</v>
      </c>
      <c r="B39" s="38">
        <v>2</v>
      </c>
      <c r="C39" s="39" t="s">
        <v>68</v>
      </c>
      <c r="D39" s="40">
        <f t="shared" si="0"/>
        <v>12200</v>
      </c>
      <c r="E39" s="41">
        <v>10426</v>
      </c>
      <c r="F39" s="14">
        <v>1774</v>
      </c>
      <c r="G39" s="42">
        <f t="shared" si="4"/>
        <v>22651</v>
      </c>
      <c r="H39" s="43">
        <f t="shared" si="1"/>
        <v>3798</v>
      </c>
      <c r="I39" s="44">
        <v>801675</v>
      </c>
      <c r="J39" s="45">
        <v>55823</v>
      </c>
      <c r="K39" s="46">
        <v>533476</v>
      </c>
      <c r="L39" s="45">
        <v>389747</v>
      </c>
      <c r="M39" s="45">
        <v>143729</v>
      </c>
      <c r="N39" s="46">
        <v>1335151</v>
      </c>
      <c r="O39" s="42">
        <f t="shared" si="2"/>
        <v>1720206</v>
      </c>
      <c r="P39" s="42">
        <f t="shared" si="6"/>
        <v>676781</v>
      </c>
      <c r="Q39" s="43">
        <f t="shared" si="6"/>
        <v>318432</v>
      </c>
    </row>
    <row r="40" spans="1:17" ht="14.25" customHeight="1">
      <c r="A40" s="37">
        <v>2012</v>
      </c>
      <c r="B40" s="38">
        <v>3</v>
      </c>
      <c r="C40" s="39" t="s">
        <v>69</v>
      </c>
      <c r="D40" s="40">
        <f t="shared" si="0"/>
        <v>12130</v>
      </c>
      <c r="E40" s="41">
        <v>9669</v>
      </c>
      <c r="F40" s="14">
        <v>2461</v>
      </c>
      <c r="G40" s="42">
        <f t="shared" si="4"/>
        <v>32320</v>
      </c>
      <c r="H40" s="43">
        <f t="shared" si="1"/>
        <v>6259</v>
      </c>
      <c r="I40" s="44">
        <v>712988</v>
      </c>
      <c r="J40" s="45">
        <v>58161</v>
      </c>
      <c r="K40" s="46">
        <v>653849</v>
      </c>
      <c r="L40" s="45">
        <v>428681</v>
      </c>
      <c r="M40" s="45">
        <v>225168</v>
      </c>
      <c r="N40" s="46">
        <v>1366837</v>
      </c>
      <c r="O40" s="42">
        <f t="shared" si="2"/>
        <v>2433194</v>
      </c>
      <c r="P40" s="42">
        <f t="shared" si="6"/>
        <v>1105462</v>
      </c>
      <c r="Q40" s="43">
        <f t="shared" si="6"/>
        <v>543600</v>
      </c>
    </row>
    <row r="41" spans="1:17" ht="14.25" customHeight="1">
      <c r="A41" s="37">
        <v>2012</v>
      </c>
      <c r="B41" s="38">
        <v>4</v>
      </c>
      <c r="C41" s="39" t="s">
        <v>70</v>
      </c>
      <c r="D41" s="40">
        <f t="shared" si="0"/>
        <v>11735</v>
      </c>
      <c r="E41" s="41">
        <v>9050</v>
      </c>
      <c r="F41" s="14">
        <v>2685</v>
      </c>
      <c r="G41" s="42">
        <f t="shared" si="4"/>
        <v>41370</v>
      </c>
      <c r="H41" s="43">
        <f t="shared" si="1"/>
        <v>8944</v>
      </c>
      <c r="I41" s="44">
        <v>712840</v>
      </c>
      <c r="J41" s="45">
        <v>79555</v>
      </c>
      <c r="K41" s="46">
        <v>810845</v>
      </c>
      <c r="L41" s="45">
        <v>610359</v>
      </c>
      <c r="M41" s="45">
        <v>200486</v>
      </c>
      <c r="N41" s="46">
        <v>1523685</v>
      </c>
      <c r="O41" s="42">
        <f t="shared" si="2"/>
        <v>3146034</v>
      </c>
      <c r="P41" s="42">
        <f t="shared" si="6"/>
        <v>1715821</v>
      </c>
      <c r="Q41" s="43">
        <f t="shared" si="6"/>
        <v>744086</v>
      </c>
    </row>
    <row r="42" spans="1:17" ht="14.25" customHeight="1">
      <c r="A42" s="37">
        <v>2012</v>
      </c>
      <c r="B42" s="38">
        <v>5</v>
      </c>
      <c r="C42" s="39" t="s">
        <v>71</v>
      </c>
      <c r="D42" s="40">
        <f t="shared" si="0"/>
        <v>13275</v>
      </c>
      <c r="E42" s="41">
        <v>10567</v>
      </c>
      <c r="F42" s="14">
        <v>2708</v>
      </c>
      <c r="G42" s="42">
        <f t="shared" si="4"/>
        <v>51937</v>
      </c>
      <c r="H42" s="43">
        <f t="shared" si="1"/>
        <v>11652</v>
      </c>
      <c r="I42" s="44">
        <v>767801</v>
      </c>
      <c r="J42" s="45">
        <v>70002</v>
      </c>
      <c r="K42" s="46">
        <v>536072</v>
      </c>
      <c r="L42" s="45">
        <v>334720</v>
      </c>
      <c r="M42" s="45">
        <v>201352</v>
      </c>
      <c r="N42" s="46">
        <v>1303873</v>
      </c>
      <c r="O42" s="42">
        <f t="shared" si="2"/>
        <v>3913835</v>
      </c>
      <c r="P42" s="42">
        <f t="shared" si="6"/>
        <v>2050541</v>
      </c>
      <c r="Q42" s="43">
        <f t="shared" si="6"/>
        <v>945438</v>
      </c>
    </row>
    <row r="43" spans="1:17" ht="14.25" customHeight="1">
      <c r="A43" s="37">
        <v>2012</v>
      </c>
      <c r="B43" s="38">
        <v>6</v>
      </c>
      <c r="C43" s="39" t="s">
        <v>72</v>
      </c>
      <c r="D43" s="40">
        <f t="shared" si="0"/>
        <v>9638</v>
      </c>
      <c r="E43" s="41">
        <v>7707</v>
      </c>
      <c r="F43" s="14">
        <v>1931</v>
      </c>
      <c r="G43" s="42">
        <f t="shared" si="4"/>
        <v>59644</v>
      </c>
      <c r="H43" s="43">
        <f t="shared" si="1"/>
        <v>13583</v>
      </c>
      <c r="I43" s="44">
        <v>620192</v>
      </c>
      <c r="J43" s="45">
        <v>61068</v>
      </c>
      <c r="K43" s="46">
        <v>697124</v>
      </c>
      <c r="L43" s="45">
        <v>515391</v>
      </c>
      <c r="M43" s="45">
        <v>181733</v>
      </c>
      <c r="N43" s="46">
        <v>1317316</v>
      </c>
      <c r="O43" s="42">
        <f t="shared" si="2"/>
        <v>4534027</v>
      </c>
      <c r="P43" s="42">
        <f t="shared" si="6"/>
        <v>2565932</v>
      </c>
      <c r="Q43" s="43">
        <f t="shared" si="6"/>
        <v>1127171</v>
      </c>
    </row>
    <row r="44" spans="1:17" ht="14.25" customHeight="1">
      <c r="A44" s="37">
        <v>2012</v>
      </c>
      <c r="B44" s="38">
        <v>7</v>
      </c>
      <c r="C44" s="39" t="s">
        <v>73</v>
      </c>
      <c r="D44" s="40">
        <f t="shared" si="0"/>
        <v>9041</v>
      </c>
      <c r="E44" s="41">
        <v>6488</v>
      </c>
      <c r="F44" s="14">
        <v>2553</v>
      </c>
      <c r="G44" s="42">
        <f t="shared" si="4"/>
        <v>66132</v>
      </c>
      <c r="H44" s="43">
        <f t="shared" si="1"/>
        <v>16136</v>
      </c>
      <c r="I44" s="44">
        <v>510420</v>
      </c>
      <c r="J44" s="45">
        <v>66371</v>
      </c>
      <c r="K44" s="46">
        <v>927701</v>
      </c>
      <c r="L44" s="45">
        <v>615061</v>
      </c>
      <c r="M44" s="45">
        <v>312640</v>
      </c>
      <c r="N44" s="46">
        <v>1438121</v>
      </c>
      <c r="O44" s="42">
        <f t="shared" si="2"/>
        <v>5044447</v>
      </c>
      <c r="P44" s="42">
        <f t="shared" si="6"/>
        <v>3180993</v>
      </c>
      <c r="Q44" s="43">
        <f t="shared" si="6"/>
        <v>1439811</v>
      </c>
    </row>
    <row r="45" spans="1:17" ht="14.25" customHeight="1">
      <c r="A45" s="37">
        <v>2012</v>
      </c>
      <c r="B45" s="38">
        <v>8</v>
      </c>
      <c r="C45" s="39" t="s">
        <v>74</v>
      </c>
      <c r="D45" s="40">
        <f t="shared" si="0"/>
        <v>13088</v>
      </c>
      <c r="E45" s="41">
        <v>10128</v>
      </c>
      <c r="F45" s="14">
        <v>2960</v>
      </c>
      <c r="G45" s="42">
        <f t="shared" si="4"/>
        <v>76260</v>
      </c>
      <c r="H45" s="43">
        <f t="shared" si="1"/>
        <v>19096</v>
      </c>
      <c r="I45" s="44">
        <v>811312</v>
      </c>
      <c r="J45" s="45">
        <v>80224</v>
      </c>
      <c r="K45" s="46">
        <v>611998</v>
      </c>
      <c r="L45" s="45">
        <v>430749</v>
      </c>
      <c r="M45" s="45">
        <v>181249</v>
      </c>
      <c r="N45" s="46">
        <v>1423310</v>
      </c>
      <c r="O45" s="42">
        <f t="shared" si="2"/>
        <v>5855759</v>
      </c>
      <c r="P45" s="42">
        <f t="shared" si="6"/>
        <v>3611742</v>
      </c>
      <c r="Q45" s="43">
        <f t="shared" si="6"/>
        <v>1621060</v>
      </c>
    </row>
    <row r="46" spans="1:17" ht="14.25" customHeight="1">
      <c r="A46" s="37">
        <v>2012</v>
      </c>
      <c r="B46" s="38">
        <v>9</v>
      </c>
      <c r="C46" s="39" t="s">
        <v>75</v>
      </c>
      <c r="D46" s="40">
        <f t="shared" si="0"/>
        <v>10668</v>
      </c>
      <c r="E46" s="41">
        <v>8984</v>
      </c>
      <c r="F46" s="14">
        <v>1684</v>
      </c>
      <c r="G46" s="42">
        <f t="shared" si="4"/>
        <v>85244</v>
      </c>
      <c r="H46" s="43">
        <f t="shared" si="1"/>
        <v>20780</v>
      </c>
      <c r="I46" s="44">
        <v>686649</v>
      </c>
      <c r="J46" s="45">
        <v>47623</v>
      </c>
      <c r="K46" s="46">
        <v>432248</v>
      </c>
      <c r="L46" s="45">
        <v>286947</v>
      </c>
      <c r="M46" s="45">
        <v>145301</v>
      </c>
      <c r="N46" s="46">
        <v>1118897</v>
      </c>
      <c r="O46" s="42">
        <f t="shared" si="2"/>
        <v>6542408</v>
      </c>
      <c r="P46" s="42">
        <f t="shared" si="6"/>
        <v>3898689</v>
      </c>
      <c r="Q46" s="43">
        <f t="shared" si="6"/>
        <v>1766361</v>
      </c>
    </row>
    <row r="47" spans="1:17" ht="14.25" customHeight="1">
      <c r="A47" s="37">
        <v>2012</v>
      </c>
      <c r="B47" s="38">
        <v>10</v>
      </c>
      <c r="C47" s="39" t="s">
        <v>76</v>
      </c>
      <c r="D47" s="40">
        <f t="shared" si="0"/>
        <v>14089</v>
      </c>
      <c r="E47" s="41">
        <v>11834</v>
      </c>
      <c r="F47" s="14">
        <v>2255</v>
      </c>
      <c r="G47" s="42">
        <f t="shared" si="4"/>
        <v>97078</v>
      </c>
      <c r="H47" s="43">
        <f t="shared" si="1"/>
        <v>23035</v>
      </c>
      <c r="I47" s="44">
        <v>892904</v>
      </c>
      <c r="J47" s="45">
        <v>66901</v>
      </c>
      <c r="K47" s="46">
        <v>605354</v>
      </c>
      <c r="L47" s="45">
        <v>430495</v>
      </c>
      <c r="M47" s="45">
        <v>174859</v>
      </c>
      <c r="N47" s="46">
        <v>1498258</v>
      </c>
      <c r="O47" s="42">
        <f t="shared" si="2"/>
        <v>7435312</v>
      </c>
      <c r="P47" s="42">
        <f t="shared" si="6"/>
        <v>4329184</v>
      </c>
      <c r="Q47" s="43">
        <f t="shared" si="6"/>
        <v>1941220</v>
      </c>
    </row>
    <row r="48" spans="1:17" ht="14.25" customHeight="1">
      <c r="A48" s="37">
        <v>2012</v>
      </c>
      <c r="B48" s="38">
        <v>11</v>
      </c>
      <c r="C48" s="39" t="s">
        <v>77</v>
      </c>
      <c r="D48" s="40">
        <f t="shared" si="0"/>
        <v>12386</v>
      </c>
      <c r="E48" s="41">
        <v>10387</v>
      </c>
      <c r="F48" s="14">
        <v>1999</v>
      </c>
      <c r="G48" s="42">
        <f t="shared" si="4"/>
        <v>107465</v>
      </c>
      <c r="H48" s="43">
        <f t="shared" si="1"/>
        <v>25034</v>
      </c>
      <c r="I48" s="44">
        <v>797259</v>
      </c>
      <c r="J48" s="45">
        <v>85079</v>
      </c>
      <c r="K48" s="46">
        <v>656460</v>
      </c>
      <c r="L48" s="45">
        <v>398207</v>
      </c>
      <c r="M48" s="45">
        <v>258253</v>
      </c>
      <c r="N48" s="46">
        <v>1453719</v>
      </c>
      <c r="O48" s="42">
        <f t="shared" si="2"/>
        <v>8232571</v>
      </c>
      <c r="P48" s="42">
        <f t="shared" si="6"/>
        <v>4727391</v>
      </c>
      <c r="Q48" s="43">
        <f t="shared" si="6"/>
        <v>2199473</v>
      </c>
    </row>
    <row r="49" spans="1:17" ht="14.25" customHeight="1">
      <c r="A49" s="37">
        <v>2012</v>
      </c>
      <c r="B49" s="38">
        <v>12</v>
      </c>
      <c r="C49" s="39" t="s">
        <v>78</v>
      </c>
      <c r="D49" s="40">
        <f t="shared" si="0"/>
        <v>11034</v>
      </c>
      <c r="E49" s="41">
        <v>9845</v>
      </c>
      <c r="F49" s="14">
        <v>1189</v>
      </c>
      <c r="G49" s="42">
        <f t="shared" si="4"/>
        <v>117310</v>
      </c>
      <c r="H49" s="43">
        <f t="shared" si="1"/>
        <v>26223</v>
      </c>
      <c r="I49" s="44">
        <v>745961</v>
      </c>
      <c r="J49" s="45">
        <v>49428</v>
      </c>
      <c r="K49" s="46">
        <v>530441</v>
      </c>
      <c r="L49" s="45">
        <v>340877</v>
      </c>
      <c r="M49" s="45">
        <v>189564</v>
      </c>
      <c r="N49" s="46">
        <v>1276402</v>
      </c>
      <c r="O49" s="42">
        <f t="shared" si="2"/>
        <v>8978532</v>
      </c>
      <c r="P49" s="42">
        <f t="shared" si="6"/>
        <v>5068268</v>
      </c>
      <c r="Q49" s="43">
        <f t="shared" si="6"/>
        <v>2389037</v>
      </c>
    </row>
    <row r="50" spans="1:17" ht="14.25" customHeight="1">
      <c r="A50" s="37">
        <v>2013</v>
      </c>
      <c r="B50" s="38">
        <v>1</v>
      </c>
      <c r="C50" s="39" t="s">
        <v>67</v>
      </c>
      <c r="D50" s="40">
        <f t="shared" si="0"/>
        <v>12656</v>
      </c>
      <c r="E50" s="41">
        <v>11315</v>
      </c>
      <c r="F50" s="14">
        <v>1341</v>
      </c>
      <c r="G50" s="42">
        <f t="shared" si="4"/>
        <v>11315</v>
      </c>
      <c r="H50" s="43">
        <f t="shared" si="1"/>
        <v>1341</v>
      </c>
      <c r="I50" s="44">
        <v>860931</v>
      </c>
      <c r="J50" s="45">
        <v>53528</v>
      </c>
      <c r="K50" s="46">
        <v>464812</v>
      </c>
      <c r="L50" s="45">
        <v>221137</v>
      </c>
      <c r="M50" s="45">
        <v>243675</v>
      </c>
      <c r="N50" s="46">
        <v>1325743</v>
      </c>
      <c r="O50" s="42">
        <f t="shared" si="2"/>
        <v>860931</v>
      </c>
      <c r="P50" s="42">
        <f t="shared" si="6"/>
        <v>221137</v>
      </c>
      <c r="Q50" s="43">
        <f t="shared" si="6"/>
        <v>243675</v>
      </c>
    </row>
    <row r="51" spans="1:17" ht="14.25" customHeight="1">
      <c r="A51" s="37">
        <v>2013</v>
      </c>
      <c r="B51" s="38">
        <v>2</v>
      </c>
      <c r="C51" s="39" t="s">
        <v>68</v>
      </c>
      <c r="D51" s="40">
        <f t="shared" si="0"/>
        <v>12059</v>
      </c>
      <c r="E51" s="41">
        <v>10414</v>
      </c>
      <c r="F51" s="14">
        <v>1645</v>
      </c>
      <c r="G51" s="42">
        <f t="shared" si="4"/>
        <v>21729</v>
      </c>
      <c r="H51" s="43">
        <f t="shared" si="1"/>
        <v>2986</v>
      </c>
      <c r="I51" s="44">
        <v>780824</v>
      </c>
      <c r="J51" s="45">
        <v>55055</v>
      </c>
      <c r="K51" s="46">
        <v>684349</v>
      </c>
      <c r="L51" s="45">
        <v>380990</v>
      </c>
      <c r="M51" s="45">
        <v>303359</v>
      </c>
      <c r="N51" s="46">
        <v>1465173</v>
      </c>
      <c r="O51" s="42">
        <f t="shared" si="2"/>
        <v>1641755</v>
      </c>
      <c r="P51" s="42">
        <f t="shared" si="6"/>
        <v>602127</v>
      </c>
      <c r="Q51" s="43">
        <f t="shared" si="6"/>
        <v>547034</v>
      </c>
    </row>
    <row r="52" spans="1:17" ht="14.25" customHeight="1">
      <c r="A52" s="37">
        <v>2013</v>
      </c>
      <c r="B52" s="38">
        <v>3</v>
      </c>
      <c r="C52" s="39" t="s">
        <v>69</v>
      </c>
      <c r="D52" s="40">
        <f t="shared" si="0"/>
        <v>9688</v>
      </c>
      <c r="E52" s="41">
        <v>7908</v>
      </c>
      <c r="F52" s="14">
        <v>1780</v>
      </c>
      <c r="G52" s="42">
        <f t="shared" si="4"/>
        <v>29637</v>
      </c>
      <c r="H52" s="43">
        <f t="shared" si="1"/>
        <v>4766</v>
      </c>
      <c r="I52" s="44">
        <v>626743</v>
      </c>
      <c r="J52" s="45">
        <v>52498</v>
      </c>
      <c r="K52" s="46">
        <v>522412</v>
      </c>
      <c r="L52" s="45">
        <v>381790</v>
      </c>
      <c r="M52" s="45">
        <v>140622</v>
      </c>
      <c r="N52" s="46">
        <v>1149155</v>
      </c>
      <c r="O52" s="42">
        <f t="shared" si="2"/>
        <v>2268498</v>
      </c>
      <c r="P52" s="42">
        <f t="shared" ref="P52:Q67" si="7">IF($A52=$A51,P51+L52,L52)</f>
        <v>983917</v>
      </c>
      <c r="Q52" s="43">
        <f t="shared" si="7"/>
        <v>687656</v>
      </c>
    </row>
    <row r="53" spans="1:17" ht="14.25" customHeight="1">
      <c r="A53" s="37">
        <v>2013</v>
      </c>
      <c r="B53" s="38">
        <v>4</v>
      </c>
      <c r="C53" s="39" t="s">
        <v>70</v>
      </c>
      <c r="D53" s="40">
        <f t="shared" si="0"/>
        <v>9882</v>
      </c>
      <c r="E53" s="41">
        <v>8168</v>
      </c>
      <c r="F53" s="14">
        <v>1714</v>
      </c>
      <c r="G53" s="42">
        <f t="shared" si="4"/>
        <v>37805</v>
      </c>
      <c r="H53" s="43">
        <f t="shared" si="1"/>
        <v>6480</v>
      </c>
      <c r="I53" s="44">
        <v>688284</v>
      </c>
      <c r="J53" s="45">
        <v>53323</v>
      </c>
      <c r="K53" s="46">
        <v>460870</v>
      </c>
      <c r="L53" s="45">
        <v>264208</v>
      </c>
      <c r="M53" s="45">
        <v>196662</v>
      </c>
      <c r="N53" s="46">
        <v>1149154</v>
      </c>
      <c r="O53" s="42">
        <f t="shared" si="2"/>
        <v>2956782</v>
      </c>
      <c r="P53" s="42">
        <f t="shared" si="7"/>
        <v>1248125</v>
      </c>
      <c r="Q53" s="43">
        <f t="shared" si="7"/>
        <v>884318</v>
      </c>
    </row>
    <row r="54" spans="1:17" ht="14.25" customHeight="1">
      <c r="A54" s="37">
        <v>2013</v>
      </c>
      <c r="B54" s="38">
        <v>5</v>
      </c>
      <c r="C54" s="39" t="s">
        <v>71</v>
      </c>
      <c r="D54" s="40">
        <f t="shared" si="0"/>
        <v>11990</v>
      </c>
      <c r="E54" s="41">
        <v>9988</v>
      </c>
      <c r="F54" s="14">
        <v>2002</v>
      </c>
      <c r="G54" s="42">
        <f t="shared" si="4"/>
        <v>47793</v>
      </c>
      <c r="H54" s="43">
        <f t="shared" si="1"/>
        <v>8482</v>
      </c>
      <c r="I54" s="44">
        <v>776773</v>
      </c>
      <c r="J54" s="45">
        <v>62836</v>
      </c>
      <c r="K54" s="46">
        <v>534931</v>
      </c>
      <c r="L54" s="45">
        <v>333760</v>
      </c>
      <c r="M54" s="45">
        <v>201171</v>
      </c>
      <c r="N54" s="46">
        <v>1311704</v>
      </c>
      <c r="O54" s="42">
        <f t="shared" si="2"/>
        <v>3733555</v>
      </c>
      <c r="P54" s="42">
        <f t="shared" si="7"/>
        <v>1581885</v>
      </c>
      <c r="Q54" s="43">
        <f t="shared" si="7"/>
        <v>1085489</v>
      </c>
    </row>
    <row r="55" spans="1:17" ht="14.25" customHeight="1">
      <c r="A55" s="37">
        <v>2013</v>
      </c>
      <c r="B55" s="38">
        <v>6</v>
      </c>
      <c r="C55" s="39" t="s">
        <v>72</v>
      </c>
      <c r="D55" s="40">
        <f t="shared" si="0"/>
        <v>13338</v>
      </c>
      <c r="E55" s="41">
        <v>11357</v>
      </c>
      <c r="F55" s="14">
        <v>1981</v>
      </c>
      <c r="G55" s="42">
        <f t="shared" si="4"/>
        <v>59150</v>
      </c>
      <c r="H55" s="43">
        <f t="shared" si="1"/>
        <v>10463</v>
      </c>
      <c r="I55" s="44">
        <v>841388</v>
      </c>
      <c r="J55" s="45">
        <v>62245</v>
      </c>
      <c r="K55" s="46">
        <v>481222</v>
      </c>
      <c r="L55" s="45">
        <v>349849</v>
      </c>
      <c r="M55" s="45">
        <v>131373</v>
      </c>
      <c r="N55" s="46">
        <v>1322610</v>
      </c>
      <c r="O55" s="42">
        <f t="shared" si="2"/>
        <v>4574943</v>
      </c>
      <c r="P55" s="42">
        <f t="shared" si="7"/>
        <v>1931734</v>
      </c>
      <c r="Q55" s="43">
        <f t="shared" si="7"/>
        <v>1216862</v>
      </c>
    </row>
    <row r="56" spans="1:17" ht="14.25" customHeight="1">
      <c r="A56" s="37">
        <v>2013</v>
      </c>
      <c r="B56" s="38">
        <v>7</v>
      </c>
      <c r="C56" s="39" t="s">
        <v>73</v>
      </c>
      <c r="D56" s="40">
        <f t="shared" si="0"/>
        <v>13797</v>
      </c>
      <c r="E56" s="41">
        <v>11173</v>
      </c>
      <c r="F56" s="14">
        <v>2624</v>
      </c>
      <c r="G56" s="42">
        <f t="shared" si="4"/>
        <v>70323</v>
      </c>
      <c r="H56" s="43">
        <f t="shared" si="1"/>
        <v>13087</v>
      </c>
      <c r="I56" s="44">
        <v>889057</v>
      </c>
      <c r="J56" s="45">
        <v>76575</v>
      </c>
      <c r="K56" s="46">
        <v>419050</v>
      </c>
      <c r="L56" s="45">
        <v>265258</v>
      </c>
      <c r="M56" s="45">
        <v>153792</v>
      </c>
      <c r="N56" s="46">
        <v>1308107</v>
      </c>
      <c r="O56" s="42">
        <f t="shared" si="2"/>
        <v>5464000</v>
      </c>
      <c r="P56" s="42">
        <f t="shared" si="7"/>
        <v>2196992</v>
      </c>
      <c r="Q56" s="43">
        <f t="shared" si="7"/>
        <v>1370654</v>
      </c>
    </row>
    <row r="57" spans="1:17" ht="14.25" customHeight="1">
      <c r="A57" s="37">
        <v>2013</v>
      </c>
      <c r="B57" s="38">
        <v>8</v>
      </c>
      <c r="C57" s="39" t="s">
        <v>74</v>
      </c>
      <c r="D57" s="40">
        <f t="shared" si="0"/>
        <v>13913</v>
      </c>
      <c r="E57" s="41">
        <v>12183</v>
      </c>
      <c r="F57" s="14">
        <v>1730</v>
      </c>
      <c r="G57" s="42">
        <f t="shared" si="4"/>
        <v>82506</v>
      </c>
      <c r="H57" s="43">
        <f t="shared" si="1"/>
        <v>14817</v>
      </c>
      <c r="I57" s="44">
        <v>918172</v>
      </c>
      <c r="J57" s="45">
        <v>59797</v>
      </c>
      <c r="K57" s="46">
        <v>402960</v>
      </c>
      <c r="L57" s="45">
        <v>313107</v>
      </c>
      <c r="M57" s="45">
        <v>89853</v>
      </c>
      <c r="N57" s="46">
        <v>1321132</v>
      </c>
      <c r="O57" s="42">
        <f t="shared" si="2"/>
        <v>6382172</v>
      </c>
      <c r="P57" s="42">
        <f t="shared" si="7"/>
        <v>2510099</v>
      </c>
      <c r="Q57" s="43">
        <f t="shared" si="7"/>
        <v>1460507</v>
      </c>
    </row>
    <row r="58" spans="1:17" ht="14.25" customHeight="1">
      <c r="A58" s="37">
        <v>2013</v>
      </c>
      <c r="B58" s="38">
        <v>9</v>
      </c>
      <c r="C58" s="39" t="s">
        <v>75</v>
      </c>
      <c r="D58" s="40">
        <f t="shared" si="0"/>
        <v>10819</v>
      </c>
      <c r="E58" s="41">
        <v>9463</v>
      </c>
      <c r="F58" s="14">
        <v>1356</v>
      </c>
      <c r="G58" s="42">
        <f t="shared" si="4"/>
        <v>91969</v>
      </c>
      <c r="H58" s="43">
        <f t="shared" si="1"/>
        <v>16173</v>
      </c>
      <c r="I58" s="44">
        <v>751674</v>
      </c>
      <c r="J58" s="45">
        <v>47343</v>
      </c>
      <c r="K58" s="46">
        <v>367531</v>
      </c>
      <c r="L58" s="45">
        <v>295601</v>
      </c>
      <c r="M58" s="45">
        <v>71930</v>
      </c>
      <c r="N58" s="46">
        <v>1119205</v>
      </c>
      <c r="O58" s="42">
        <f t="shared" si="2"/>
        <v>7133846</v>
      </c>
      <c r="P58" s="42">
        <f t="shared" si="7"/>
        <v>2805700</v>
      </c>
      <c r="Q58" s="43">
        <f t="shared" si="7"/>
        <v>1532437</v>
      </c>
    </row>
    <row r="59" spans="1:17" ht="14.25" customHeight="1">
      <c r="A59" s="37">
        <v>2013</v>
      </c>
      <c r="B59" s="38">
        <v>10</v>
      </c>
      <c r="C59" s="39" t="s">
        <v>76</v>
      </c>
      <c r="D59" s="40">
        <f t="shared" si="0"/>
        <v>11049</v>
      </c>
      <c r="E59" s="41">
        <v>8430</v>
      </c>
      <c r="F59" s="14">
        <v>2619</v>
      </c>
      <c r="G59" s="42">
        <f t="shared" si="4"/>
        <v>100399</v>
      </c>
      <c r="H59" s="43">
        <f t="shared" si="1"/>
        <v>18792</v>
      </c>
      <c r="I59" s="44">
        <v>786022</v>
      </c>
      <c r="J59" s="45">
        <v>60577</v>
      </c>
      <c r="K59" s="46">
        <v>307162</v>
      </c>
      <c r="L59" s="45">
        <v>207193</v>
      </c>
      <c r="M59" s="45">
        <v>99969</v>
      </c>
      <c r="N59" s="46">
        <v>1093184</v>
      </c>
      <c r="O59" s="42">
        <f t="shared" si="2"/>
        <v>7919868</v>
      </c>
      <c r="P59" s="42">
        <f t="shared" si="7"/>
        <v>3012893</v>
      </c>
      <c r="Q59" s="43">
        <f t="shared" si="7"/>
        <v>1632406</v>
      </c>
    </row>
    <row r="60" spans="1:17" ht="14.25" customHeight="1">
      <c r="A60" s="37">
        <v>2013</v>
      </c>
      <c r="B60" s="38">
        <v>11</v>
      </c>
      <c r="C60" s="39" t="s">
        <v>77</v>
      </c>
      <c r="D60" s="40">
        <f t="shared" si="0"/>
        <v>9280</v>
      </c>
      <c r="E60" s="41">
        <v>8128</v>
      </c>
      <c r="F60" s="14">
        <v>1152</v>
      </c>
      <c r="G60" s="42">
        <f t="shared" si="4"/>
        <v>108527</v>
      </c>
      <c r="H60" s="43">
        <f t="shared" si="1"/>
        <v>19944</v>
      </c>
      <c r="I60" s="44">
        <v>642370</v>
      </c>
      <c r="J60" s="45">
        <v>31650</v>
      </c>
      <c r="K60" s="46">
        <v>376792</v>
      </c>
      <c r="L60" s="45">
        <v>222413</v>
      </c>
      <c r="M60" s="45">
        <v>154379</v>
      </c>
      <c r="N60" s="46">
        <v>1019162</v>
      </c>
      <c r="O60" s="42">
        <f t="shared" si="2"/>
        <v>8562238</v>
      </c>
      <c r="P60" s="42">
        <f t="shared" si="7"/>
        <v>3235306</v>
      </c>
      <c r="Q60" s="43">
        <f t="shared" si="7"/>
        <v>1786785</v>
      </c>
    </row>
    <row r="61" spans="1:17" ht="14.25" customHeight="1">
      <c r="A61" s="37">
        <v>2013</v>
      </c>
      <c r="B61" s="38">
        <v>12</v>
      </c>
      <c r="C61" s="39" t="s">
        <v>78</v>
      </c>
      <c r="D61" s="40">
        <f t="shared" si="0"/>
        <v>12228</v>
      </c>
      <c r="E61" s="41">
        <v>10269</v>
      </c>
      <c r="F61" s="14">
        <v>1959</v>
      </c>
      <c r="G61" s="42">
        <f t="shared" si="4"/>
        <v>118796</v>
      </c>
      <c r="H61" s="43">
        <f t="shared" si="1"/>
        <v>21903</v>
      </c>
      <c r="I61" s="44">
        <v>854175</v>
      </c>
      <c r="J61" s="45">
        <v>61209</v>
      </c>
      <c r="K61" s="46">
        <v>576418</v>
      </c>
      <c r="L61" s="45">
        <v>355689</v>
      </c>
      <c r="M61" s="45">
        <v>220729</v>
      </c>
      <c r="N61" s="46">
        <v>1430593</v>
      </c>
      <c r="O61" s="42">
        <f t="shared" si="2"/>
        <v>9416413</v>
      </c>
      <c r="P61" s="42">
        <f t="shared" si="7"/>
        <v>3590995</v>
      </c>
      <c r="Q61" s="43">
        <f t="shared" si="7"/>
        <v>2007514</v>
      </c>
    </row>
    <row r="62" spans="1:17" ht="14.25" customHeight="1">
      <c r="A62" s="37">
        <v>2014</v>
      </c>
      <c r="B62" s="38">
        <v>1</v>
      </c>
      <c r="C62" s="39" t="s">
        <v>67</v>
      </c>
      <c r="D62" s="40">
        <f t="shared" si="0"/>
        <v>15926</v>
      </c>
      <c r="E62" s="41">
        <v>14601</v>
      </c>
      <c r="F62" s="14">
        <v>1325</v>
      </c>
      <c r="G62" s="42">
        <f t="shared" si="4"/>
        <v>14601</v>
      </c>
      <c r="H62" s="43">
        <f t="shared" si="1"/>
        <v>1325</v>
      </c>
      <c r="I62" s="44">
        <v>1160055</v>
      </c>
      <c r="J62" s="45">
        <v>57857</v>
      </c>
      <c r="K62" s="46">
        <v>423745</v>
      </c>
      <c r="L62" s="45">
        <v>327905</v>
      </c>
      <c r="M62" s="45">
        <v>95840</v>
      </c>
      <c r="N62" s="46">
        <v>1583800</v>
      </c>
      <c r="O62" s="42">
        <f t="shared" si="2"/>
        <v>1160055</v>
      </c>
      <c r="P62" s="42">
        <f t="shared" si="7"/>
        <v>327905</v>
      </c>
      <c r="Q62" s="43">
        <f t="shared" si="7"/>
        <v>95840</v>
      </c>
    </row>
    <row r="63" spans="1:17" ht="14.25" customHeight="1">
      <c r="A63" s="37">
        <v>2014</v>
      </c>
      <c r="B63" s="38">
        <v>2</v>
      </c>
      <c r="C63" s="39" t="s">
        <v>68</v>
      </c>
      <c r="D63" s="40">
        <f t="shared" si="0"/>
        <v>12671</v>
      </c>
      <c r="E63" s="41">
        <v>11143</v>
      </c>
      <c r="F63" s="14">
        <v>1528</v>
      </c>
      <c r="G63" s="42">
        <f t="shared" si="4"/>
        <v>25744</v>
      </c>
      <c r="H63" s="43">
        <f t="shared" si="1"/>
        <v>2853</v>
      </c>
      <c r="I63" s="44">
        <v>810077</v>
      </c>
      <c r="J63" s="45">
        <v>53758</v>
      </c>
      <c r="K63" s="46">
        <v>425416</v>
      </c>
      <c r="L63" s="45">
        <v>293158</v>
      </c>
      <c r="M63" s="45">
        <v>132258</v>
      </c>
      <c r="N63" s="46">
        <v>1235493</v>
      </c>
      <c r="O63" s="42">
        <f t="shared" si="2"/>
        <v>1970132</v>
      </c>
      <c r="P63" s="42">
        <f t="shared" si="7"/>
        <v>621063</v>
      </c>
      <c r="Q63" s="43">
        <f t="shared" si="7"/>
        <v>228098</v>
      </c>
    </row>
    <row r="64" spans="1:17" ht="14.25" customHeight="1">
      <c r="A64" s="37">
        <v>2014</v>
      </c>
      <c r="B64" s="38">
        <v>3</v>
      </c>
      <c r="C64" s="39" t="s">
        <v>69</v>
      </c>
      <c r="D64" s="40">
        <f t="shared" si="0"/>
        <v>12788</v>
      </c>
      <c r="E64" s="41">
        <v>10345</v>
      </c>
      <c r="F64" s="14">
        <v>2443</v>
      </c>
      <c r="G64" s="42">
        <f t="shared" si="4"/>
        <v>36089</v>
      </c>
      <c r="H64" s="43">
        <f t="shared" si="1"/>
        <v>5296</v>
      </c>
      <c r="I64" s="44">
        <v>881445</v>
      </c>
      <c r="J64" s="45">
        <v>75591</v>
      </c>
      <c r="K64" s="46">
        <v>638311</v>
      </c>
      <c r="L64" s="45">
        <v>511642</v>
      </c>
      <c r="M64" s="45">
        <v>126669</v>
      </c>
      <c r="N64" s="46">
        <v>1519756</v>
      </c>
      <c r="O64" s="42">
        <f t="shared" si="2"/>
        <v>2851577</v>
      </c>
      <c r="P64" s="42">
        <f t="shared" si="7"/>
        <v>1132705</v>
      </c>
      <c r="Q64" s="43">
        <f t="shared" si="7"/>
        <v>354767</v>
      </c>
    </row>
    <row r="65" spans="1:17" ht="14.25" customHeight="1">
      <c r="A65" s="37">
        <v>2014</v>
      </c>
      <c r="B65" s="38">
        <v>4</v>
      </c>
      <c r="C65" s="39" t="s">
        <v>70</v>
      </c>
      <c r="D65" s="40">
        <f t="shared" si="0"/>
        <v>15236</v>
      </c>
      <c r="E65" s="41">
        <v>13380</v>
      </c>
      <c r="F65" s="14">
        <v>1856</v>
      </c>
      <c r="G65" s="42">
        <f t="shared" si="4"/>
        <v>49469</v>
      </c>
      <c r="H65" s="43">
        <f t="shared" si="1"/>
        <v>7152</v>
      </c>
      <c r="I65" s="44">
        <v>1113217</v>
      </c>
      <c r="J65" s="45">
        <v>59920</v>
      </c>
      <c r="K65" s="46">
        <v>410905</v>
      </c>
      <c r="L65" s="45">
        <v>306619</v>
      </c>
      <c r="M65" s="45">
        <v>104286</v>
      </c>
      <c r="N65" s="46">
        <v>1524122</v>
      </c>
      <c r="O65" s="42">
        <f t="shared" si="2"/>
        <v>3964794</v>
      </c>
      <c r="P65" s="42">
        <f t="shared" si="7"/>
        <v>1439324</v>
      </c>
      <c r="Q65" s="43">
        <f t="shared" si="7"/>
        <v>459053</v>
      </c>
    </row>
    <row r="66" spans="1:17" ht="14.25" customHeight="1">
      <c r="A66" s="37">
        <v>2014</v>
      </c>
      <c r="B66" s="38">
        <v>5</v>
      </c>
      <c r="C66" s="39" t="s">
        <v>71</v>
      </c>
      <c r="D66" s="40">
        <f t="shared" si="0"/>
        <v>13203</v>
      </c>
      <c r="E66" s="41">
        <v>11293</v>
      </c>
      <c r="F66" s="14">
        <v>1910</v>
      </c>
      <c r="G66" s="42">
        <f t="shared" si="4"/>
        <v>60762</v>
      </c>
      <c r="H66" s="43">
        <f t="shared" si="1"/>
        <v>9062</v>
      </c>
      <c r="I66" s="44">
        <v>976685</v>
      </c>
      <c r="J66" s="45">
        <v>63491</v>
      </c>
      <c r="K66" s="46">
        <v>430291</v>
      </c>
      <c r="L66" s="45">
        <v>358409</v>
      </c>
      <c r="M66" s="45">
        <v>71882</v>
      </c>
      <c r="N66" s="46">
        <v>1406976</v>
      </c>
      <c r="O66" s="42">
        <f t="shared" si="2"/>
        <v>4941479</v>
      </c>
      <c r="P66" s="42">
        <f t="shared" si="7"/>
        <v>1797733</v>
      </c>
      <c r="Q66" s="43">
        <f t="shared" si="7"/>
        <v>530935</v>
      </c>
    </row>
    <row r="67" spans="1:17" ht="14.25" customHeight="1">
      <c r="A67" s="37">
        <v>2014</v>
      </c>
      <c r="B67" s="38">
        <v>6</v>
      </c>
      <c r="C67" s="39" t="s">
        <v>72</v>
      </c>
      <c r="D67" s="40">
        <f t="shared" ref="D67:D118" si="8">E67+F67</f>
        <v>16531</v>
      </c>
      <c r="E67" s="41">
        <v>14038</v>
      </c>
      <c r="F67" s="14">
        <v>2493</v>
      </c>
      <c r="G67" s="42">
        <f t="shared" si="4"/>
        <v>74800</v>
      </c>
      <c r="H67" s="43">
        <f t="shared" si="1"/>
        <v>11555</v>
      </c>
      <c r="I67" s="44">
        <v>1223358</v>
      </c>
      <c r="J67" s="45">
        <v>71463</v>
      </c>
      <c r="K67" s="46">
        <v>487734</v>
      </c>
      <c r="L67" s="45">
        <v>398209</v>
      </c>
      <c r="M67" s="45">
        <v>89525</v>
      </c>
      <c r="N67" s="46">
        <v>1711092</v>
      </c>
      <c r="O67" s="42">
        <f t="shared" si="2"/>
        <v>6164837</v>
      </c>
      <c r="P67" s="42">
        <f t="shared" si="7"/>
        <v>2195942</v>
      </c>
      <c r="Q67" s="43">
        <f t="shared" si="7"/>
        <v>620460</v>
      </c>
    </row>
    <row r="68" spans="1:17" ht="14.25" customHeight="1">
      <c r="A68" s="37">
        <v>2014</v>
      </c>
      <c r="B68" s="38">
        <v>7</v>
      </c>
      <c r="C68" s="39" t="s">
        <v>73</v>
      </c>
      <c r="D68" s="40">
        <f t="shared" si="8"/>
        <v>12618</v>
      </c>
      <c r="E68" s="41">
        <v>10841</v>
      </c>
      <c r="F68" s="14">
        <v>1777</v>
      </c>
      <c r="G68" s="42">
        <f t="shared" si="4"/>
        <v>85641</v>
      </c>
      <c r="H68" s="43">
        <f t="shared" si="4"/>
        <v>13332</v>
      </c>
      <c r="I68" s="44">
        <v>930414</v>
      </c>
      <c r="J68" s="45">
        <v>60907</v>
      </c>
      <c r="K68" s="46">
        <v>526639</v>
      </c>
      <c r="L68" s="45">
        <v>447489</v>
      </c>
      <c r="M68" s="45">
        <v>79150</v>
      </c>
      <c r="N68" s="46">
        <v>1457053</v>
      </c>
      <c r="O68" s="42">
        <f t="shared" ref="O68:O118" si="9">IF($A68=$A67,O67+I68,I68)</f>
        <v>7095251</v>
      </c>
      <c r="P68" s="42">
        <f t="shared" ref="P68:Q83" si="10">IF($A68=$A67,P67+L68,L68)</f>
        <v>2643431</v>
      </c>
      <c r="Q68" s="43">
        <f t="shared" si="10"/>
        <v>699610</v>
      </c>
    </row>
    <row r="69" spans="1:17" ht="14.25" customHeight="1">
      <c r="A69" s="37">
        <v>2014</v>
      </c>
      <c r="B69" s="38">
        <v>8</v>
      </c>
      <c r="C69" s="39" t="s">
        <v>74</v>
      </c>
      <c r="D69" s="40">
        <f t="shared" si="8"/>
        <v>14904</v>
      </c>
      <c r="E69" s="41">
        <v>13186</v>
      </c>
      <c r="F69" s="14">
        <v>1718</v>
      </c>
      <c r="G69" s="42">
        <f t="shared" ref="G69:H84" si="11">IF($A69=$A68,G68+E69,E69)</f>
        <v>98827</v>
      </c>
      <c r="H69" s="43">
        <f t="shared" si="11"/>
        <v>15050</v>
      </c>
      <c r="I69" s="44">
        <v>1109462</v>
      </c>
      <c r="J69" s="45">
        <v>59853</v>
      </c>
      <c r="K69" s="46">
        <v>382644</v>
      </c>
      <c r="L69" s="45">
        <v>314404</v>
      </c>
      <c r="M69" s="45">
        <v>68240</v>
      </c>
      <c r="N69" s="46">
        <v>1492106</v>
      </c>
      <c r="O69" s="42">
        <f t="shared" si="9"/>
        <v>8204713</v>
      </c>
      <c r="P69" s="42">
        <f t="shared" si="10"/>
        <v>2957835</v>
      </c>
      <c r="Q69" s="43">
        <f t="shared" si="10"/>
        <v>767850</v>
      </c>
    </row>
    <row r="70" spans="1:17" ht="14.25" customHeight="1">
      <c r="A70" s="37">
        <v>2014</v>
      </c>
      <c r="B70" s="38">
        <v>9</v>
      </c>
      <c r="C70" s="39" t="s">
        <v>75</v>
      </c>
      <c r="D70" s="40">
        <f t="shared" si="8"/>
        <v>16452</v>
      </c>
      <c r="E70" s="41">
        <v>13514</v>
      </c>
      <c r="F70" s="14">
        <v>2938</v>
      </c>
      <c r="G70" s="42">
        <f t="shared" si="11"/>
        <v>112341</v>
      </c>
      <c r="H70" s="43">
        <f t="shared" si="11"/>
        <v>17988</v>
      </c>
      <c r="I70" s="44">
        <v>1080590</v>
      </c>
      <c r="J70" s="45">
        <v>87289</v>
      </c>
      <c r="K70" s="46">
        <v>759151</v>
      </c>
      <c r="L70" s="45">
        <v>648525</v>
      </c>
      <c r="M70" s="45">
        <v>110626</v>
      </c>
      <c r="N70" s="46">
        <v>1839741</v>
      </c>
      <c r="O70" s="42">
        <f t="shared" si="9"/>
        <v>9285303</v>
      </c>
      <c r="P70" s="42">
        <f t="shared" si="10"/>
        <v>3606360</v>
      </c>
      <c r="Q70" s="43">
        <f t="shared" si="10"/>
        <v>878476</v>
      </c>
    </row>
    <row r="71" spans="1:17" ht="14.25" customHeight="1">
      <c r="A71" s="37">
        <v>2014</v>
      </c>
      <c r="B71" s="38">
        <v>10</v>
      </c>
      <c r="C71" s="39" t="s">
        <v>76</v>
      </c>
      <c r="D71" s="40">
        <f t="shared" si="8"/>
        <v>15234</v>
      </c>
      <c r="E71" s="41">
        <v>12724</v>
      </c>
      <c r="F71" s="14">
        <v>2510</v>
      </c>
      <c r="G71" s="42">
        <f t="shared" si="11"/>
        <v>125065</v>
      </c>
      <c r="H71" s="43">
        <f t="shared" si="11"/>
        <v>20498</v>
      </c>
      <c r="I71" s="44">
        <v>1084315</v>
      </c>
      <c r="J71" s="45">
        <v>85813</v>
      </c>
      <c r="K71" s="46">
        <v>493698</v>
      </c>
      <c r="L71" s="45">
        <v>311910</v>
      </c>
      <c r="M71" s="45">
        <v>181788</v>
      </c>
      <c r="N71" s="46">
        <v>1578013</v>
      </c>
      <c r="O71" s="42">
        <f t="shared" si="9"/>
        <v>10369618</v>
      </c>
      <c r="P71" s="42">
        <f t="shared" si="10"/>
        <v>3918270</v>
      </c>
      <c r="Q71" s="43">
        <f t="shared" si="10"/>
        <v>1060264</v>
      </c>
    </row>
    <row r="72" spans="1:17" ht="14.25" customHeight="1">
      <c r="A72" s="37">
        <v>2014</v>
      </c>
      <c r="B72" s="38">
        <v>11</v>
      </c>
      <c r="C72" s="39" t="s">
        <v>77</v>
      </c>
      <c r="D72" s="40">
        <f t="shared" si="8"/>
        <v>13705</v>
      </c>
      <c r="E72" s="41">
        <v>10877</v>
      </c>
      <c r="F72" s="14">
        <v>2828</v>
      </c>
      <c r="G72" s="42">
        <f t="shared" si="11"/>
        <v>135942</v>
      </c>
      <c r="H72" s="43">
        <f t="shared" si="11"/>
        <v>23326</v>
      </c>
      <c r="I72" s="44">
        <v>908808</v>
      </c>
      <c r="J72" s="45">
        <v>76273</v>
      </c>
      <c r="K72" s="46">
        <v>520064</v>
      </c>
      <c r="L72" s="45">
        <v>435270</v>
      </c>
      <c r="M72" s="45">
        <v>84794</v>
      </c>
      <c r="N72" s="46">
        <v>1428872</v>
      </c>
      <c r="O72" s="42">
        <f t="shared" si="9"/>
        <v>11278426</v>
      </c>
      <c r="P72" s="42">
        <f t="shared" si="10"/>
        <v>4353540</v>
      </c>
      <c r="Q72" s="43">
        <f t="shared" si="10"/>
        <v>1145058</v>
      </c>
    </row>
    <row r="73" spans="1:17" ht="14.25" customHeight="1">
      <c r="A73" s="37">
        <v>2014</v>
      </c>
      <c r="B73" s="38">
        <v>12</v>
      </c>
      <c r="C73" s="39" t="s">
        <v>78</v>
      </c>
      <c r="D73" s="40">
        <f t="shared" si="8"/>
        <v>16554</v>
      </c>
      <c r="E73" s="41">
        <v>14511</v>
      </c>
      <c r="F73" s="14">
        <v>2043</v>
      </c>
      <c r="G73" s="42">
        <f t="shared" si="11"/>
        <v>150453</v>
      </c>
      <c r="H73" s="43">
        <f t="shared" si="11"/>
        <v>25369</v>
      </c>
      <c r="I73" s="44">
        <v>1221978</v>
      </c>
      <c r="J73" s="45">
        <v>69956</v>
      </c>
      <c r="K73" s="46">
        <v>752845</v>
      </c>
      <c r="L73" s="45">
        <v>521694</v>
      </c>
      <c r="M73" s="45">
        <v>231151</v>
      </c>
      <c r="N73" s="46">
        <v>1974823</v>
      </c>
      <c r="O73" s="42">
        <f t="shared" si="9"/>
        <v>12500404</v>
      </c>
      <c r="P73" s="42">
        <f t="shared" si="10"/>
        <v>4875234</v>
      </c>
      <c r="Q73" s="43">
        <f t="shared" si="10"/>
        <v>1376209</v>
      </c>
    </row>
    <row r="74" spans="1:17" ht="14.25" customHeight="1">
      <c r="A74" s="37">
        <v>2015</v>
      </c>
      <c r="B74" s="38">
        <v>1</v>
      </c>
      <c r="C74" s="39" t="s">
        <v>67</v>
      </c>
      <c r="D74" s="40">
        <f t="shared" si="8"/>
        <v>11584</v>
      </c>
      <c r="E74" s="41">
        <v>9846</v>
      </c>
      <c r="F74" s="14">
        <v>1738</v>
      </c>
      <c r="G74" s="42">
        <f t="shared" si="11"/>
        <v>9846</v>
      </c>
      <c r="H74" s="43">
        <f t="shared" si="11"/>
        <v>1738</v>
      </c>
      <c r="I74" s="44">
        <v>856211</v>
      </c>
      <c r="J74" s="45">
        <v>65581</v>
      </c>
      <c r="K74" s="46">
        <v>346205</v>
      </c>
      <c r="L74" s="45">
        <v>287534</v>
      </c>
      <c r="M74" s="45">
        <v>58671</v>
      </c>
      <c r="N74" s="46">
        <v>1202416</v>
      </c>
      <c r="O74" s="42">
        <f t="shared" si="9"/>
        <v>856211</v>
      </c>
      <c r="P74" s="42">
        <f t="shared" si="10"/>
        <v>287534</v>
      </c>
      <c r="Q74" s="43">
        <f t="shared" si="10"/>
        <v>58671</v>
      </c>
    </row>
    <row r="75" spans="1:17" ht="14.25" customHeight="1">
      <c r="A75" s="37">
        <v>2015</v>
      </c>
      <c r="B75" s="38">
        <v>2</v>
      </c>
      <c r="C75" s="39" t="s">
        <v>68</v>
      </c>
      <c r="D75" s="40">
        <f t="shared" si="8"/>
        <v>12774</v>
      </c>
      <c r="E75" s="41">
        <v>10805</v>
      </c>
      <c r="F75" s="14">
        <v>1969</v>
      </c>
      <c r="G75" s="42">
        <f t="shared" si="11"/>
        <v>20651</v>
      </c>
      <c r="H75" s="43">
        <f t="shared" si="11"/>
        <v>3707</v>
      </c>
      <c r="I75" s="44">
        <v>902697</v>
      </c>
      <c r="J75" s="45">
        <v>58767</v>
      </c>
      <c r="K75" s="46">
        <v>537899</v>
      </c>
      <c r="L75" s="45">
        <v>383005</v>
      </c>
      <c r="M75" s="45">
        <v>154894</v>
      </c>
      <c r="N75" s="46">
        <v>1440596</v>
      </c>
      <c r="O75" s="42">
        <f t="shared" si="9"/>
        <v>1758908</v>
      </c>
      <c r="P75" s="42">
        <f t="shared" si="10"/>
        <v>670539</v>
      </c>
      <c r="Q75" s="43">
        <f t="shared" si="10"/>
        <v>213565</v>
      </c>
    </row>
    <row r="76" spans="1:17" ht="14.25" customHeight="1">
      <c r="A76" s="37">
        <v>2015</v>
      </c>
      <c r="B76" s="38">
        <v>3</v>
      </c>
      <c r="C76" s="39" t="s">
        <v>69</v>
      </c>
      <c r="D76" s="40">
        <f t="shared" si="8"/>
        <v>11736</v>
      </c>
      <c r="E76" s="41">
        <v>9715</v>
      </c>
      <c r="F76" s="14">
        <v>2021</v>
      </c>
      <c r="G76" s="42">
        <f t="shared" si="11"/>
        <v>30366</v>
      </c>
      <c r="H76" s="43">
        <f t="shared" si="11"/>
        <v>5728</v>
      </c>
      <c r="I76" s="44">
        <v>884864</v>
      </c>
      <c r="J76" s="45">
        <v>70577</v>
      </c>
      <c r="K76" s="46">
        <v>365175</v>
      </c>
      <c r="L76" s="45">
        <v>251976</v>
      </c>
      <c r="M76" s="45">
        <v>113199</v>
      </c>
      <c r="N76" s="46">
        <v>1250039</v>
      </c>
      <c r="O76" s="42">
        <f t="shared" si="9"/>
        <v>2643772</v>
      </c>
      <c r="P76" s="42">
        <f t="shared" si="10"/>
        <v>922515</v>
      </c>
      <c r="Q76" s="43">
        <f t="shared" si="10"/>
        <v>326764</v>
      </c>
    </row>
    <row r="77" spans="1:17" ht="14.25" customHeight="1">
      <c r="A77" s="37">
        <v>2015</v>
      </c>
      <c r="B77" s="38">
        <v>4</v>
      </c>
      <c r="C77" s="39" t="s">
        <v>70</v>
      </c>
      <c r="D77" s="40">
        <f t="shared" si="8"/>
        <v>12272</v>
      </c>
      <c r="E77" s="41">
        <v>10673</v>
      </c>
      <c r="F77" s="14">
        <v>1599</v>
      </c>
      <c r="G77" s="42">
        <f t="shared" si="11"/>
        <v>41039</v>
      </c>
      <c r="H77" s="43">
        <f t="shared" si="11"/>
        <v>7327</v>
      </c>
      <c r="I77" s="44">
        <v>871387</v>
      </c>
      <c r="J77" s="45">
        <v>52956</v>
      </c>
      <c r="K77" s="46">
        <v>483819</v>
      </c>
      <c r="L77" s="45">
        <v>361024</v>
      </c>
      <c r="M77" s="45">
        <v>122795</v>
      </c>
      <c r="N77" s="46">
        <v>1355206</v>
      </c>
      <c r="O77" s="42">
        <f t="shared" si="9"/>
        <v>3515159</v>
      </c>
      <c r="P77" s="42">
        <f t="shared" si="10"/>
        <v>1283539</v>
      </c>
      <c r="Q77" s="43">
        <f t="shared" si="10"/>
        <v>449559</v>
      </c>
    </row>
    <row r="78" spans="1:17" ht="14.25" customHeight="1">
      <c r="A78" s="37">
        <v>2015</v>
      </c>
      <c r="B78" s="38">
        <v>5</v>
      </c>
      <c r="C78" s="39" t="s">
        <v>71</v>
      </c>
      <c r="D78" s="40">
        <f t="shared" si="8"/>
        <v>15182</v>
      </c>
      <c r="E78" s="41">
        <v>13495</v>
      </c>
      <c r="F78" s="14">
        <v>1687</v>
      </c>
      <c r="G78" s="42">
        <f t="shared" si="11"/>
        <v>54534</v>
      </c>
      <c r="H78" s="43">
        <f t="shared" si="11"/>
        <v>9014</v>
      </c>
      <c r="I78" s="44">
        <v>1085167</v>
      </c>
      <c r="J78" s="45">
        <v>57612</v>
      </c>
      <c r="K78" s="46">
        <v>363976</v>
      </c>
      <c r="L78" s="45">
        <v>291761</v>
      </c>
      <c r="M78" s="45">
        <v>72215</v>
      </c>
      <c r="N78" s="46">
        <v>1449143</v>
      </c>
      <c r="O78" s="42">
        <f t="shared" si="9"/>
        <v>4600326</v>
      </c>
      <c r="P78" s="42">
        <f t="shared" si="10"/>
        <v>1575300</v>
      </c>
      <c r="Q78" s="43">
        <f t="shared" si="10"/>
        <v>521774</v>
      </c>
    </row>
    <row r="79" spans="1:17" ht="14.25" customHeight="1">
      <c r="A79" s="37">
        <v>2015</v>
      </c>
      <c r="B79" s="38">
        <v>6</v>
      </c>
      <c r="C79" s="39" t="s">
        <v>72</v>
      </c>
      <c r="D79" s="40">
        <f t="shared" si="8"/>
        <v>14638</v>
      </c>
      <c r="E79" s="41">
        <v>12176</v>
      </c>
      <c r="F79" s="14">
        <v>2462</v>
      </c>
      <c r="G79" s="42">
        <f t="shared" si="11"/>
        <v>66710</v>
      </c>
      <c r="H79" s="43">
        <f t="shared" si="11"/>
        <v>11476</v>
      </c>
      <c r="I79" s="44">
        <v>927784</v>
      </c>
      <c r="J79" s="45">
        <v>71801</v>
      </c>
      <c r="K79" s="46">
        <v>494095</v>
      </c>
      <c r="L79" s="45">
        <v>371561</v>
      </c>
      <c r="M79" s="45">
        <v>122534</v>
      </c>
      <c r="N79" s="46">
        <v>1421879</v>
      </c>
      <c r="O79" s="42">
        <f t="shared" si="9"/>
        <v>5528110</v>
      </c>
      <c r="P79" s="42">
        <f t="shared" si="10"/>
        <v>1946861</v>
      </c>
      <c r="Q79" s="43">
        <f t="shared" si="10"/>
        <v>644308</v>
      </c>
    </row>
    <row r="80" spans="1:17" ht="14.25" customHeight="1">
      <c r="A80" s="37">
        <v>2015</v>
      </c>
      <c r="B80" s="38">
        <v>7</v>
      </c>
      <c r="C80" s="39" t="s">
        <v>73</v>
      </c>
      <c r="D80" s="40">
        <f t="shared" si="8"/>
        <v>19028</v>
      </c>
      <c r="E80" s="41">
        <v>16567</v>
      </c>
      <c r="F80" s="14">
        <v>2461</v>
      </c>
      <c r="G80" s="42">
        <f t="shared" si="11"/>
        <v>83277</v>
      </c>
      <c r="H80" s="43">
        <f t="shared" si="11"/>
        <v>13937</v>
      </c>
      <c r="I80" s="44">
        <v>1309553</v>
      </c>
      <c r="J80" s="45">
        <v>67586</v>
      </c>
      <c r="K80" s="46">
        <v>351431</v>
      </c>
      <c r="L80" s="45">
        <v>270994</v>
      </c>
      <c r="M80" s="45">
        <v>80437</v>
      </c>
      <c r="N80" s="46">
        <v>1660984</v>
      </c>
      <c r="O80" s="42">
        <f t="shared" si="9"/>
        <v>6837663</v>
      </c>
      <c r="P80" s="42">
        <f t="shared" si="10"/>
        <v>2217855</v>
      </c>
      <c r="Q80" s="43">
        <f t="shared" si="10"/>
        <v>724745</v>
      </c>
    </row>
    <row r="81" spans="1:17" ht="14.25" customHeight="1">
      <c r="A81" s="37">
        <v>2015</v>
      </c>
      <c r="B81" s="38">
        <v>8</v>
      </c>
      <c r="C81" s="39" t="s">
        <v>74</v>
      </c>
      <c r="D81" s="40">
        <f t="shared" si="8"/>
        <v>15656</v>
      </c>
      <c r="E81" s="41">
        <v>14011</v>
      </c>
      <c r="F81" s="14">
        <v>1645</v>
      </c>
      <c r="G81" s="42">
        <f t="shared" si="11"/>
        <v>97288</v>
      </c>
      <c r="H81" s="43">
        <f t="shared" si="11"/>
        <v>15582</v>
      </c>
      <c r="I81" s="44">
        <v>1157380</v>
      </c>
      <c r="J81" s="45">
        <v>60768</v>
      </c>
      <c r="K81" s="46">
        <v>509232</v>
      </c>
      <c r="L81" s="45">
        <v>354071</v>
      </c>
      <c r="M81" s="45">
        <v>155161</v>
      </c>
      <c r="N81" s="46">
        <v>1666612</v>
      </c>
      <c r="O81" s="42">
        <f t="shared" si="9"/>
        <v>7995043</v>
      </c>
      <c r="P81" s="42">
        <f t="shared" si="10"/>
        <v>2571926</v>
      </c>
      <c r="Q81" s="43">
        <f t="shared" si="10"/>
        <v>879906</v>
      </c>
    </row>
    <row r="82" spans="1:17" ht="14.25" customHeight="1">
      <c r="A82" s="37">
        <v>2015</v>
      </c>
      <c r="B82" s="38">
        <v>9</v>
      </c>
      <c r="C82" s="39" t="s">
        <v>75</v>
      </c>
      <c r="D82" s="40">
        <f t="shared" si="8"/>
        <v>15093</v>
      </c>
      <c r="E82" s="41">
        <v>13454</v>
      </c>
      <c r="F82" s="14">
        <v>1639</v>
      </c>
      <c r="G82" s="42">
        <f t="shared" si="11"/>
        <v>110742</v>
      </c>
      <c r="H82" s="43">
        <f t="shared" si="11"/>
        <v>17221</v>
      </c>
      <c r="I82" s="44">
        <v>1063983</v>
      </c>
      <c r="J82" s="45">
        <v>55291</v>
      </c>
      <c r="K82" s="46">
        <v>495957</v>
      </c>
      <c r="L82" s="45">
        <v>283697</v>
      </c>
      <c r="M82" s="45">
        <v>212260</v>
      </c>
      <c r="N82" s="46">
        <v>1559940</v>
      </c>
      <c r="O82" s="42">
        <f t="shared" si="9"/>
        <v>9059026</v>
      </c>
      <c r="P82" s="42">
        <f t="shared" si="10"/>
        <v>2855623</v>
      </c>
      <c r="Q82" s="43">
        <f t="shared" si="10"/>
        <v>1092166</v>
      </c>
    </row>
    <row r="83" spans="1:17" ht="14.25" customHeight="1">
      <c r="A83" s="37">
        <v>2015</v>
      </c>
      <c r="B83" s="38">
        <v>10</v>
      </c>
      <c r="C83" s="39" t="s">
        <v>76</v>
      </c>
      <c r="D83" s="40">
        <f t="shared" si="8"/>
        <v>19055</v>
      </c>
      <c r="E83" s="41">
        <v>15681</v>
      </c>
      <c r="F83" s="14">
        <v>3374</v>
      </c>
      <c r="G83" s="42">
        <f t="shared" si="11"/>
        <v>126423</v>
      </c>
      <c r="H83" s="43">
        <f t="shared" si="11"/>
        <v>20595</v>
      </c>
      <c r="I83" s="44">
        <v>1194609</v>
      </c>
      <c r="J83" s="45">
        <v>84860</v>
      </c>
      <c r="K83" s="46">
        <v>356135</v>
      </c>
      <c r="L83" s="45">
        <v>252309</v>
      </c>
      <c r="M83" s="45">
        <v>103826</v>
      </c>
      <c r="N83" s="46">
        <v>1550744</v>
      </c>
      <c r="O83" s="42">
        <f t="shared" si="9"/>
        <v>10253635</v>
      </c>
      <c r="P83" s="42">
        <f t="shared" si="10"/>
        <v>3107932</v>
      </c>
      <c r="Q83" s="43">
        <f t="shared" si="10"/>
        <v>1195992</v>
      </c>
    </row>
    <row r="84" spans="1:17" ht="14.25" customHeight="1">
      <c r="A84" s="37">
        <v>2015</v>
      </c>
      <c r="B84" s="38">
        <v>11</v>
      </c>
      <c r="C84" s="39" t="s">
        <v>77</v>
      </c>
      <c r="D84" s="40">
        <f t="shared" si="8"/>
        <v>20197</v>
      </c>
      <c r="E84" s="41">
        <v>18692</v>
      </c>
      <c r="F84" s="14">
        <v>1505</v>
      </c>
      <c r="G84" s="42">
        <f t="shared" si="11"/>
        <v>145115</v>
      </c>
      <c r="H84" s="43">
        <f t="shared" si="11"/>
        <v>22100</v>
      </c>
      <c r="I84" s="44">
        <v>1444273</v>
      </c>
      <c r="J84" s="45">
        <v>56242</v>
      </c>
      <c r="K84" s="46">
        <v>431728</v>
      </c>
      <c r="L84" s="45">
        <v>366699</v>
      </c>
      <c r="M84" s="45">
        <v>65029</v>
      </c>
      <c r="N84" s="46">
        <v>1876001</v>
      </c>
      <c r="O84" s="42">
        <f t="shared" si="9"/>
        <v>11697908</v>
      </c>
      <c r="P84" s="42">
        <f t="shared" ref="P84:Q99" si="12">IF($A84=$A83,P83+L84,L84)</f>
        <v>3474631</v>
      </c>
      <c r="Q84" s="43">
        <f t="shared" si="12"/>
        <v>1261021</v>
      </c>
    </row>
    <row r="85" spans="1:17" ht="14.25" customHeight="1">
      <c r="A85" s="37">
        <v>2015</v>
      </c>
      <c r="B85" s="38">
        <v>12</v>
      </c>
      <c r="C85" s="39" t="s">
        <v>78</v>
      </c>
      <c r="D85" s="40">
        <f t="shared" si="8"/>
        <v>36870</v>
      </c>
      <c r="E85" s="41">
        <v>34287</v>
      </c>
      <c r="F85" s="14">
        <v>2583</v>
      </c>
      <c r="G85" s="42">
        <f t="shared" ref="G85:H100" si="13">IF($A85=$A84,G84+E85,E85)</f>
        <v>179402</v>
      </c>
      <c r="H85" s="43">
        <f t="shared" si="13"/>
        <v>24683</v>
      </c>
      <c r="I85" s="44">
        <v>2980413</v>
      </c>
      <c r="J85" s="45">
        <v>85110</v>
      </c>
      <c r="K85" s="46">
        <v>534814</v>
      </c>
      <c r="L85" s="45">
        <v>333154</v>
      </c>
      <c r="M85" s="45">
        <v>201660</v>
      </c>
      <c r="N85" s="46">
        <v>3515227</v>
      </c>
      <c r="O85" s="42">
        <f t="shared" si="9"/>
        <v>14678321</v>
      </c>
      <c r="P85" s="42">
        <f t="shared" si="12"/>
        <v>3807785</v>
      </c>
      <c r="Q85" s="43">
        <f t="shared" si="12"/>
        <v>1462681</v>
      </c>
    </row>
    <row r="86" spans="1:17" ht="14.25" customHeight="1">
      <c r="A86" s="37">
        <v>2016</v>
      </c>
      <c r="B86" s="38">
        <v>1</v>
      </c>
      <c r="C86" s="39" t="s">
        <v>67</v>
      </c>
      <c r="D86" s="40">
        <f t="shared" si="8"/>
        <v>11007</v>
      </c>
      <c r="E86" s="41">
        <v>9470</v>
      </c>
      <c r="F86" s="14">
        <v>1537</v>
      </c>
      <c r="G86" s="42">
        <f t="shared" si="13"/>
        <v>9470</v>
      </c>
      <c r="H86" s="43">
        <f t="shared" si="13"/>
        <v>1537</v>
      </c>
      <c r="I86" s="44">
        <v>785940</v>
      </c>
      <c r="J86" s="45">
        <v>68165</v>
      </c>
      <c r="K86" s="46">
        <v>295183</v>
      </c>
      <c r="L86" s="45">
        <v>200116</v>
      </c>
      <c r="M86" s="45">
        <v>95067</v>
      </c>
      <c r="N86" s="46">
        <v>1081123</v>
      </c>
      <c r="O86" s="42">
        <f t="shared" si="9"/>
        <v>785940</v>
      </c>
      <c r="P86" s="42">
        <f t="shared" si="12"/>
        <v>200116</v>
      </c>
      <c r="Q86" s="43">
        <f t="shared" si="12"/>
        <v>95067</v>
      </c>
    </row>
    <row r="87" spans="1:17" ht="14.25" customHeight="1">
      <c r="A87" s="37">
        <v>2016</v>
      </c>
      <c r="B87" s="38">
        <v>2</v>
      </c>
      <c r="C87" s="39" t="s">
        <v>68</v>
      </c>
      <c r="D87" s="40">
        <f t="shared" si="8"/>
        <v>8823</v>
      </c>
      <c r="E87" s="41">
        <v>7540</v>
      </c>
      <c r="F87" s="14">
        <v>1283</v>
      </c>
      <c r="G87" s="42">
        <f t="shared" si="13"/>
        <v>17010</v>
      </c>
      <c r="H87" s="43">
        <f t="shared" si="13"/>
        <v>2820</v>
      </c>
      <c r="I87" s="44">
        <v>665289</v>
      </c>
      <c r="J87" s="45">
        <v>55834</v>
      </c>
      <c r="K87" s="46">
        <v>293134</v>
      </c>
      <c r="L87" s="45">
        <v>219603</v>
      </c>
      <c r="M87" s="45">
        <v>73531</v>
      </c>
      <c r="N87" s="46">
        <v>958423</v>
      </c>
      <c r="O87" s="42">
        <f t="shared" si="9"/>
        <v>1451229</v>
      </c>
      <c r="P87" s="42">
        <f t="shared" si="12"/>
        <v>419719</v>
      </c>
      <c r="Q87" s="43">
        <f t="shared" si="12"/>
        <v>168598</v>
      </c>
    </row>
    <row r="88" spans="1:17" ht="14.25" customHeight="1">
      <c r="A88" s="37">
        <v>2016</v>
      </c>
      <c r="B88" s="38">
        <v>3</v>
      </c>
      <c r="C88" s="39" t="s">
        <v>69</v>
      </c>
      <c r="D88" s="40">
        <f t="shared" si="8"/>
        <v>15133</v>
      </c>
      <c r="E88" s="41">
        <v>12732</v>
      </c>
      <c r="F88" s="14">
        <v>2401</v>
      </c>
      <c r="G88" s="42">
        <f t="shared" si="13"/>
        <v>29742</v>
      </c>
      <c r="H88" s="43">
        <f t="shared" si="13"/>
        <v>5221</v>
      </c>
      <c r="I88" s="44">
        <v>1116650</v>
      </c>
      <c r="J88" s="45">
        <v>78845</v>
      </c>
      <c r="K88" s="46">
        <v>420152</v>
      </c>
      <c r="L88" s="45">
        <v>225722</v>
      </c>
      <c r="M88" s="45">
        <v>194430</v>
      </c>
      <c r="N88" s="46">
        <v>1536802</v>
      </c>
      <c r="O88" s="42">
        <f t="shared" si="9"/>
        <v>2567879</v>
      </c>
      <c r="P88" s="42">
        <f t="shared" si="12"/>
        <v>645441</v>
      </c>
      <c r="Q88" s="43">
        <f t="shared" si="12"/>
        <v>363028</v>
      </c>
    </row>
    <row r="89" spans="1:17" ht="14.25" customHeight="1">
      <c r="A89" s="37">
        <v>2016</v>
      </c>
      <c r="B89" s="38">
        <v>4</v>
      </c>
      <c r="C89" s="39" t="s">
        <v>70</v>
      </c>
      <c r="D89" s="40">
        <f t="shared" si="8"/>
        <v>11475</v>
      </c>
      <c r="E89" s="41">
        <v>9369</v>
      </c>
      <c r="F89" s="14">
        <v>2106</v>
      </c>
      <c r="G89" s="42">
        <f t="shared" si="13"/>
        <v>39111</v>
      </c>
      <c r="H89" s="43">
        <f t="shared" si="13"/>
        <v>7327</v>
      </c>
      <c r="I89" s="44">
        <v>761758</v>
      </c>
      <c r="J89" s="45">
        <v>80848</v>
      </c>
      <c r="K89" s="46">
        <v>456128</v>
      </c>
      <c r="L89" s="45">
        <v>330304</v>
      </c>
      <c r="M89" s="45">
        <v>125824</v>
      </c>
      <c r="N89" s="46">
        <v>1217886</v>
      </c>
      <c r="O89" s="42">
        <f t="shared" si="9"/>
        <v>3329637</v>
      </c>
      <c r="P89" s="42">
        <f t="shared" si="12"/>
        <v>975745</v>
      </c>
      <c r="Q89" s="43">
        <f t="shared" si="12"/>
        <v>488852</v>
      </c>
    </row>
    <row r="90" spans="1:17" ht="14.25" customHeight="1">
      <c r="A90" s="37">
        <v>2016</v>
      </c>
      <c r="B90" s="38">
        <v>5</v>
      </c>
      <c r="C90" s="39" t="s">
        <v>71</v>
      </c>
      <c r="D90" s="40">
        <f t="shared" si="8"/>
        <v>11093</v>
      </c>
      <c r="E90" s="41">
        <v>9367</v>
      </c>
      <c r="F90" s="14">
        <v>1726</v>
      </c>
      <c r="G90" s="42">
        <f t="shared" si="13"/>
        <v>48478</v>
      </c>
      <c r="H90" s="43">
        <f t="shared" si="13"/>
        <v>9053</v>
      </c>
      <c r="I90" s="44">
        <v>828996</v>
      </c>
      <c r="J90" s="45">
        <v>63947</v>
      </c>
      <c r="K90" s="46">
        <v>436600</v>
      </c>
      <c r="L90" s="45">
        <v>299250</v>
      </c>
      <c r="M90" s="45">
        <v>137350</v>
      </c>
      <c r="N90" s="46">
        <v>1265596</v>
      </c>
      <c r="O90" s="42">
        <f t="shared" si="9"/>
        <v>4158633</v>
      </c>
      <c r="P90" s="42">
        <f t="shared" si="12"/>
        <v>1274995</v>
      </c>
      <c r="Q90" s="43">
        <f t="shared" si="12"/>
        <v>626202</v>
      </c>
    </row>
    <row r="91" spans="1:17" ht="14.25" customHeight="1">
      <c r="A91" s="37">
        <v>2016</v>
      </c>
      <c r="B91" s="38">
        <v>6</v>
      </c>
      <c r="C91" s="39" t="s">
        <v>72</v>
      </c>
      <c r="D91" s="40">
        <f t="shared" si="8"/>
        <v>14488</v>
      </c>
      <c r="E91" s="41">
        <v>12152</v>
      </c>
      <c r="F91" s="14">
        <v>2336</v>
      </c>
      <c r="G91" s="42">
        <f t="shared" si="13"/>
        <v>60630</v>
      </c>
      <c r="H91" s="43">
        <f t="shared" si="13"/>
        <v>11389</v>
      </c>
      <c r="I91" s="44">
        <v>806325</v>
      </c>
      <c r="J91" s="45">
        <v>78331</v>
      </c>
      <c r="K91" s="46">
        <v>591426</v>
      </c>
      <c r="L91" s="45">
        <v>316983</v>
      </c>
      <c r="M91" s="45">
        <v>274443</v>
      </c>
      <c r="N91" s="46">
        <v>1397751</v>
      </c>
      <c r="O91" s="42">
        <f t="shared" si="9"/>
        <v>4964958</v>
      </c>
      <c r="P91" s="42">
        <f t="shared" si="12"/>
        <v>1591978</v>
      </c>
      <c r="Q91" s="43">
        <f t="shared" si="12"/>
        <v>900645</v>
      </c>
    </row>
    <row r="92" spans="1:17" ht="14.25" customHeight="1">
      <c r="A92" s="37">
        <v>2016</v>
      </c>
      <c r="B92" s="38">
        <v>7</v>
      </c>
      <c r="C92" s="39" t="s">
        <v>73</v>
      </c>
      <c r="D92" s="40">
        <f t="shared" si="8"/>
        <v>7782</v>
      </c>
      <c r="E92" s="41">
        <v>5791</v>
      </c>
      <c r="F92" s="14">
        <v>1991</v>
      </c>
      <c r="G92" s="42">
        <f t="shared" si="13"/>
        <v>66421</v>
      </c>
      <c r="H92" s="43">
        <f t="shared" si="13"/>
        <v>13380</v>
      </c>
      <c r="I92" s="44">
        <v>470741</v>
      </c>
      <c r="J92" s="45">
        <v>73696</v>
      </c>
      <c r="K92" s="46">
        <v>380349</v>
      </c>
      <c r="L92" s="45">
        <v>277530</v>
      </c>
      <c r="M92" s="45">
        <v>102819</v>
      </c>
      <c r="N92" s="46">
        <v>851090</v>
      </c>
      <c r="O92" s="42">
        <f t="shared" si="9"/>
        <v>5435699</v>
      </c>
      <c r="P92" s="42">
        <f t="shared" si="12"/>
        <v>1869508</v>
      </c>
      <c r="Q92" s="43">
        <f t="shared" si="12"/>
        <v>1003464</v>
      </c>
    </row>
    <row r="93" spans="1:17" ht="14.25" customHeight="1">
      <c r="A93" s="37">
        <v>2016</v>
      </c>
      <c r="B93" s="38">
        <v>8</v>
      </c>
      <c r="C93" s="39" t="s">
        <v>74</v>
      </c>
      <c r="D93" s="40">
        <f t="shared" si="8"/>
        <v>11685</v>
      </c>
      <c r="E93" s="41">
        <v>8978</v>
      </c>
      <c r="F93" s="14">
        <v>2707</v>
      </c>
      <c r="G93" s="42">
        <f t="shared" si="13"/>
        <v>75399</v>
      </c>
      <c r="H93" s="43">
        <f t="shared" si="13"/>
        <v>16087</v>
      </c>
      <c r="I93" s="44">
        <v>721244</v>
      </c>
      <c r="J93" s="45">
        <v>87138</v>
      </c>
      <c r="K93" s="46">
        <v>430332</v>
      </c>
      <c r="L93" s="45">
        <v>295803</v>
      </c>
      <c r="M93" s="45">
        <v>134529</v>
      </c>
      <c r="N93" s="46">
        <v>1151576</v>
      </c>
      <c r="O93" s="42">
        <f t="shared" si="9"/>
        <v>6156943</v>
      </c>
      <c r="P93" s="42">
        <f t="shared" si="12"/>
        <v>2165311</v>
      </c>
      <c r="Q93" s="43">
        <f t="shared" si="12"/>
        <v>1137993</v>
      </c>
    </row>
    <row r="94" spans="1:17" ht="14.25" customHeight="1">
      <c r="A94" s="37">
        <v>2016</v>
      </c>
      <c r="B94" s="38">
        <v>9</v>
      </c>
      <c r="C94" s="39" t="s">
        <v>75</v>
      </c>
      <c r="D94" s="40">
        <f t="shared" si="8"/>
        <v>10982</v>
      </c>
      <c r="E94" s="41">
        <v>8505</v>
      </c>
      <c r="F94" s="14">
        <v>2477</v>
      </c>
      <c r="G94" s="42">
        <f t="shared" si="13"/>
        <v>83904</v>
      </c>
      <c r="H94" s="43">
        <f t="shared" si="13"/>
        <v>18564</v>
      </c>
      <c r="I94" s="44">
        <v>730388</v>
      </c>
      <c r="J94" s="45">
        <v>78804</v>
      </c>
      <c r="K94" s="46">
        <v>401356</v>
      </c>
      <c r="L94" s="45">
        <v>289889</v>
      </c>
      <c r="M94" s="45">
        <v>111467</v>
      </c>
      <c r="N94" s="46">
        <v>1131744</v>
      </c>
      <c r="O94" s="42">
        <f t="shared" si="9"/>
        <v>6887331</v>
      </c>
      <c r="P94" s="42">
        <f t="shared" si="12"/>
        <v>2455200</v>
      </c>
      <c r="Q94" s="43">
        <f t="shared" si="12"/>
        <v>1249460</v>
      </c>
    </row>
    <row r="95" spans="1:17" ht="14.25" customHeight="1">
      <c r="A95" s="37">
        <v>2016</v>
      </c>
      <c r="B95" s="38">
        <v>10</v>
      </c>
      <c r="C95" s="39" t="s">
        <v>76</v>
      </c>
      <c r="D95" s="40">
        <f t="shared" si="8"/>
        <v>13478</v>
      </c>
      <c r="E95" s="41">
        <v>11112</v>
      </c>
      <c r="F95" s="14">
        <v>2366</v>
      </c>
      <c r="G95" s="42">
        <f t="shared" si="13"/>
        <v>95016</v>
      </c>
      <c r="H95" s="43">
        <f t="shared" si="13"/>
        <v>20930</v>
      </c>
      <c r="I95" s="44">
        <v>866076</v>
      </c>
      <c r="J95" s="45">
        <v>84572</v>
      </c>
      <c r="K95" s="46">
        <v>334930</v>
      </c>
      <c r="L95" s="45">
        <v>226738</v>
      </c>
      <c r="M95" s="45">
        <v>108192</v>
      </c>
      <c r="N95" s="46">
        <v>1201006</v>
      </c>
      <c r="O95" s="42">
        <f t="shared" si="9"/>
        <v>7753407</v>
      </c>
      <c r="P95" s="42">
        <f t="shared" si="12"/>
        <v>2681938</v>
      </c>
      <c r="Q95" s="43">
        <f t="shared" si="12"/>
        <v>1357652</v>
      </c>
    </row>
    <row r="96" spans="1:17" ht="14.25" customHeight="1">
      <c r="A96" s="37">
        <v>2016</v>
      </c>
      <c r="B96" s="38">
        <v>11</v>
      </c>
      <c r="C96" s="39" t="s">
        <v>77</v>
      </c>
      <c r="D96" s="40">
        <f t="shared" si="8"/>
        <v>14013</v>
      </c>
      <c r="E96" s="41">
        <v>11957</v>
      </c>
      <c r="F96" s="14">
        <v>2056</v>
      </c>
      <c r="G96" s="42">
        <f t="shared" si="13"/>
        <v>106973</v>
      </c>
      <c r="H96" s="43">
        <f t="shared" si="13"/>
        <v>22986</v>
      </c>
      <c r="I96" s="44">
        <v>899980</v>
      </c>
      <c r="J96" s="45">
        <v>72173</v>
      </c>
      <c r="K96" s="46">
        <v>434111</v>
      </c>
      <c r="L96" s="45">
        <v>224114</v>
      </c>
      <c r="M96" s="45">
        <v>209997</v>
      </c>
      <c r="N96" s="46">
        <v>1334091</v>
      </c>
      <c r="O96" s="42">
        <f t="shared" si="9"/>
        <v>8653387</v>
      </c>
      <c r="P96" s="42">
        <f t="shared" si="12"/>
        <v>2906052</v>
      </c>
      <c r="Q96" s="43">
        <f t="shared" si="12"/>
        <v>1567649</v>
      </c>
    </row>
    <row r="97" spans="1:17" ht="14.25" customHeight="1">
      <c r="A97" s="37">
        <v>2016</v>
      </c>
      <c r="B97" s="38">
        <v>12</v>
      </c>
      <c r="C97" s="39" t="s">
        <v>78</v>
      </c>
      <c r="D97" s="40">
        <f t="shared" si="8"/>
        <v>19150</v>
      </c>
      <c r="E97" s="41">
        <v>15994</v>
      </c>
      <c r="F97" s="14">
        <v>3156</v>
      </c>
      <c r="G97" s="42">
        <f t="shared" si="13"/>
        <v>122967</v>
      </c>
      <c r="H97" s="43">
        <f t="shared" si="13"/>
        <v>26142</v>
      </c>
      <c r="I97" s="44">
        <v>1350588</v>
      </c>
      <c r="J97" s="45">
        <v>101890</v>
      </c>
      <c r="K97" s="46">
        <v>520788</v>
      </c>
      <c r="L97" s="45">
        <v>328809</v>
      </c>
      <c r="M97" s="45">
        <v>191979</v>
      </c>
      <c r="N97" s="46">
        <v>1871376</v>
      </c>
      <c r="O97" s="42">
        <f t="shared" si="9"/>
        <v>10003975</v>
      </c>
      <c r="P97" s="42">
        <f t="shared" si="12"/>
        <v>3234861</v>
      </c>
      <c r="Q97" s="43">
        <f t="shared" si="12"/>
        <v>1759628</v>
      </c>
    </row>
    <row r="98" spans="1:17" ht="14.25" customHeight="1">
      <c r="A98" s="37">
        <v>2017</v>
      </c>
      <c r="B98" s="38">
        <v>1</v>
      </c>
      <c r="C98" s="39" t="s">
        <v>67</v>
      </c>
      <c r="D98" s="40">
        <f t="shared" si="8"/>
        <v>12835</v>
      </c>
      <c r="E98" s="41">
        <v>11070</v>
      </c>
      <c r="F98" s="14">
        <v>1765</v>
      </c>
      <c r="G98" s="42">
        <f t="shared" si="13"/>
        <v>11070</v>
      </c>
      <c r="H98" s="43">
        <f t="shared" si="13"/>
        <v>1765</v>
      </c>
      <c r="I98" s="44">
        <v>862757</v>
      </c>
      <c r="J98" s="45">
        <v>64879</v>
      </c>
      <c r="K98" s="46">
        <v>277589</v>
      </c>
      <c r="L98" s="45">
        <v>175331</v>
      </c>
      <c r="M98" s="45">
        <v>102258</v>
      </c>
      <c r="N98" s="46">
        <v>1140346</v>
      </c>
      <c r="O98" s="42">
        <f t="shared" si="9"/>
        <v>862757</v>
      </c>
      <c r="P98" s="42">
        <f t="shared" si="12"/>
        <v>175331</v>
      </c>
      <c r="Q98" s="43">
        <f t="shared" si="12"/>
        <v>102258</v>
      </c>
    </row>
    <row r="99" spans="1:17" ht="14.25" customHeight="1">
      <c r="A99" s="37">
        <v>2017</v>
      </c>
      <c r="B99" s="38">
        <v>2</v>
      </c>
      <c r="C99" s="39" t="s">
        <v>68</v>
      </c>
      <c r="D99" s="40">
        <f t="shared" si="8"/>
        <v>10863</v>
      </c>
      <c r="E99" s="41">
        <v>8874</v>
      </c>
      <c r="F99" s="14">
        <v>1989</v>
      </c>
      <c r="G99" s="42">
        <f t="shared" si="13"/>
        <v>19944</v>
      </c>
      <c r="H99" s="43">
        <f t="shared" si="13"/>
        <v>3754</v>
      </c>
      <c r="I99" s="44">
        <v>698524</v>
      </c>
      <c r="J99" s="45">
        <v>79531</v>
      </c>
      <c r="K99" s="46">
        <v>309731</v>
      </c>
      <c r="L99" s="45">
        <v>224080</v>
      </c>
      <c r="M99" s="45">
        <v>85651</v>
      </c>
      <c r="N99" s="46">
        <v>1008255</v>
      </c>
      <c r="O99" s="42">
        <f t="shared" si="9"/>
        <v>1561281</v>
      </c>
      <c r="P99" s="42">
        <f t="shared" si="12"/>
        <v>399411</v>
      </c>
      <c r="Q99" s="43">
        <f t="shared" si="12"/>
        <v>187909</v>
      </c>
    </row>
    <row r="100" spans="1:17" ht="14.25" customHeight="1">
      <c r="A100" s="37">
        <v>2017</v>
      </c>
      <c r="B100" s="38">
        <v>3</v>
      </c>
      <c r="C100" s="39" t="s">
        <v>69</v>
      </c>
      <c r="D100" s="40">
        <f t="shared" si="8"/>
        <v>15882</v>
      </c>
      <c r="E100" s="41">
        <v>13322</v>
      </c>
      <c r="F100" s="14">
        <v>2560</v>
      </c>
      <c r="G100" s="42">
        <f t="shared" si="13"/>
        <v>33266</v>
      </c>
      <c r="H100" s="43">
        <f t="shared" si="13"/>
        <v>6314</v>
      </c>
      <c r="I100" s="44">
        <v>1010519</v>
      </c>
      <c r="J100" s="45">
        <v>83328</v>
      </c>
      <c r="K100" s="46">
        <v>363398</v>
      </c>
      <c r="L100" s="45">
        <v>265933</v>
      </c>
      <c r="M100" s="45">
        <v>97465</v>
      </c>
      <c r="N100" s="46">
        <v>1373917</v>
      </c>
      <c r="O100" s="42">
        <f t="shared" si="9"/>
        <v>2571800</v>
      </c>
      <c r="P100" s="42">
        <f t="shared" ref="P100:Q115" si="14">IF($A100=$A99,P99+L100,L100)</f>
        <v>665344</v>
      </c>
      <c r="Q100" s="43">
        <f t="shared" si="14"/>
        <v>285374</v>
      </c>
    </row>
    <row r="101" spans="1:17" ht="14.25" customHeight="1">
      <c r="A101" s="37">
        <v>2017</v>
      </c>
      <c r="B101" s="38">
        <v>4</v>
      </c>
      <c r="C101" s="39" t="s">
        <v>70</v>
      </c>
      <c r="D101" s="40">
        <f t="shared" si="8"/>
        <v>10635</v>
      </c>
      <c r="E101" s="41">
        <v>8379</v>
      </c>
      <c r="F101" s="14">
        <v>2256</v>
      </c>
      <c r="G101" s="42">
        <f t="shared" ref="G101:H116" si="15">IF($A101=$A100,G100+E101,E101)</f>
        <v>41645</v>
      </c>
      <c r="H101" s="43">
        <f t="shared" si="15"/>
        <v>8570</v>
      </c>
      <c r="I101" s="44">
        <v>712928</v>
      </c>
      <c r="J101" s="45">
        <v>79324</v>
      </c>
      <c r="K101" s="46">
        <v>297822</v>
      </c>
      <c r="L101" s="45">
        <v>244571</v>
      </c>
      <c r="M101" s="45">
        <v>53251</v>
      </c>
      <c r="N101" s="46">
        <v>1010750</v>
      </c>
      <c r="O101" s="42">
        <f t="shared" si="9"/>
        <v>3284728</v>
      </c>
      <c r="P101" s="42">
        <f t="shared" si="14"/>
        <v>909915</v>
      </c>
      <c r="Q101" s="43">
        <f t="shared" si="14"/>
        <v>338625</v>
      </c>
    </row>
    <row r="102" spans="1:17" ht="14.25" customHeight="1">
      <c r="A102" s="37">
        <v>2017</v>
      </c>
      <c r="B102" s="38">
        <v>5</v>
      </c>
      <c r="C102" s="39" t="s">
        <v>71</v>
      </c>
      <c r="D102" s="40">
        <f t="shared" si="8"/>
        <v>16088</v>
      </c>
      <c r="E102" s="41">
        <v>13804</v>
      </c>
      <c r="F102" s="14">
        <v>2284</v>
      </c>
      <c r="G102" s="42">
        <f t="shared" si="15"/>
        <v>55449</v>
      </c>
      <c r="H102" s="43">
        <f t="shared" si="15"/>
        <v>10854</v>
      </c>
      <c r="I102" s="44">
        <v>1062449</v>
      </c>
      <c r="J102" s="45">
        <v>74544</v>
      </c>
      <c r="K102" s="46">
        <v>409277</v>
      </c>
      <c r="L102" s="45">
        <v>308419</v>
      </c>
      <c r="M102" s="45">
        <v>100858</v>
      </c>
      <c r="N102" s="46">
        <v>1471726</v>
      </c>
      <c r="O102" s="42">
        <f t="shared" si="9"/>
        <v>4347177</v>
      </c>
      <c r="P102" s="42">
        <f t="shared" si="14"/>
        <v>1218334</v>
      </c>
      <c r="Q102" s="43">
        <f t="shared" si="14"/>
        <v>439483</v>
      </c>
    </row>
    <row r="103" spans="1:17" ht="14.25" customHeight="1">
      <c r="A103" s="37">
        <v>2017</v>
      </c>
      <c r="B103" s="38">
        <v>6</v>
      </c>
      <c r="C103" s="39" t="s">
        <v>72</v>
      </c>
      <c r="D103" s="40">
        <f t="shared" si="8"/>
        <v>16992</v>
      </c>
      <c r="E103" s="41">
        <v>15128</v>
      </c>
      <c r="F103" s="14">
        <v>1864</v>
      </c>
      <c r="G103" s="42">
        <f t="shared" si="15"/>
        <v>70577</v>
      </c>
      <c r="H103" s="43">
        <f t="shared" si="15"/>
        <v>12718</v>
      </c>
      <c r="I103" s="44">
        <v>1162686</v>
      </c>
      <c r="J103" s="45">
        <v>68773</v>
      </c>
      <c r="K103" s="46">
        <v>434312</v>
      </c>
      <c r="L103" s="45">
        <v>239836</v>
      </c>
      <c r="M103" s="45">
        <v>194476</v>
      </c>
      <c r="N103" s="46">
        <v>1596998</v>
      </c>
      <c r="O103" s="42">
        <f t="shared" si="9"/>
        <v>5509863</v>
      </c>
      <c r="P103" s="42">
        <f t="shared" si="14"/>
        <v>1458170</v>
      </c>
      <c r="Q103" s="43">
        <f t="shared" si="14"/>
        <v>633959</v>
      </c>
    </row>
    <row r="104" spans="1:17" ht="14.25" customHeight="1">
      <c r="A104" s="37">
        <v>2017</v>
      </c>
      <c r="B104" s="38">
        <v>7</v>
      </c>
      <c r="C104" s="39" t="s">
        <v>73</v>
      </c>
      <c r="D104" s="40">
        <f t="shared" si="8"/>
        <v>11631</v>
      </c>
      <c r="E104" s="41">
        <v>9632</v>
      </c>
      <c r="F104" s="14">
        <v>1999</v>
      </c>
      <c r="G104" s="42">
        <f t="shared" si="15"/>
        <v>80209</v>
      </c>
      <c r="H104" s="43">
        <f t="shared" si="15"/>
        <v>14717</v>
      </c>
      <c r="I104" s="44">
        <v>779591</v>
      </c>
      <c r="J104" s="45">
        <v>70128</v>
      </c>
      <c r="K104" s="46">
        <v>359234</v>
      </c>
      <c r="L104" s="45">
        <v>270315</v>
      </c>
      <c r="M104" s="45">
        <v>88919</v>
      </c>
      <c r="N104" s="46">
        <v>1138825</v>
      </c>
      <c r="O104" s="42">
        <f t="shared" si="9"/>
        <v>6289454</v>
      </c>
      <c r="P104" s="42">
        <f t="shared" si="14"/>
        <v>1728485</v>
      </c>
      <c r="Q104" s="43">
        <f t="shared" si="14"/>
        <v>722878</v>
      </c>
    </row>
    <row r="105" spans="1:17" ht="14.25" customHeight="1">
      <c r="A105" s="37">
        <v>2017</v>
      </c>
      <c r="B105" s="38">
        <v>8</v>
      </c>
      <c r="C105" s="39" t="s">
        <v>74</v>
      </c>
      <c r="D105" s="40">
        <f t="shared" si="8"/>
        <v>12546</v>
      </c>
      <c r="E105" s="41">
        <v>9807</v>
      </c>
      <c r="F105" s="14">
        <v>2739</v>
      </c>
      <c r="G105" s="42">
        <f t="shared" si="15"/>
        <v>90016</v>
      </c>
      <c r="H105" s="43">
        <f t="shared" si="15"/>
        <v>17456</v>
      </c>
      <c r="I105" s="44">
        <v>785245</v>
      </c>
      <c r="J105" s="45">
        <v>82025</v>
      </c>
      <c r="K105" s="46">
        <v>357371</v>
      </c>
      <c r="L105" s="45">
        <v>237607</v>
      </c>
      <c r="M105" s="45">
        <v>119764</v>
      </c>
      <c r="N105" s="46">
        <v>1142616</v>
      </c>
      <c r="O105" s="42">
        <f t="shared" si="9"/>
        <v>7074699</v>
      </c>
      <c r="P105" s="42">
        <f t="shared" si="14"/>
        <v>1966092</v>
      </c>
      <c r="Q105" s="43">
        <f t="shared" si="14"/>
        <v>842642</v>
      </c>
    </row>
    <row r="106" spans="1:17" ht="14.25" customHeight="1">
      <c r="A106" s="37">
        <v>2017</v>
      </c>
      <c r="B106" s="38">
        <v>9</v>
      </c>
      <c r="C106" s="39" t="s">
        <v>75</v>
      </c>
      <c r="D106" s="40">
        <f t="shared" si="8"/>
        <v>10172</v>
      </c>
      <c r="E106" s="41">
        <v>7589</v>
      </c>
      <c r="F106" s="14">
        <v>2583</v>
      </c>
      <c r="G106" s="42">
        <f t="shared" si="15"/>
        <v>97605</v>
      </c>
      <c r="H106" s="43">
        <f t="shared" si="15"/>
        <v>20039</v>
      </c>
      <c r="I106" s="44">
        <v>623534</v>
      </c>
      <c r="J106" s="45">
        <v>74265</v>
      </c>
      <c r="K106" s="46">
        <v>320726</v>
      </c>
      <c r="L106" s="45">
        <v>252117</v>
      </c>
      <c r="M106" s="45">
        <v>68609</v>
      </c>
      <c r="N106" s="46">
        <v>944260</v>
      </c>
      <c r="O106" s="42">
        <f t="shared" si="9"/>
        <v>7698233</v>
      </c>
      <c r="P106" s="42">
        <f t="shared" si="14"/>
        <v>2218209</v>
      </c>
      <c r="Q106" s="43">
        <f t="shared" si="14"/>
        <v>911251</v>
      </c>
    </row>
    <row r="107" spans="1:17" ht="14.25" customHeight="1">
      <c r="A107" s="37">
        <v>2017</v>
      </c>
      <c r="B107" s="38">
        <v>10</v>
      </c>
      <c r="C107" s="39" t="s">
        <v>76</v>
      </c>
      <c r="D107" s="40">
        <f t="shared" si="8"/>
        <v>9876</v>
      </c>
      <c r="E107" s="41">
        <v>7461</v>
      </c>
      <c r="F107" s="14">
        <v>2415</v>
      </c>
      <c r="G107" s="42">
        <f t="shared" si="15"/>
        <v>105066</v>
      </c>
      <c r="H107" s="43">
        <f t="shared" si="15"/>
        <v>22454</v>
      </c>
      <c r="I107" s="44">
        <v>645731</v>
      </c>
      <c r="J107" s="45">
        <v>73057</v>
      </c>
      <c r="K107" s="46">
        <v>327182</v>
      </c>
      <c r="L107" s="45">
        <v>176536</v>
      </c>
      <c r="M107" s="45">
        <v>150646</v>
      </c>
      <c r="N107" s="46">
        <v>972913</v>
      </c>
      <c r="O107" s="42">
        <f t="shared" si="9"/>
        <v>8343964</v>
      </c>
      <c r="P107" s="42">
        <f t="shared" si="14"/>
        <v>2394745</v>
      </c>
      <c r="Q107" s="43">
        <f t="shared" si="14"/>
        <v>1061897</v>
      </c>
    </row>
    <row r="108" spans="1:17" ht="14.25" customHeight="1">
      <c r="A108" s="37">
        <v>2017</v>
      </c>
      <c r="B108" s="38">
        <v>11</v>
      </c>
      <c r="C108" s="39" t="s">
        <v>77</v>
      </c>
      <c r="D108" s="40">
        <f t="shared" si="8"/>
        <v>12256</v>
      </c>
      <c r="E108" s="41">
        <v>9872</v>
      </c>
      <c r="F108" s="14">
        <v>2384</v>
      </c>
      <c r="G108" s="42">
        <f t="shared" si="15"/>
        <v>114938</v>
      </c>
      <c r="H108" s="43">
        <f t="shared" si="15"/>
        <v>24838</v>
      </c>
      <c r="I108" s="44">
        <v>845216</v>
      </c>
      <c r="J108" s="45">
        <v>77583</v>
      </c>
      <c r="K108" s="46">
        <v>351641</v>
      </c>
      <c r="L108" s="45">
        <v>268939</v>
      </c>
      <c r="M108" s="45">
        <v>82702</v>
      </c>
      <c r="N108" s="46">
        <v>1196857</v>
      </c>
      <c r="O108" s="42">
        <f t="shared" si="9"/>
        <v>9189180</v>
      </c>
      <c r="P108" s="42">
        <f t="shared" si="14"/>
        <v>2663684</v>
      </c>
      <c r="Q108" s="43">
        <f t="shared" si="14"/>
        <v>1144599</v>
      </c>
    </row>
    <row r="109" spans="1:17" ht="14.25" customHeight="1">
      <c r="A109" s="37">
        <v>2017</v>
      </c>
      <c r="B109" s="38">
        <v>12</v>
      </c>
      <c r="C109" s="39" t="s">
        <v>78</v>
      </c>
      <c r="D109" s="40">
        <f t="shared" si="8"/>
        <v>13083</v>
      </c>
      <c r="E109" s="41">
        <v>11255</v>
      </c>
      <c r="F109" s="14">
        <v>1828</v>
      </c>
      <c r="G109" s="42">
        <f t="shared" si="15"/>
        <v>126193</v>
      </c>
      <c r="H109" s="43">
        <f t="shared" si="15"/>
        <v>26666</v>
      </c>
      <c r="I109" s="44">
        <v>907017</v>
      </c>
      <c r="J109" s="45">
        <v>68172</v>
      </c>
      <c r="K109" s="46">
        <v>390113</v>
      </c>
      <c r="L109" s="45">
        <v>270651</v>
      </c>
      <c r="M109" s="45">
        <v>119462</v>
      </c>
      <c r="N109" s="46">
        <v>1297130</v>
      </c>
      <c r="O109" s="42">
        <f t="shared" si="9"/>
        <v>10096197</v>
      </c>
      <c r="P109" s="42">
        <f t="shared" si="14"/>
        <v>2934335</v>
      </c>
      <c r="Q109" s="43">
        <f t="shared" si="14"/>
        <v>1264061</v>
      </c>
    </row>
    <row r="110" spans="1:17" ht="14.25" customHeight="1">
      <c r="A110" s="37">
        <v>2018</v>
      </c>
      <c r="B110" s="38">
        <v>1</v>
      </c>
      <c r="C110" s="39" t="s">
        <v>67</v>
      </c>
      <c r="D110" s="40">
        <f t="shared" si="8"/>
        <v>11662</v>
      </c>
      <c r="E110" s="41">
        <v>9732</v>
      </c>
      <c r="F110" s="14">
        <v>1930</v>
      </c>
      <c r="G110" s="42">
        <f t="shared" si="15"/>
        <v>9732</v>
      </c>
      <c r="H110" s="43">
        <f t="shared" si="15"/>
        <v>1930</v>
      </c>
      <c r="I110" s="44">
        <v>841021</v>
      </c>
      <c r="J110" s="45">
        <v>73533</v>
      </c>
      <c r="K110" s="46">
        <v>267861</v>
      </c>
      <c r="L110" s="45">
        <v>186719</v>
      </c>
      <c r="M110" s="45">
        <v>81142</v>
      </c>
      <c r="N110" s="46">
        <v>1108882</v>
      </c>
      <c r="O110" s="42">
        <f t="shared" si="9"/>
        <v>841021</v>
      </c>
      <c r="P110" s="42">
        <f t="shared" si="14"/>
        <v>186719</v>
      </c>
      <c r="Q110" s="43">
        <f t="shared" si="14"/>
        <v>81142</v>
      </c>
    </row>
    <row r="111" spans="1:17" ht="14.25" customHeight="1">
      <c r="A111" s="37">
        <v>2018</v>
      </c>
      <c r="B111" s="38">
        <v>2</v>
      </c>
      <c r="C111" s="39" t="s">
        <v>68</v>
      </c>
      <c r="D111" s="40">
        <f t="shared" si="8"/>
        <v>16106</v>
      </c>
      <c r="E111" s="41">
        <v>14093</v>
      </c>
      <c r="F111" s="14">
        <v>2013</v>
      </c>
      <c r="G111" s="42">
        <f t="shared" si="15"/>
        <v>23825</v>
      </c>
      <c r="H111" s="43">
        <f t="shared" si="15"/>
        <v>3943</v>
      </c>
      <c r="I111" s="44">
        <v>1308439</v>
      </c>
      <c r="J111" s="45">
        <v>68680</v>
      </c>
      <c r="K111" s="46">
        <v>292604</v>
      </c>
      <c r="L111" s="45">
        <v>213505</v>
      </c>
      <c r="M111" s="45">
        <v>79099</v>
      </c>
      <c r="N111" s="46">
        <v>1601043</v>
      </c>
      <c r="O111" s="42">
        <f t="shared" si="9"/>
        <v>2149460</v>
      </c>
      <c r="P111" s="42">
        <f t="shared" si="14"/>
        <v>400224</v>
      </c>
      <c r="Q111" s="43">
        <f t="shared" si="14"/>
        <v>160241</v>
      </c>
    </row>
    <row r="112" spans="1:17" ht="14.25" customHeight="1">
      <c r="A112" s="37">
        <v>2018</v>
      </c>
      <c r="B112" s="38">
        <v>3</v>
      </c>
      <c r="C112" s="39" t="s">
        <v>69</v>
      </c>
      <c r="D112" s="40">
        <f t="shared" si="8"/>
        <v>15397</v>
      </c>
      <c r="E112" s="41">
        <v>12250</v>
      </c>
      <c r="F112" s="14">
        <v>3147</v>
      </c>
      <c r="G112" s="42">
        <f t="shared" si="15"/>
        <v>36075</v>
      </c>
      <c r="H112" s="43">
        <f t="shared" si="15"/>
        <v>7090</v>
      </c>
      <c r="I112" s="44">
        <v>1024030</v>
      </c>
      <c r="J112" s="45">
        <v>93101</v>
      </c>
      <c r="K112" s="46">
        <v>393415</v>
      </c>
      <c r="L112" s="45">
        <v>321320</v>
      </c>
      <c r="M112" s="45">
        <v>72095</v>
      </c>
      <c r="N112" s="46">
        <v>1417445</v>
      </c>
      <c r="O112" s="42">
        <f t="shared" si="9"/>
        <v>3173490</v>
      </c>
      <c r="P112" s="42">
        <f t="shared" si="14"/>
        <v>721544</v>
      </c>
      <c r="Q112" s="43">
        <f t="shared" si="14"/>
        <v>232336</v>
      </c>
    </row>
    <row r="113" spans="1:17" ht="14.25" customHeight="1">
      <c r="A113" s="37">
        <v>2018</v>
      </c>
      <c r="B113" s="38">
        <v>4</v>
      </c>
      <c r="C113" s="39" t="s">
        <v>70</v>
      </c>
      <c r="D113" s="40">
        <f t="shared" si="8"/>
        <v>16839</v>
      </c>
      <c r="E113" s="41">
        <v>14114</v>
      </c>
      <c r="F113" s="14">
        <v>2725</v>
      </c>
      <c r="G113" s="42">
        <f t="shared" si="15"/>
        <v>50189</v>
      </c>
      <c r="H113" s="43">
        <f t="shared" si="15"/>
        <v>9815</v>
      </c>
      <c r="I113" s="44">
        <v>1100122</v>
      </c>
      <c r="J113" s="45">
        <v>83658</v>
      </c>
      <c r="K113" s="46">
        <v>358267</v>
      </c>
      <c r="L113" s="45">
        <v>269343</v>
      </c>
      <c r="M113" s="45">
        <v>88924</v>
      </c>
      <c r="N113" s="46">
        <v>1458389</v>
      </c>
      <c r="O113" s="42">
        <f t="shared" si="9"/>
        <v>4273612</v>
      </c>
      <c r="P113" s="42">
        <f t="shared" si="14"/>
        <v>990887</v>
      </c>
      <c r="Q113" s="43">
        <f t="shared" si="14"/>
        <v>321260</v>
      </c>
    </row>
    <row r="114" spans="1:17" ht="14.25" customHeight="1">
      <c r="A114" s="37">
        <v>2018</v>
      </c>
      <c r="B114" s="38">
        <v>5</v>
      </c>
      <c r="C114" s="39" t="s">
        <v>71</v>
      </c>
      <c r="D114" s="40">
        <f t="shared" si="8"/>
        <v>18425</v>
      </c>
      <c r="E114" s="41">
        <v>15640</v>
      </c>
      <c r="F114" s="14">
        <v>2785</v>
      </c>
      <c r="G114" s="42">
        <f t="shared" si="15"/>
        <v>65829</v>
      </c>
      <c r="H114" s="43">
        <f t="shared" si="15"/>
        <v>12600</v>
      </c>
      <c r="I114" s="44">
        <v>1211158</v>
      </c>
      <c r="J114" s="45">
        <v>84343</v>
      </c>
      <c r="K114" s="46">
        <v>279963</v>
      </c>
      <c r="L114" s="45">
        <v>202681</v>
      </c>
      <c r="M114" s="45">
        <v>77282</v>
      </c>
      <c r="N114" s="46">
        <v>1491121</v>
      </c>
      <c r="O114" s="42">
        <f t="shared" si="9"/>
        <v>5484770</v>
      </c>
      <c r="P114" s="42">
        <f t="shared" si="14"/>
        <v>1193568</v>
      </c>
      <c r="Q114" s="43">
        <f t="shared" si="14"/>
        <v>398542</v>
      </c>
    </row>
    <row r="115" spans="1:17" ht="14.25" customHeight="1">
      <c r="A115" s="37">
        <v>2018</v>
      </c>
      <c r="B115" s="38">
        <v>6</v>
      </c>
      <c r="C115" s="39" t="s">
        <v>72</v>
      </c>
      <c r="D115" s="40">
        <f t="shared" si="8"/>
        <v>16769</v>
      </c>
      <c r="E115" s="41">
        <v>13859</v>
      </c>
      <c r="F115" s="14">
        <v>2910</v>
      </c>
      <c r="G115" s="42">
        <f t="shared" si="15"/>
        <v>79688</v>
      </c>
      <c r="H115" s="43">
        <f t="shared" si="15"/>
        <v>15510</v>
      </c>
      <c r="I115" s="44">
        <v>1073494</v>
      </c>
      <c r="J115" s="45">
        <v>96152</v>
      </c>
      <c r="K115" s="46">
        <v>290145</v>
      </c>
      <c r="L115" s="45">
        <v>197150</v>
      </c>
      <c r="M115" s="45">
        <v>92995</v>
      </c>
      <c r="N115" s="46">
        <v>1363639</v>
      </c>
      <c r="O115" s="42">
        <f t="shared" si="9"/>
        <v>6558264</v>
      </c>
      <c r="P115" s="42">
        <f t="shared" si="14"/>
        <v>1390718</v>
      </c>
      <c r="Q115" s="43">
        <f t="shared" si="14"/>
        <v>491537</v>
      </c>
    </row>
    <row r="116" spans="1:17" ht="14.25" customHeight="1">
      <c r="A116" s="37">
        <v>2018</v>
      </c>
      <c r="B116" s="38">
        <v>7</v>
      </c>
      <c r="C116" s="39" t="s">
        <v>73</v>
      </c>
      <c r="D116" s="40">
        <f t="shared" si="8"/>
        <v>9167</v>
      </c>
      <c r="E116" s="41">
        <v>6684</v>
      </c>
      <c r="F116" s="14">
        <v>2483</v>
      </c>
      <c r="G116" s="42">
        <f t="shared" si="15"/>
        <v>86372</v>
      </c>
      <c r="H116" s="43">
        <f t="shared" si="15"/>
        <v>17993</v>
      </c>
      <c r="I116" s="44">
        <v>553108</v>
      </c>
      <c r="J116" s="45">
        <v>77211</v>
      </c>
      <c r="K116" s="46">
        <v>231060</v>
      </c>
      <c r="L116" s="45">
        <v>183129</v>
      </c>
      <c r="M116" s="45">
        <v>47931</v>
      </c>
      <c r="N116" s="46">
        <v>784168</v>
      </c>
      <c r="O116" s="42">
        <f t="shared" si="9"/>
        <v>7111372</v>
      </c>
      <c r="P116" s="42">
        <f t="shared" ref="P116:Q118" si="16">IF($A116=$A115,P115+L116,L116)</f>
        <v>1573847</v>
      </c>
      <c r="Q116" s="43">
        <f t="shared" si="16"/>
        <v>539468</v>
      </c>
    </row>
    <row r="117" spans="1:17" ht="14.25" customHeight="1">
      <c r="A117" s="37">
        <v>2018</v>
      </c>
      <c r="B117" s="38">
        <v>8</v>
      </c>
      <c r="C117" s="39" t="s">
        <v>74</v>
      </c>
      <c r="D117" s="40">
        <f t="shared" si="8"/>
        <v>13528</v>
      </c>
      <c r="E117" s="41">
        <v>10674</v>
      </c>
      <c r="F117" s="14">
        <v>2854</v>
      </c>
      <c r="G117" s="42">
        <f t="shared" ref="G117:H118" si="17">IF($A117=$A116,G116+E117,E117)</f>
        <v>97046</v>
      </c>
      <c r="H117" s="43">
        <f t="shared" si="17"/>
        <v>20847</v>
      </c>
      <c r="I117" s="44">
        <v>834244</v>
      </c>
      <c r="J117" s="45">
        <v>86382</v>
      </c>
      <c r="K117" s="46">
        <v>455494</v>
      </c>
      <c r="L117" s="45">
        <v>319986</v>
      </c>
      <c r="M117" s="45">
        <v>135508</v>
      </c>
      <c r="N117" s="46">
        <v>1289738</v>
      </c>
      <c r="O117" s="42">
        <f t="shared" si="9"/>
        <v>7945616</v>
      </c>
      <c r="P117" s="42">
        <f t="shared" si="16"/>
        <v>1893833</v>
      </c>
      <c r="Q117" s="43">
        <f t="shared" si="16"/>
        <v>674976</v>
      </c>
    </row>
    <row r="118" spans="1:17" ht="14.25" customHeight="1">
      <c r="A118" s="37">
        <v>2018</v>
      </c>
      <c r="B118" s="38">
        <v>9</v>
      </c>
      <c r="C118" s="39" t="s">
        <v>75</v>
      </c>
      <c r="D118" s="40">
        <f t="shared" si="8"/>
        <v>10979</v>
      </c>
      <c r="E118" s="41">
        <v>7485</v>
      </c>
      <c r="F118" s="14">
        <v>3494</v>
      </c>
      <c r="G118" s="42">
        <f t="shared" si="17"/>
        <v>104531</v>
      </c>
      <c r="H118" s="43">
        <f t="shared" si="17"/>
        <v>24341</v>
      </c>
      <c r="I118" s="44">
        <v>596448</v>
      </c>
      <c r="J118" s="45">
        <v>150046</v>
      </c>
      <c r="K118" s="46">
        <v>192567</v>
      </c>
      <c r="L118" s="45">
        <v>122276</v>
      </c>
      <c r="M118" s="45">
        <v>70291</v>
      </c>
      <c r="N118" s="46">
        <v>789015</v>
      </c>
      <c r="O118" s="42">
        <f t="shared" si="9"/>
        <v>8542064</v>
      </c>
      <c r="P118" s="42">
        <f t="shared" si="16"/>
        <v>2016109</v>
      </c>
      <c r="Q118" s="43">
        <f t="shared" si="16"/>
        <v>745267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109" workbookViewId="0">
      <selection activeCell="A116" sqref="A116:XFD118"/>
    </sheetView>
  </sheetViews>
  <sheetFormatPr baseColWidth="10" defaultRowHeight="15"/>
  <cols>
    <col min="1" max="1" width="5" style="50" bestFit="1" customWidth="1"/>
    <col min="2" max="2" width="5.5703125" style="51" bestFit="1" customWidth="1"/>
    <col min="3" max="3" width="7" style="52" bestFit="1" customWidth="1"/>
    <col min="4" max="4" width="11.5703125" bestFit="1" customWidth="1"/>
    <col min="5" max="5" width="13" bestFit="1" customWidth="1"/>
    <col min="6" max="6" width="21.5703125" bestFit="1" customWidth="1"/>
    <col min="7" max="7" width="21.5703125" customWidth="1"/>
    <col min="8" max="8" width="11" bestFit="1" customWidth="1"/>
    <col min="9" max="9" width="12.42578125" bestFit="1" customWidth="1"/>
    <col min="10" max="10" width="20.7109375" bestFit="1" customWidth="1"/>
    <col min="11" max="11" width="20.7109375" customWidth="1"/>
    <col min="12" max="12" width="10.5703125" bestFit="1" customWidth="1"/>
    <col min="13" max="13" width="12" bestFit="1" customWidth="1"/>
    <col min="14" max="14" width="20.28515625" bestFit="1" customWidth="1"/>
  </cols>
  <sheetData>
    <row r="1" spans="1:15" ht="15.75" thickBot="1">
      <c r="A1" s="27" t="s">
        <v>0</v>
      </c>
      <c r="B1" s="28" t="s">
        <v>1</v>
      </c>
      <c r="C1" s="29" t="s">
        <v>2</v>
      </c>
      <c r="D1" s="54" t="s">
        <v>96</v>
      </c>
      <c r="E1" s="54" t="s">
        <v>97</v>
      </c>
      <c r="F1" s="55" t="s">
        <v>98</v>
      </c>
      <c r="G1" s="54" t="s">
        <v>106</v>
      </c>
      <c r="H1" s="54" t="s">
        <v>99</v>
      </c>
      <c r="I1" s="54" t="s">
        <v>100</v>
      </c>
      <c r="J1" s="55" t="s">
        <v>101</v>
      </c>
      <c r="K1" s="54" t="s">
        <v>107</v>
      </c>
      <c r="L1" s="54" t="s">
        <v>102</v>
      </c>
      <c r="M1" s="54" t="s">
        <v>103</v>
      </c>
      <c r="N1" s="55" t="s">
        <v>104</v>
      </c>
      <c r="O1" s="54" t="s">
        <v>105</v>
      </c>
    </row>
    <row r="2" spans="1:15">
      <c r="A2" s="37">
        <v>2009</v>
      </c>
      <c r="B2" s="38">
        <v>1</v>
      </c>
      <c r="C2" s="39" t="s">
        <v>67</v>
      </c>
      <c r="D2" s="57">
        <v>63745</v>
      </c>
      <c r="E2" s="57">
        <v>2080</v>
      </c>
      <c r="F2" s="58">
        <v>30.646634615384617</v>
      </c>
      <c r="H2" s="57">
        <v>24856</v>
      </c>
      <c r="I2" s="57">
        <v>1229</v>
      </c>
      <c r="J2" s="58">
        <v>20.224572823433686</v>
      </c>
      <c r="L2" s="57">
        <v>88601</v>
      </c>
      <c r="M2" s="57">
        <v>3309</v>
      </c>
      <c r="N2" s="59">
        <v>26.775763070414001</v>
      </c>
    </row>
    <row r="3" spans="1:15">
      <c r="A3" s="37">
        <v>2009</v>
      </c>
      <c r="B3" s="38">
        <v>2</v>
      </c>
      <c r="C3" s="39" t="s">
        <v>68</v>
      </c>
      <c r="D3" s="57">
        <v>63524</v>
      </c>
      <c r="E3" s="57">
        <v>2306</v>
      </c>
      <c r="F3" s="58">
        <v>27.547267996530788</v>
      </c>
      <c r="G3" t="str">
        <f>IFERROR(ROUND((F3-F2)/F2*100,1)&amp;"%",)</f>
        <v>-10.1%</v>
      </c>
      <c r="H3" s="57">
        <v>23885</v>
      </c>
      <c r="I3" s="57">
        <v>1329</v>
      </c>
      <c r="J3" s="58">
        <v>17.972159518434914</v>
      </c>
      <c r="K3" t="str">
        <f>IFERROR(ROUND((J3-J2)/J2*100,1)&amp;"%",)</f>
        <v>-11.1%</v>
      </c>
      <c r="L3" s="57">
        <v>87409</v>
      </c>
      <c r="M3" s="57">
        <v>3635</v>
      </c>
      <c r="N3" s="59">
        <v>24.046492434662998</v>
      </c>
      <c r="O3" t="str">
        <f>IFERROR(ROUND((N3-N2)/N2*100,1)&amp;"%",)</f>
        <v>-10.2%</v>
      </c>
    </row>
    <row r="4" spans="1:15">
      <c r="A4" s="37">
        <v>2009</v>
      </c>
      <c r="B4" s="38">
        <v>3</v>
      </c>
      <c r="C4" s="39" t="s">
        <v>69</v>
      </c>
      <c r="D4" s="57">
        <v>62316</v>
      </c>
      <c r="E4" s="57">
        <v>2871</v>
      </c>
      <c r="F4" s="58">
        <v>21.705329153605014</v>
      </c>
      <c r="G4" t="str">
        <f t="shared" ref="G4:G67" si="0">IFERROR(ROUND((F4-F3)/F3*100,1)&amp;"%",)</f>
        <v>-21.2%</v>
      </c>
      <c r="H4" s="57">
        <v>23441</v>
      </c>
      <c r="I4" s="57">
        <v>1764</v>
      </c>
      <c r="J4" s="58">
        <v>13.288548752834467</v>
      </c>
      <c r="K4" t="str">
        <f>IFERROR(ROUND((J4-J3)/J3*100,1)&amp;"%",)</f>
        <v>-26.1%</v>
      </c>
      <c r="L4" s="57">
        <v>85757</v>
      </c>
      <c r="M4" s="57">
        <v>4635</v>
      </c>
      <c r="N4" s="59">
        <v>18.502049622437973</v>
      </c>
      <c r="O4" t="str">
        <f t="shared" ref="O4:O67" si="1">IFERROR(ROUND((N4-N3)/N3*100,1)&amp;"%",)</f>
        <v>-23.1%</v>
      </c>
    </row>
    <row r="5" spans="1:15">
      <c r="A5" s="37">
        <v>2009</v>
      </c>
      <c r="B5" s="38">
        <v>4</v>
      </c>
      <c r="C5" s="39" t="s">
        <v>70</v>
      </c>
      <c r="D5" s="57">
        <v>62144</v>
      </c>
      <c r="E5" s="57">
        <v>2693</v>
      </c>
      <c r="F5" s="58">
        <v>23.076123282584479</v>
      </c>
      <c r="G5" t="str">
        <f t="shared" si="0"/>
        <v>6.3%</v>
      </c>
      <c r="H5" s="57">
        <v>22078</v>
      </c>
      <c r="I5" s="57">
        <v>1779</v>
      </c>
      <c r="J5" s="58">
        <v>12.410342889263632</v>
      </c>
      <c r="K5" t="str">
        <f t="shared" ref="K5:K67" si="2">IFERROR(ROUND((J5-J4)/J4*100,1)&amp;"%",)</f>
        <v>-6.6%</v>
      </c>
      <c r="L5" s="57">
        <v>84222</v>
      </c>
      <c r="M5" s="57">
        <v>4472</v>
      </c>
      <c r="N5" s="59">
        <v>18.833184257602863</v>
      </c>
      <c r="O5" t="str">
        <f t="shared" si="1"/>
        <v>1.8%</v>
      </c>
    </row>
    <row r="6" spans="1:15">
      <c r="A6" s="37">
        <v>2009</v>
      </c>
      <c r="B6" s="38">
        <v>5</v>
      </c>
      <c r="C6" s="39" t="s">
        <v>71</v>
      </c>
      <c r="D6" s="57">
        <v>61089</v>
      </c>
      <c r="E6" s="57">
        <v>3069</v>
      </c>
      <c r="F6" s="58">
        <v>19.905180840664713</v>
      </c>
      <c r="G6" t="str">
        <f t="shared" si="0"/>
        <v>-13.7%</v>
      </c>
      <c r="H6" s="57">
        <v>21613</v>
      </c>
      <c r="I6" s="57">
        <v>1699</v>
      </c>
      <c r="J6" s="58">
        <v>12.721012360211889</v>
      </c>
      <c r="K6" t="str">
        <f t="shared" si="2"/>
        <v>2.5%</v>
      </c>
      <c r="L6" s="57">
        <v>82702</v>
      </c>
      <c r="M6" s="57">
        <v>4768</v>
      </c>
      <c r="N6" s="59">
        <v>17.34521812080537</v>
      </c>
      <c r="O6" t="str">
        <f t="shared" si="1"/>
        <v>-7.9%</v>
      </c>
    </row>
    <row r="7" spans="1:15">
      <c r="A7" s="37">
        <v>2009</v>
      </c>
      <c r="B7" s="38">
        <v>6</v>
      </c>
      <c r="C7" s="39" t="s">
        <v>72</v>
      </c>
      <c r="D7" s="57">
        <v>62108</v>
      </c>
      <c r="E7" s="57">
        <v>3460</v>
      </c>
      <c r="F7" s="58">
        <v>17.950289017341042</v>
      </c>
      <c r="G7" t="str">
        <f t="shared" si="0"/>
        <v>-9.8%</v>
      </c>
      <c r="H7" s="57">
        <v>21075</v>
      </c>
      <c r="I7" s="57">
        <v>1615</v>
      </c>
      <c r="J7" s="58">
        <v>13.049535603715171</v>
      </c>
      <c r="K7" t="str">
        <f t="shared" si="2"/>
        <v>2.6%</v>
      </c>
      <c r="L7" s="57">
        <v>83183</v>
      </c>
      <c r="M7" s="57">
        <v>5075</v>
      </c>
      <c r="N7" s="59">
        <v>16.390738916256158</v>
      </c>
      <c r="O7" t="str">
        <f t="shared" si="1"/>
        <v>-5.5%</v>
      </c>
    </row>
    <row r="8" spans="1:15">
      <c r="A8" s="37">
        <v>2009</v>
      </c>
      <c r="B8" s="38">
        <v>7</v>
      </c>
      <c r="C8" s="39" t="s">
        <v>73</v>
      </c>
      <c r="D8" s="57">
        <v>56836</v>
      </c>
      <c r="E8" s="57">
        <v>3189</v>
      </c>
      <c r="F8" s="58">
        <v>17.822514894951397</v>
      </c>
      <c r="G8" t="str">
        <f t="shared" si="0"/>
        <v>-0.7%</v>
      </c>
      <c r="H8" s="57">
        <v>18663</v>
      </c>
      <c r="I8" s="57">
        <v>1696</v>
      </c>
      <c r="J8" s="58">
        <v>11.004127358490566</v>
      </c>
      <c r="K8" t="str">
        <f t="shared" si="2"/>
        <v>-15.7%</v>
      </c>
      <c r="L8" s="57">
        <v>75499</v>
      </c>
      <c r="M8" s="57">
        <v>4885</v>
      </c>
      <c r="N8" s="59">
        <v>15.455271238485158</v>
      </c>
      <c r="O8" t="str">
        <f t="shared" si="1"/>
        <v>-5.7%</v>
      </c>
    </row>
    <row r="9" spans="1:15">
      <c r="A9" s="37">
        <v>2009</v>
      </c>
      <c r="B9" s="38">
        <v>8</v>
      </c>
      <c r="C9" s="39" t="s">
        <v>74</v>
      </c>
      <c r="D9" s="57">
        <v>65058</v>
      </c>
      <c r="E9" s="57">
        <v>3248</v>
      </c>
      <c r="F9" s="58">
        <v>20.030172413793103</v>
      </c>
      <c r="G9" t="str">
        <f t="shared" si="0"/>
        <v>12.4%</v>
      </c>
      <c r="H9" s="57">
        <v>18646</v>
      </c>
      <c r="I9" s="57">
        <v>1595</v>
      </c>
      <c r="J9" s="58">
        <v>11.690282131661442</v>
      </c>
      <c r="K9" t="str">
        <f t="shared" si="2"/>
        <v>6.2%</v>
      </c>
      <c r="L9" s="57">
        <v>83704</v>
      </c>
      <c r="M9" s="57">
        <v>4843</v>
      </c>
      <c r="N9" s="59">
        <v>17.283501961594052</v>
      </c>
      <c r="O9" t="str">
        <f t="shared" si="1"/>
        <v>11.8%</v>
      </c>
    </row>
    <row r="10" spans="1:15">
      <c r="A10" s="37">
        <v>2009</v>
      </c>
      <c r="B10" s="38">
        <v>9</v>
      </c>
      <c r="C10" s="39" t="s">
        <v>75</v>
      </c>
      <c r="D10" s="57">
        <v>63985</v>
      </c>
      <c r="E10" s="57">
        <v>2729</v>
      </c>
      <c r="F10" s="58">
        <v>23.446317332356173</v>
      </c>
      <c r="G10" t="str">
        <f t="shared" si="0"/>
        <v>17.1%</v>
      </c>
      <c r="H10" s="57">
        <v>18125</v>
      </c>
      <c r="I10" s="57">
        <v>1499</v>
      </c>
      <c r="J10" s="58">
        <v>12.091394262841895</v>
      </c>
      <c r="K10" t="str">
        <f t="shared" si="2"/>
        <v>3.4%</v>
      </c>
      <c r="L10" s="57">
        <v>82110</v>
      </c>
      <c r="M10" s="57">
        <v>4228</v>
      </c>
      <c r="N10" s="59">
        <v>19.420529801324502</v>
      </c>
      <c r="O10" t="str">
        <f t="shared" si="1"/>
        <v>12.4%</v>
      </c>
    </row>
    <row r="11" spans="1:15">
      <c r="A11" s="37">
        <v>2009</v>
      </c>
      <c r="B11" s="38">
        <v>10</v>
      </c>
      <c r="C11" s="39" t="s">
        <v>76</v>
      </c>
      <c r="D11" s="57">
        <v>63103</v>
      </c>
      <c r="E11" s="57">
        <v>3150</v>
      </c>
      <c r="F11" s="58">
        <v>20.032698412698412</v>
      </c>
      <c r="G11" t="str">
        <f t="shared" si="0"/>
        <v>-14.6%</v>
      </c>
      <c r="H11" s="57">
        <v>16694</v>
      </c>
      <c r="I11" s="57">
        <v>1468</v>
      </c>
      <c r="J11" s="58">
        <v>11.371934604904633</v>
      </c>
      <c r="K11" t="str">
        <f t="shared" si="2"/>
        <v>-6%</v>
      </c>
      <c r="L11" s="57">
        <v>79797</v>
      </c>
      <c r="M11" s="57">
        <v>4618</v>
      </c>
      <c r="N11" s="59">
        <v>17.279558250324815</v>
      </c>
      <c r="O11" t="str">
        <f t="shared" si="1"/>
        <v>-11%</v>
      </c>
    </row>
    <row r="12" spans="1:15">
      <c r="A12" s="37">
        <v>2009</v>
      </c>
      <c r="B12" s="38">
        <v>11</v>
      </c>
      <c r="C12" s="39" t="s">
        <v>77</v>
      </c>
      <c r="D12" s="57">
        <v>61993</v>
      </c>
      <c r="E12" s="57">
        <v>2930</v>
      </c>
      <c r="F12" s="58">
        <v>21.1580204778157</v>
      </c>
      <c r="G12" t="str">
        <f t="shared" si="0"/>
        <v>5.6%</v>
      </c>
      <c r="H12" s="57">
        <v>15143</v>
      </c>
      <c r="I12" s="57">
        <v>1453</v>
      </c>
      <c r="J12" s="58">
        <v>10.421885753613214</v>
      </c>
      <c r="K12" t="str">
        <f t="shared" si="2"/>
        <v>-8.4%</v>
      </c>
      <c r="L12" s="57">
        <v>77136</v>
      </c>
      <c r="M12" s="57">
        <v>4383</v>
      </c>
      <c r="N12" s="59">
        <v>17.598904859685145</v>
      </c>
      <c r="O12" t="str">
        <f t="shared" si="1"/>
        <v>1.8%</v>
      </c>
    </row>
    <row r="13" spans="1:15">
      <c r="A13" s="37">
        <v>2009</v>
      </c>
      <c r="B13" s="38">
        <v>12</v>
      </c>
      <c r="C13" s="39" t="s">
        <v>78</v>
      </c>
      <c r="D13" s="57">
        <v>59811</v>
      </c>
      <c r="E13" s="57">
        <v>2410</v>
      </c>
      <c r="F13" s="58">
        <v>24.817842323651451</v>
      </c>
      <c r="G13" t="str">
        <f t="shared" si="0"/>
        <v>17.3%</v>
      </c>
      <c r="H13" s="57">
        <v>14210</v>
      </c>
      <c r="I13" s="57">
        <v>1408</v>
      </c>
      <c r="J13" s="58">
        <v>10.092329545454545</v>
      </c>
      <c r="K13" t="str">
        <f t="shared" si="2"/>
        <v>-3.2%</v>
      </c>
      <c r="L13" s="57">
        <v>74021</v>
      </c>
      <c r="M13" s="57">
        <v>3818</v>
      </c>
      <c r="N13" s="59">
        <v>19.387375589313777</v>
      </c>
      <c r="O13" t="str">
        <f t="shared" si="1"/>
        <v>10.2%</v>
      </c>
    </row>
    <row r="14" spans="1:15">
      <c r="A14" s="37">
        <v>2010</v>
      </c>
      <c r="B14" s="38">
        <v>1</v>
      </c>
      <c r="C14" s="39" t="s">
        <v>67</v>
      </c>
      <c r="D14" s="57">
        <v>58395</v>
      </c>
      <c r="E14" s="57">
        <v>2181</v>
      </c>
      <c r="F14" s="58">
        <v>26.774415405777166</v>
      </c>
      <c r="G14" t="str">
        <f t="shared" si="0"/>
        <v>7.9%</v>
      </c>
      <c r="H14" s="57">
        <v>14555</v>
      </c>
      <c r="I14" s="57">
        <v>1290</v>
      </c>
      <c r="J14" s="58">
        <v>11.282945736434108</v>
      </c>
      <c r="K14" t="str">
        <f t="shared" si="2"/>
        <v>11.8%</v>
      </c>
      <c r="L14" s="57">
        <v>72950</v>
      </c>
      <c r="M14" s="57">
        <v>3471</v>
      </c>
      <c r="N14" s="59">
        <v>21.016997983290118</v>
      </c>
      <c r="O14" t="str">
        <f t="shared" si="1"/>
        <v>8.4%</v>
      </c>
    </row>
    <row r="15" spans="1:15">
      <c r="A15" s="37">
        <v>2010</v>
      </c>
      <c r="B15" s="38">
        <v>2</v>
      </c>
      <c r="C15" s="39" t="s">
        <v>68</v>
      </c>
      <c r="D15" s="57">
        <v>58058</v>
      </c>
      <c r="E15" s="57">
        <v>1891</v>
      </c>
      <c r="F15" s="58">
        <v>30.702273929138023</v>
      </c>
      <c r="G15" t="str">
        <f t="shared" si="0"/>
        <v>14.7%</v>
      </c>
      <c r="H15" s="57">
        <v>14225</v>
      </c>
      <c r="I15" s="57">
        <v>1305</v>
      </c>
      <c r="J15" s="58">
        <v>10.900383141762452</v>
      </c>
      <c r="K15" t="str">
        <f t="shared" si="2"/>
        <v>-3.4%</v>
      </c>
      <c r="L15" s="57">
        <v>72283</v>
      </c>
      <c r="M15" s="57">
        <v>3196</v>
      </c>
      <c r="N15" s="59">
        <v>22.616708385481854</v>
      </c>
      <c r="O15" t="str">
        <f t="shared" si="1"/>
        <v>7.6%</v>
      </c>
    </row>
    <row r="16" spans="1:15">
      <c r="A16" s="37">
        <v>2010</v>
      </c>
      <c r="B16" s="38">
        <v>3</v>
      </c>
      <c r="C16" s="39" t="s">
        <v>69</v>
      </c>
      <c r="D16" s="57">
        <v>56431</v>
      </c>
      <c r="E16" s="57">
        <v>1423</v>
      </c>
      <c r="F16" s="58">
        <v>39.656359803232604</v>
      </c>
      <c r="G16" t="str">
        <f t="shared" si="0"/>
        <v>29.2%</v>
      </c>
      <c r="H16" s="57">
        <v>13883</v>
      </c>
      <c r="I16" s="57">
        <v>1311</v>
      </c>
      <c r="J16" s="58">
        <v>10.589626239511823</v>
      </c>
      <c r="K16" t="str">
        <f t="shared" si="2"/>
        <v>-2.9%</v>
      </c>
      <c r="L16" s="57">
        <v>70314</v>
      </c>
      <c r="M16" s="57">
        <v>2734</v>
      </c>
      <c r="N16" s="59">
        <v>25.718361375274323</v>
      </c>
      <c r="O16" t="str">
        <f t="shared" si="1"/>
        <v>13.7%</v>
      </c>
    </row>
    <row r="17" spans="1:15">
      <c r="A17" s="37">
        <v>2010</v>
      </c>
      <c r="B17" s="38">
        <v>4</v>
      </c>
      <c r="C17" s="39" t="s">
        <v>70</v>
      </c>
      <c r="D17" s="57">
        <v>56393</v>
      </c>
      <c r="E17" s="57">
        <v>1810</v>
      </c>
      <c r="F17" s="58">
        <v>31.156353591160222</v>
      </c>
      <c r="G17" t="str">
        <f t="shared" si="0"/>
        <v>-21.4%</v>
      </c>
      <c r="H17" s="57">
        <v>12836</v>
      </c>
      <c r="I17" s="57">
        <v>1301</v>
      </c>
      <c r="J17" s="58">
        <v>9.8662567255956954</v>
      </c>
      <c r="K17" t="str">
        <f t="shared" si="2"/>
        <v>-6.8%</v>
      </c>
      <c r="L17" s="57">
        <v>69229</v>
      </c>
      <c r="M17" s="57">
        <v>3111</v>
      </c>
      <c r="N17" s="59">
        <v>22.252973320475732</v>
      </c>
      <c r="O17" t="str">
        <f t="shared" si="1"/>
        <v>-13.5%</v>
      </c>
    </row>
    <row r="18" spans="1:15">
      <c r="A18" s="37">
        <v>2010</v>
      </c>
      <c r="B18" s="38">
        <v>5</v>
      </c>
      <c r="C18" s="39" t="s">
        <v>71</v>
      </c>
      <c r="D18" s="57">
        <v>57156</v>
      </c>
      <c r="E18" s="57">
        <v>1783</v>
      </c>
      <c r="F18" s="58">
        <v>32.056085249579361</v>
      </c>
      <c r="G18" t="str">
        <f t="shared" si="0"/>
        <v>2.9%</v>
      </c>
      <c r="H18" s="57">
        <v>13199</v>
      </c>
      <c r="I18" s="57">
        <v>1334</v>
      </c>
      <c r="J18" s="58">
        <v>9.8943028485757125</v>
      </c>
      <c r="K18" t="str">
        <f t="shared" si="2"/>
        <v>0.3%</v>
      </c>
      <c r="L18" s="57">
        <v>70355</v>
      </c>
      <c r="M18" s="57">
        <v>3117</v>
      </c>
      <c r="N18" s="59">
        <v>22.571382739813924</v>
      </c>
      <c r="O18" t="str">
        <f t="shared" si="1"/>
        <v>1.4%</v>
      </c>
    </row>
    <row r="19" spans="1:15">
      <c r="A19" s="37">
        <v>2010</v>
      </c>
      <c r="B19" s="38">
        <v>6</v>
      </c>
      <c r="C19" s="39" t="s">
        <v>72</v>
      </c>
      <c r="D19" s="57">
        <v>58758</v>
      </c>
      <c r="E19" s="57">
        <v>2334</v>
      </c>
      <c r="F19" s="58">
        <v>25.174807197943444</v>
      </c>
      <c r="G19" t="str">
        <f t="shared" si="0"/>
        <v>-21.5%</v>
      </c>
      <c r="H19" s="57">
        <v>13228</v>
      </c>
      <c r="I19" s="57">
        <v>1311</v>
      </c>
      <c r="J19" s="58">
        <v>10.090007627765065</v>
      </c>
      <c r="K19" t="str">
        <f t="shared" si="2"/>
        <v>2%</v>
      </c>
      <c r="L19" s="57">
        <v>71986</v>
      </c>
      <c r="M19" s="57">
        <v>3645</v>
      </c>
      <c r="N19" s="59">
        <v>19.749245541838135</v>
      </c>
      <c r="O19" t="str">
        <f t="shared" si="1"/>
        <v>-12.5%</v>
      </c>
    </row>
    <row r="20" spans="1:15">
      <c r="A20" s="37">
        <v>2010</v>
      </c>
      <c r="B20" s="38">
        <v>7</v>
      </c>
      <c r="C20" s="39" t="s">
        <v>73</v>
      </c>
      <c r="D20" s="57">
        <v>56870</v>
      </c>
      <c r="E20" s="57">
        <v>2241</v>
      </c>
      <c r="F20" s="58">
        <v>25.377063810798752</v>
      </c>
      <c r="G20" t="str">
        <f t="shared" si="0"/>
        <v>0.8%</v>
      </c>
      <c r="H20" s="57">
        <v>14090</v>
      </c>
      <c r="I20" s="57">
        <v>1341</v>
      </c>
      <c r="J20" s="58">
        <v>10.507084265473527</v>
      </c>
      <c r="K20" t="str">
        <f t="shared" si="2"/>
        <v>4.1%</v>
      </c>
      <c r="L20" s="57">
        <v>70960</v>
      </c>
      <c r="M20" s="57">
        <v>3582</v>
      </c>
      <c r="N20" s="59">
        <v>19.810161920714684</v>
      </c>
      <c r="O20" t="str">
        <f t="shared" si="1"/>
        <v>0.3%</v>
      </c>
    </row>
    <row r="21" spans="1:15">
      <c r="A21" s="37">
        <v>2010</v>
      </c>
      <c r="B21" s="38">
        <v>8</v>
      </c>
      <c r="C21" s="39" t="s">
        <v>74</v>
      </c>
      <c r="D21" s="57">
        <v>54811</v>
      </c>
      <c r="E21" s="57">
        <v>2998</v>
      </c>
      <c r="F21" s="58">
        <v>18.282521681120748</v>
      </c>
      <c r="G21" t="str">
        <f t="shared" si="0"/>
        <v>-28%</v>
      </c>
      <c r="H21" s="57">
        <v>13189</v>
      </c>
      <c r="I21" s="57">
        <v>1654</v>
      </c>
      <c r="J21" s="58">
        <v>7.974002418379686</v>
      </c>
      <c r="K21" t="str">
        <f t="shared" si="2"/>
        <v>-24.1%</v>
      </c>
      <c r="L21" s="57">
        <v>68000</v>
      </c>
      <c r="M21" s="57">
        <v>4652</v>
      </c>
      <c r="N21" s="59">
        <v>14.617368873602752</v>
      </c>
      <c r="O21" t="str">
        <f t="shared" si="1"/>
        <v>-26.2%</v>
      </c>
    </row>
    <row r="22" spans="1:15">
      <c r="A22" s="37">
        <v>2010</v>
      </c>
      <c r="B22" s="38">
        <v>9</v>
      </c>
      <c r="C22" s="39" t="s">
        <v>75</v>
      </c>
      <c r="D22" s="57">
        <v>53495</v>
      </c>
      <c r="E22" s="57">
        <v>2949</v>
      </c>
      <c r="F22" s="58">
        <v>18.140047473719903</v>
      </c>
      <c r="G22" t="str">
        <f t="shared" si="0"/>
        <v>-0.8%</v>
      </c>
      <c r="H22" s="57">
        <v>13575</v>
      </c>
      <c r="I22" s="57">
        <v>1386</v>
      </c>
      <c r="J22" s="58">
        <v>9.7943722943722946</v>
      </c>
      <c r="K22" t="str">
        <f t="shared" si="2"/>
        <v>22.8%</v>
      </c>
      <c r="L22" s="57">
        <v>67070</v>
      </c>
      <c r="M22" s="57">
        <v>4335</v>
      </c>
      <c r="N22" s="59">
        <v>15.471741637831602</v>
      </c>
      <c r="O22" t="str">
        <f t="shared" si="1"/>
        <v>5.8%</v>
      </c>
    </row>
    <row r="23" spans="1:15">
      <c r="A23" s="37">
        <v>2010</v>
      </c>
      <c r="B23" s="38">
        <v>10</v>
      </c>
      <c r="C23" s="39" t="s">
        <v>76</v>
      </c>
      <c r="D23" s="57">
        <v>51923</v>
      </c>
      <c r="E23" s="57">
        <v>3216</v>
      </c>
      <c r="F23" s="58">
        <v>16.145211442786071</v>
      </c>
      <c r="G23" t="str">
        <f t="shared" si="0"/>
        <v>-11%</v>
      </c>
      <c r="H23" s="57">
        <v>13061</v>
      </c>
      <c r="I23" s="57">
        <v>1575</v>
      </c>
      <c r="J23" s="58">
        <v>8.292698412698412</v>
      </c>
      <c r="K23" t="str">
        <f t="shared" si="2"/>
        <v>-15.3%</v>
      </c>
      <c r="L23" s="57">
        <v>64984</v>
      </c>
      <c r="M23" s="57">
        <v>4791</v>
      </c>
      <c r="N23" s="59">
        <v>13.563765393446044</v>
      </c>
      <c r="O23" t="str">
        <f t="shared" si="1"/>
        <v>-12.3%</v>
      </c>
    </row>
    <row r="24" spans="1:15">
      <c r="A24" s="37">
        <v>2010</v>
      </c>
      <c r="B24" s="38">
        <v>11</v>
      </c>
      <c r="C24" s="39" t="s">
        <v>77</v>
      </c>
      <c r="D24" s="57">
        <v>52578</v>
      </c>
      <c r="E24" s="57">
        <v>2484</v>
      </c>
      <c r="F24" s="58">
        <v>21.166666666666668</v>
      </c>
      <c r="G24" t="str">
        <f t="shared" si="0"/>
        <v>31.1%</v>
      </c>
      <c r="H24" s="57">
        <v>13318</v>
      </c>
      <c r="I24" s="57">
        <v>1639</v>
      </c>
      <c r="J24" s="58">
        <v>8.1256863941427699</v>
      </c>
      <c r="K24" t="str">
        <f t="shared" si="2"/>
        <v>-2%</v>
      </c>
      <c r="L24" s="57">
        <v>65896</v>
      </c>
      <c r="M24" s="57">
        <v>4123</v>
      </c>
      <c r="N24" s="59">
        <v>15.982536987630366</v>
      </c>
      <c r="O24" t="str">
        <f t="shared" si="1"/>
        <v>17.8%</v>
      </c>
    </row>
    <row r="25" spans="1:15">
      <c r="A25" s="37">
        <v>2010</v>
      </c>
      <c r="B25" s="38">
        <v>12</v>
      </c>
      <c r="C25" s="39" t="s">
        <v>78</v>
      </c>
      <c r="D25" s="57">
        <v>55464</v>
      </c>
      <c r="E25" s="57">
        <v>2431</v>
      </c>
      <c r="F25" s="58">
        <v>22.815302344714109</v>
      </c>
      <c r="G25" t="str">
        <f t="shared" si="0"/>
        <v>7.8%</v>
      </c>
      <c r="H25" s="57">
        <v>14429</v>
      </c>
      <c r="I25" s="57">
        <v>1646</v>
      </c>
      <c r="J25" s="58">
        <v>8.7660996354799519</v>
      </c>
      <c r="K25" t="str">
        <f t="shared" si="2"/>
        <v>7.9%</v>
      </c>
      <c r="L25" s="57">
        <v>69893</v>
      </c>
      <c r="M25" s="57">
        <v>4077</v>
      </c>
      <c r="N25" s="59">
        <v>17.143242580328675</v>
      </c>
      <c r="O25" t="str">
        <f t="shared" si="1"/>
        <v>7.3%</v>
      </c>
    </row>
    <row r="26" spans="1:15">
      <c r="A26" s="37">
        <v>2011</v>
      </c>
      <c r="B26" s="38">
        <v>1</v>
      </c>
      <c r="C26" s="39" t="s">
        <v>67</v>
      </c>
      <c r="D26" s="57">
        <v>52847</v>
      </c>
      <c r="E26" s="57">
        <v>2116</v>
      </c>
      <c r="F26" s="58">
        <v>24.974952741020793</v>
      </c>
      <c r="G26" t="str">
        <f t="shared" si="0"/>
        <v>9.5%</v>
      </c>
      <c r="H26" s="57">
        <v>15180</v>
      </c>
      <c r="I26" s="57">
        <v>1216</v>
      </c>
      <c r="J26" s="58">
        <v>12.483552631578947</v>
      </c>
      <c r="K26" t="str">
        <f t="shared" si="2"/>
        <v>42.4%</v>
      </c>
      <c r="L26" s="57">
        <v>68027</v>
      </c>
      <c r="M26" s="57">
        <v>3332</v>
      </c>
      <c r="N26" s="59">
        <v>20.416266506602643</v>
      </c>
      <c r="O26" t="str">
        <f t="shared" si="1"/>
        <v>19.1%</v>
      </c>
    </row>
    <row r="27" spans="1:15">
      <c r="A27" s="37">
        <v>2011</v>
      </c>
      <c r="B27" s="38">
        <v>2</v>
      </c>
      <c r="C27" s="39" t="s">
        <v>68</v>
      </c>
      <c r="D27" s="57">
        <v>52187</v>
      </c>
      <c r="E27" s="57">
        <v>2401</v>
      </c>
      <c r="F27" s="58">
        <v>21.735526863806747</v>
      </c>
      <c r="G27" t="str">
        <f t="shared" si="0"/>
        <v>-13%</v>
      </c>
      <c r="H27" s="57">
        <v>14774</v>
      </c>
      <c r="I27" s="57">
        <v>1401</v>
      </c>
      <c r="J27" s="58">
        <v>10.545324768022841</v>
      </c>
      <c r="K27" t="str">
        <f t="shared" si="2"/>
        <v>-15.5%</v>
      </c>
      <c r="L27" s="57">
        <v>66961</v>
      </c>
      <c r="M27" s="57">
        <v>3802</v>
      </c>
      <c r="N27" s="59">
        <v>17.612046291425564</v>
      </c>
      <c r="O27" t="str">
        <f t="shared" si="1"/>
        <v>-13.7%</v>
      </c>
    </row>
    <row r="28" spans="1:15">
      <c r="A28" s="37">
        <v>2011</v>
      </c>
      <c r="B28" s="38">
        <v>3</v>
      </c>
      <c r="C28" s="39" t="s">
        <v>69</v>
      </c>
      <c r="D28" s="57">
        <v>51894</v>
      </c>
      <c r="E28" s="57">
        <v>2572</v>
      </c>
      <c r="F28" s="58">
        <v>20.176516329704508</v>
      </c>
      <c r="G28" t="str">
        <f t="shared" si="0"/>
        <v>-7.2%</v>
      </c>
      <c r="H28" s="57">
        <v>15422</v>
      </c>
      <c r="I28" s="57">
        <v>1854</v>
      </c>
      <c r="J28" s="58">
        <v>8.3182308522114354</v>
      </c>
      <c r="K28" t="str">
        <f t="shared" si="2"/>
        <v>-21.1%</v>
      </c>
      <c r="L28" s="57">
        <v>67316</v>
      </c>
      <c r="M28" s="57">
        <v>4426</v>
      </c>
      <c r="N28" s="59">
        <v>15.20921825576141</v>
      </c>
      <c r="O28" t="str">
        <f t="shared" si="1"/>
        <v>-13.6%</v>
      </c>
    </row>
    <row r="29" spans="1:15">
      <c r="A29" s="37">
        <v>2011</v>
      </c>
      <c r="B29" s="38">
        <v>4</v>
      </c>
      <c r="C29" s="39" t="s">
        <v>70</v>
      </c>
      <c r="D29" s="57">
        <v>52803</v>
      </c>
      <c r="E29" s="57">
        <v>2679</v>
      </c>
      <c r="F29" s="58">
        <v>19.709966405375141</v>
      </c>
      <c r="G29" t="str">
        <f t="shared" si="0"/>
        <v>-2.3%</v>
      </c>
      <c r="H29" s="57">
        <v>14789</v>
      </c>
      <c r="I29" s="57">
        <v>1838</v>
      </c>
      <c r="J29" s="58">
        <v>8.046245919477693</v>
      </c>
      <c r="K29" t="str">
        <f t="shared" si="2"/>
        <v>-3.3%</v>
      </c>
      <c r="L29" s="57">
        <v>67592</v>
      </c>
      <c r="M29" s="57">
        <v>4517</v>
      </c>
      <c r="N29" s="59">
        <v>14.963914102280274</v>
      </c>
      <c r="O29" t="str">
        <f t="shared" si="1"/>
        <v>-1.6%</v>
      </c>
    </row>
    <row r="30" spans="1:15">
      <c r="A30" s="37">
        <v>2011</v>
      </c>
      <c r="B30" s="38">
        <v>5</v>
      </c>
      <c r="C30" s="39" t="s">
        <v>71</v>
      </c>
      <c r="D30" s="57">
        <v>53126</v>
      </c>
      <c r="E30" s="57">
        <v>3104</v>
      </c>
      <c r="F30" s="58">
        <v>17.115335051546392</v>
      </c>
      <c r="G30" t="str">
        <f t="shared" si="0"/>
        <v>-13.2%</v>
      </c>
      <c r="H30" s="57">
        <v>16375</v>
      </c>
      <c r="I30" s="57">
        <v>1911</v>
      </c>
      <c r="J30" s="58">
        <v>8.5688121402407109</v>
      </c>
      <c r="K30" t="str">
        <f t="shared" si="2"/>
        <v>6.5%</v>
      </c>
      <c r="L30" s="57">
        <v>69501</v>
      </c>
      <c r="M30" s="57">
        <v>5015</v>
      </c>
      <c r="N30" s="59">
        <v>13.858624127617148</v>
      </c>
      <c r="O30" t="str">
        <f t="shared" si="1"/>
        <v>-7.4%</v>
      </c>
    </row>
    <row r="31" spans="1:15">
      <c r="A31" s="37">
        <v>2011</v>
      </c>
      <c r="B31" s="38">
        <v>6</v>
      </c>
      <c r="C31" s="39" t="s">
        <v>72</v>
      </c>
      <c r="D31" s="57">
        <v>54856</v>
      </c>
      <c r="E31" s="57">
        <v>2617</v>
      </c>
      <c r="F31" s="58">
        <v>20.96140619029423</v>
      </c>
      <c r="G31" t="str">
        <f t="shared" si="0"/>
        <v>22.5%</v>
      </c>
      <c r="H31" s="57">
        <v>16422</v>
      </c>
      <c r="I31" s="57">
        <v>1958</v>
      </c>
      <c r="J31" s="58">
        <v>8.3871297242083767</v>
      </c>
      <c r="K31" t="str">
        <f t="shared" si="2"/>
        <v>-2.1%</v>
      </c>
      <c r="L31" s="57">
        <v>71278</v>
      </c>
      <c r="M31" s="57">
        <v>4575</v>
      </c>
      <c r="N31" s="59">
        <v>15.579890710382514</v>
      </c>
      <c r="O31" t="str">
        <f t="shared" si="1"/>
        <v>12.4%</v>
      </c>
    </row>
    <row r="32" spans="1:15">
      <c r="A32" s="37">
        <v>2011</v>
      </c>
      <c r="B32" s="38">
        <v>7</v>
      </c>
      <c r="C32" s="39" t="s">
        <v>73</v>
      </c>
      <c r="D32" s="57">
        <v>56385</v>
      </c>
      <c r="E32" s="57">
        <v>2624</v>
      </c>
      <c r="F32" s="58">
        <v>21.488185975609756</v>
      </c>
      <c r="G32" t="str">
        <f t="shared" si="0"/>
        <v>2.5%</v>
      </c>
      <c r="H32" s="57">
        <v>17973</v>
      </c>
      <c r="I32" s="57">
        <v>2124</v>
      </c>
      <c r="J32" s="58">
        <v>8.4618644067796609</v>
      </c>
      <c r="K32" t="str">
        <f t="shared" si="2"/>
        <v>0.9%</v>
      </c>
      <c r="L32" s="57">
        <v>74358</v>
      </c>
      <c r="M32" s="57">
        <v>4748</v>
      </c>
      <c r="N32" s="59">
        <v>15.660909856781803</v>
      </c>
      <c r="O32" t="str">
        <f t="shared" si="1"/>
        <v>0.5%</v>
      </c>
    </row>
    <row r="33" spans="1:15">
      <c r="A33" s="37">
        <v>2011</v>
      </c>
      <c r="B33" s="38">
        <v>8</v>
      </c>
      <c r="C33" s="39" t="s">
        <v>74</v>
      </c>
      <c r="D33" s="57">
        <v>57748</v>
      </c>
      <c r="E33" s="57">
        <v>2833</v>
      </c>
      <c r="F33" s="58">
        <v>20.384045181786092</v>
      </c>
      <c r="G33" t="str">
        <f t="shared" si="0"/>
        <v>-5.1%</v>
      </c>
      <c r="H33" s="57">
        <v>18175</v>
      </c>
      <c r="I33" s="57">
        <v>2361</v>
      </c>
      <c r="J33" s="58">
        <v>7.6980093180855569</v>
      </c>
      <c r="K33" t="str">
        <f t="shared" si="2"/>
        <v>-9%</v>
      </c>
      <c r="L33" s="57">
        <v>75923</v>
      </c>
      <c r="M33" s="57">
        <v>5194</v>
      </c>
      <c r="N33" s="59">
        <v>14.617443203696572</v>
      </c>
      <c r="O33" t="str">
        <f t="shared" si="1"/>
        <v>-6.7%</v>
      </c>
    </row>
    <row r="34" spans="1:15">
      <c r="A34" s="37">
        <v>2011</v>
      </c>
      <c r="B34" s="38">
        <v>9</v>
      </c>
      <c r="C34" s="39" t="s">
        <v>75</v>
      </c>
      <c r="D34" s="57">
        <v>58869</v>
      </c>
      <c r="E34" s="57">
        <v>2853</v>
      </c>
      <c r="F34" s="58">
        <v>20.634069400630914</v>
      </c>
      <c r="G34" t="str">
        <f t="shared" si="0"/>
        <v>1.2%</v>
      </c>
      <c r="H34" s="57">
        <v>17948</v>
      </c>
      <c r="I34" s="57">
        <v>2614</v>
      </c>
      <c r="J34" s="58">
        <v>6.86610558530987</v>
      </c>
      <c r="K34" t="str">
        <f t="shared" si="2"/>
        <v>-10.8%</v>
      </c>
      <c r="L34" s="57">
        <v>76817</v>
      </c>
      <c r="M34" s="57">
        <v>5467</v>
      </c>
      <c r="N34" s="59">
        <v>14.051033473568685</v>
      </c>
      <c r="O34" t="str">
        <f t="shared" si="1"/>
        <v>-3.9%</v>
      </c>
    </row>
    <row r="35" spans="1:15">
      <c r="A35" s="37">
        <v>2011</v>
      </c>
      <c r="B35" s="38">
        <v>10</v>
      </c>
      <c r="C35" s="39" t="s">
        <v>76</v>
      </c>
      <c r="D35" s="57">
        <v>61660</v>
      </c>
      <c r="E35" s="57">
        <v>3135</v>
      </c>
      <c r="F35" s="58">
        <v>19.668261562998406</v>
      </c>
      <c r="G35" t="str">
        <f t="shared" si="0"/>
        <v>-4.7%</v>
      </c>
      <c r="H35" s="57">
        <v>17123</v>
      </c>
      <c r="I35" s="57">
        <v>2614</v>
      </c>
      <c r="J35" s="58">
        <v>6.5504973221117062</v>
      </c>
      <c r="K35" t="str">
        <f t="shared" si="2"/>
        <v>-4.6%</v>
      </c>
      <c r="L35" s="57">
        <v>78783</v>
      </c>
      <c r="M35" s="57">
        <v>5749</v>
      </c>
      <c r="N35" s="59">
        <v>13.703774569490346</v>
      </c>
      <c r="O35" t="str">
        <f t="shared" si="1"/>
        <v>-2.5%</v>
      </c>
    </row>
    <row r="36" spans="1:15">
      <c r="A36" s="37">
        <v>2011</v>
      </c>
      <c r="B36" s="38">
        <v>11</v>
      </c>
      <c r="C36" s="39" t="s">
        <v>77</v>
      </c>
      <c r="D36" s="57">
        <v>60779</v>
      </c>
      <c r="E36" s="57">
        <v>3066</v>
      </c>
      <c r="F36" s="58">
        <v>19.823548597521199</v>
      </c>
      <c r="G36" t="str">
        <f t="shared" si="0"/>
        <v>0.8%</v>
      </c>
      <c r="H36" s="57">
        <v>18917</v>
      </c>
      <c r="I36" s="57">
        <v>2301</v>
      </c>
      <c r="J36" s="58">
        <v>8.2212081703607129</v>
      </c>
      <c r="K36" t="str">
        <f t="shared" si="2"/>
        <v>25.5%</v>
      </c>
      <c r="L36" s="57">
        <v>79696</v>
      </c>
      <c r="M36" s="57">
        <v>5367</v>
      </c>
      <c r="N36" s="59">
        <v>14.849264020868269</v>
      </c>
      <c r="O36" t="str">
        <f t="shared" si="1"/>
        <v>8.4%</v>
      </c>
    </row>
    <row r="37" spans="1:15">
      <c r="A37" s="37">
        <v>2011</v>
      </c>
      <c r="B37" s="38">
        <v>12</v>
      </c>
      <c r="C37" s="39" t="s">
        <v>78</v>
      </c>
      <c r="D37" s="57">
        <v>59684</v>
      </c>
      <c r="E37" s="57">
        <v>2734</v>
      </c>
      <c r="F37" s="58">
        <v>21.830285296269203</v>
      </c>
      <c r="G37" t="str">
        <f t="shared" si="0"/>
        <v>10.1%</v>
      </c>
      <c r="H37" s="57">
        <v>18312</v>
      </c>
      <c r="I37" s="57">
        <v>1939</v>
      </c>
      <c r="J37" s="58">
        <v>9.4440433212996382</v>
      </c>
      <c r="K37" t="str">
        <f t="shared" si="2"/>
        <v>14.9%</v>
      </c>
      <c r="L37" s="57">
        <v>77996</v>
      </c>
      <c r="M37" s="57">
        <v>4673</v>
      </c>
      <c r="N37" s="59">
        <v>16.690776802910335</v>
      </c>
      <c r="O37" t="str">
        <f t="shared" si="1"/>
        <v>12.4%</v>
      </c>
    </row>
    <row r="38" spans="1:15">
      <c r="A38" s="37">
        <v>2012</v>
      </c>
      <c r="B38" s="38">
        <v>1</v>
      </c>
      <c r="C38" s="39" t="s">
        <v>67</v>
      </c>
      <c r="D38" s="57">
        <v>54440</v>
      </c>
      <c r="E38" s="57">
        <v>2527</v>
      </c>
      <c r="F38" s="58">
        <v>21.543332014246143</v>
      </c>
      <c r="G38" t="str">
        <f t="shared" si="0"/>
        <v>-1.3%</v>
      </c>
      <c r="H38" s="57">
        <v>21860</v>
      </c>
      <c r="I38" s="57">
        <v>1905</v>
      </c>
      <c r="J38" s="58">
        <v>11.475065616797901</v>
      </c>
      <c r="K38" t="str">
        <f t="shared" si="2"/>
        <v>21.5%</v>
      </c>
      <c r="L38" s="57">
        <v>76300</v>
      </c>
      <c r="M38" s="57">
        <v>4432</v>
      </c>
      <c r="N38" s="59">
        <v>17.215703971119133</v>
      </c>
      <c r="O38" t="str">
        <f t="shared" si="1"/>
        <v>3.1%</v>
      </c>
    </row>
    <row r="39" spans="1:15">
      <c r="A39" s="37">
        <v>2012</v>
      </c>
      <c r="B39" s="38">
        <v>2</v>
      </c>
      <c r="C39" s="39" t="s">
        <v>68</v>
      </c>
      <c r="D39" s="57">
        <v>57772</v>
      </c>
      <c r="E39" s="57">
        <v>2567</v>
      </c>
      <c r="F39" s="58">
        <v>22.505648617062718</v>
      </c>
      <c r="G39" t="str">
        <f t="shared" si="0"/>
        <v>4.5%</v>
      </c>
      <c r="H39" s="57">
        <v>21863</v>
      </c>
      <c r="I39" s="57">
        <v>1876</v>
      </c>
      <c r="J39" s="58">
        <v>11.65405117270789</v>
      </c>
      <c r="K39" t="str">
        <f t="shared" si="2"/>
        <v>1.6%</v>
      </c>
      <c r="L39" s="57">
        <v>79635</v>
      </c>
      <c r="M39" s="57">
        <v>4443</v>
      </c>
      <c r="N39" s="59">
        <v>17.923700202565833</v>
      </c>
      <c r="O39" t="str">
        <f t="shared" si="1"/>
        <v>4.1%</v>
      </c>
    </row>
    <row r="40" spans="1:15">
      <c r="A40" s="37">
        <v>2012</v>
      </c>
      <c r="B40" s="38">
        <v>3</v>
      </c>
      <c r="C40" s="39" t="s">
        <v>69</v>
      </c>
      <c r="D40" s="57">
        <v>55906</v>
      </c>
      <c r="E40" s="57">
        <v>2716</v>
      </c>
      <c r="F40" s="58">
        <v>20.583946980854197</v>
      </c>
      <c r="G40" t="str">
        <f t="shared" si="0"/>
        <v>-8.5%</v>
      </c>
      <c r="H40" s="57">
        <v>19928</v>
      </c>
      <c r="I40" s="57">
        <v>2363</v>
      </c>
      <c r="J40" s="58">
        <v>8.4333474396953019</v>
      </c>
      <c r="K40" t="str">
        <f t="shared" si="2"/>
        <v>-27.6%</v>
      </c>
      <c r="L40" s="57">
        <v>75834</v>
      </c>
      <c r="M40" s="57">
        <v>5079</v>
      </c>
      <c r="N40" s="59">
        <v>14.930891907855877</v>
      </c>
      <c r="O40" t="str">
        <f t="shared" si="1"/>
        <v>-16.7%</v>
      </c>
    </row>
    <row r="41" spans="1:15">
      <c r="A41" s="37">
        <v>2012</v>
      </c>
      <c r="B41" s="38">
        <v>4</v>
      </c>
      <c r="C41" s="39" t="s">
        <v>70</v>
      </c>
      <c r="D41" s="57">
        <v>55499</v>
      </c>
      <c r="E41" s="57">
        <v>3223</v>
      </c>
      <c r="F41" s="58">
        <v>17.219671113869065</v>
      </c>
      <c r="G41" t="str">
        <f t="shared" si="0"/>
        <v>-16.3%</v>
      </c>
      <c r="H41" s="57">
        <v>20148</v>
      </c>
      <c r="I41" s="57">
        <v>2299</v>
      </c>
      <c r="J41" s="58">
        <v>8.7638103523270985</v>
      </c>
      <c r="K41" t="str">
        <f t="shared" si="2"/>
        <v>3.9%</v>
      </c>
      <c r="L41" s="57">
        <v>75647</v>
      </c>
      <c r="M41" s="57">
        <v>5522</v>
      </c>
      <c r="N41" s="59">
        <v>13.699203187250996</v>
      </c>
      <c r="O41" t="str">
        <f t="shared" si="1"/>
        <v>-8.2%</v>
      </c>
    </row>
    <row r="42" spans="1:15">
      <c r="A42" s="37">
        <v>2012</v>
      </c>
      <c r="B42" s="38">
        <v>5</v>
      </c>
      <c r="C42" s="39" t="s">
        <v>71</v>
      </c>
      <c r="D42" s="57">
        <v>55995</v>
      </c>
      <c r="E42" s="57">
        <v>3612</v>
      </c>
      <c r="F42" s="58">
        <v>15.502491694352159</v>
      </c>
      <c r="G42" t="str">
        <f t="shared" si="0"/>
        <v>-10%</v>
      </c>
      <c r="H42" s="57">
        <v>18138</v>
      </c>
      <c r="I42" s="57">
        <v>2822</v>
      </c>
      <c r="J42" s="58">
        <v>6.4273564847625799</v>
      </c>
      <c r="K42" t="str">
        <f t="shared" si="2"/>
        <v>-26.7%</v>
      </c>
      <c r="L42" s="57">
        <v>74133</v>
      </c>
      <c r="M42" s="57">
        <v>6434</v>
      </c>
      <c r="N42" s="59">
        <v>11.52207025178738</v>
      </c>
      <c r="O42" t="str">
        <f t="shared" si="1"/>
        <v>-15.9%</v>
      </c>
    </row>
    <row r="43" spans="1:15">
      <c r="A43" s="37">
        <v>2012</v>
      </c>
      <c r="B43" s="38">
        <v>6</v>
      </c>
      <c r="C43" s="39" t="s">
        <v>72</v>
      </c>
      <c r="D43" s="57">
        <v>56923</v>
      </c>
      <c r="E43" s="57">
        <v>3752</v>
      </c>
      <c r="F43" s="58">
        <v>15.171375266524521</v>
      </c>
      <c r="G43" t="str">
        <f t="shared" si="0"/>
        <v>-2.1%</v>
      </c>
      <c r="H43" s="57">
        <v>16728</v>
      </c>
      <c r="I43" s="57">
        <v>2333</v>
      </c>
      <c r="J43" s="58">
        <v>7.1701671667381053</v>
      </c>
      <c r="K43" t="str">
        <f t="shared" si="2"/>
        <v>11.6%</v>
      </c>
      <c r="L43" s="57">
        <v>73651</v>
      </c>
      <c r="M43" s="57">
        <v>6085</v>
      </c>
      <c r="N43" s="59">
        <v>12.103697617091209</v>
      </c>
      <c r="O43" t="str">
        <f t="shared" si="1"/>
        <v>5%</v>
      </c>
    </row>
    <row r="44" spans="1:15">
      <c r="A44" s="37">
        <v>2012</v>
      </c>
      <c r="B44" s="38">
        <v>7</v>
      </c>
      <c r="C44" s="39" t="s">
        <v>73</v>
      </c>
      <c r="D44" s="57">
        <v>54885</v>
      </c>
      <c r="E44" s="57">
        <v>3904</v>
      </c>
      <c r="F44" s="58">
        <v>14.058657786885245</v>
      </c>
      <c r="G44" t="str">
        <f t="shared" si="0"/>
        <v>-7.3%</v>
      </c>
      <c r="H44" s="57">
        <v>17712</v>
      </c>
      <c r="I44" s="57">
        <v>2247</v>
      </c>
      <c r="J44" s="58">
        <v>7.8825100133511352</v>
      </c>
      <c r="K44" t="str">
        <f t="shared" si="2"/>
        <v>9.9%</v>
      </c>
      <c r="L44" s="57">
        <v>72597</v>
      </c>
      <c r="M44" s="57">
        <v>6151</v>
      </c>
      <c r="N44" s="59">
        <v>11.802471142903594</v>
      </c>
      <c r="O44" t="str">
        <f t="shared" si="1"/>
        <v>-2.5%</v>
      </c>
    </row>
    <row r="45" spans="1:15">
      <c r="A45" s="37">
        <v>2012</v>
      </c>
      <c r="B45" s="38">
        <v>8</v>
      </c>
      <c r="C45" s="39" t="s">
        <v>74</v>
      </c>
      <c r="D45" s="57">
        <v>53584</v>
      </c>
      <c r="E45" s="57">
        <v>3927</v>
      </c>
      <c r="F45" s="58">
        <v>13.645021645021645</v>
      </c>
      <c r="G45" t="str">
        <f t="shared" si="0"/>
        <v>-2.9%</v>
      </c>
      <c r="H45" s="57">
        <v>18039</v>
      </c>
      <c r="I45" s="57">
        <v>2849</v>
      </c>
      <c r="J45" s="58">
        <v>6.3316953316953315</v>
      </c>
      <c r="K45" t="str">
        <f t="shared" si="2"/>
        <v>-19.7%</v>
      </c>
      <c r="L45" s="57">
        <v>71623</v>
      </c>
      <c r="M45" s="57">
        <v>6776</v>
      </c>
      <c r="N45" s="59">
        <v>10.570100354191263</v>
      </c>
      <c r="O45" t="str">
        <f t="shared" si="1"/>
        <v>-10.4%</v>
      </c>
    </row>
    <row r="46" spans="1:15">
      <c r="A46" s="37">
        <v>2012</v>
      </c>
      <c r="B46" s="38">
        <v>9</v>
      </c>
      <c r="C46" s="39" t="s">
        <v>75</v>
      </c>
      <c r="D46" s="57">
        <v>51655</v>
      </c>
      <c r="E46" s="57">
        <v>3259</v>
      </c>
      <c r="F46" s="58">
        <v>15.849953973611537</v>
      </c>
      <c r="G46" t="str">
        <f t="shared" si="0"/>
        <v>16.2%</v>
      </c>
      <c r="H46" s="57">
        <v>18192</v>
      </c>
      <c r="I46" s="57">
        <v>2613</v>
      </c>
      <c r="J46" s="58">
        <v>6.9621125143513201</v>
      </c>
      <c r="K46" t="str">
        <f t="shared" si="2"/>
        <v>10%</v>
      </c>
      <c r="L46" s="57">
        <v>69847</v>
      </c>
      <c r="M46" s="57">
        <v>5872</v>
      </c>
      <c r="N46" s="59">
        <v>11.894925068119891</v>
      </c>
      <c r="O46" t="str">
        <f t="shared" si="1"/>
        <v>12.5%</v>
      </c>
    </row>
    <row r="47" spans="1:15">
      <c r="A47" s="37">
        <v>2012</v>
      </c>
      <c r="B47" s="38">
        <v>10</v>
      </c>
      <c r="C47" s="39" t="s">
        <v>76</v>
      </c>
      <c r="D47" s="57">
        <v>48731</v>
      </c>
      <c r="E47" s="57">
        <v>3365</v>
      </c>
      <c r="F47" s="58">
        <v>14.481723625557207</v>
      </c>
      <c r="G47" t="str">
        <f t="shared" si="0"/>
        <v>-8.6%</v>
      </c>
      <c r="H47" s="57">
        <v>18386</v>
      </c>
      <c r="I47" s="57">
        <v>2475</v>
      </c>
      <c r="J47" s="58">
        <v>7.428686868686869</v>
      </c>
      <c r="K47" t="str">
        <f t="shared" si="2"/>
        <v>6.7%</v>
      </c>
      <c r="L47" s="57">
        <v>67117</v>
      </c>
      <c r="M47" s="57">
        <v>5840</v>
      </c>
      <c r="N47" s="59">
        <v>11.49263698630137</v>
      </c>
      <c r="O47" t="str">
        <f t="shared" si="1"/>
        <v>-3.4%</v>
      </c>
    </row>
    <row r="48" spans="1:15">
      <c r="A48" s="37">
        <v>2012</v>
      </c>
      <c r="B48" s="38">
        <v>11</v>
      </c>
      <c r="C48" s="39" t="s">
        <v>77</v>
      </c>
      <c r="D48" s="57">
        <v>49371</v>
      </c>
      <c r="E48" s="57">
        <v>3123</v>
      </c>
      <c r="F48" s="58">
        <v>15.808837656099904</v>
      </c>
      <c r="G48" t="str">
        <f t="shared" si="0"/>
        <v>9.2%</v>
      </c>
      <c r="H48" s="57">
        <v>18274</v>
      </c>
      <c r="I48" s="57">
        <v>2192</v>
      </c>
      <c r="J48" s="58">
        <v>8.3366788321167888</v>
      </c>
      <c r="K48" t="str">
        <f t="shared" si="2"/>
        <v>12.2%</v>
      </c>
      <c r="L48" s="57">
        <v>67645</v>
      </c>
      <c r="M48" s="57">
        <v>5315</v>
      </c>
      <c r="N48" s="59">
        <v>12.727187206020696</v>
      </c>
      <c r="O48" t="str">
        <f t="shared" si="1"/>
        <v>10.7%</v>
      </c>
    </row>
    <row r="49" spans="1:15">
      <c r="A49" s="37">
        <v>2012</v>
      </c>
      <c r="B49" s="38">
        <v>12</v>
      </c>
      <c r="C49" s="39" t="s">
        <v>78</v>
      </c>
      <c r="D49" s="57">
        <v>51084</v>
      </c>
      <c r="E49" s="57">
        <v>2834</v>
      </c>
      <c r="F49" s="58">
        <v>18.025405786873677</v>
      </c>
      <c r="G49" t="str">
        <f t="shared" si="0"/>
        <v>14%</v>
      </c>
      <c r="H49" s="57">
        <v>18900</v>
      </c>
      <c r="I49" s="57">
        <v>2352</v>
      </c>
      <c r="J49" s="58">
        <v>8.0357142857142865</v>
      </c>
      <c r="K49" t="str">
        <f t="shared" si="2"/>
        <v>-3.6%</v>
      </c>
      <c r="L49" s="57">
        <v>69984</v>
      </c>
      <c r="M49" s="57">
        <v>5186</v>
      </c>
      <c r="N49" s="59">
        <v>13.494793675279599</v>
      </c>
      <c r="O49" t="str">
        <f t="shared" si="1"/>
        <v>6%</v>
      </c>
    </row>
    <row r="50" spans="1:15">
      <c r="A50" s="37">
        <v>2013</v>
      </c>
      <c r="B50" s="38">
        <v>1</v>
      </c>
      <c r="C50" s="39" t="s">
        <v>67</v>
      </c>
      <c r="D50" s="57">
        <v>50523</v>
      </c>
      <c r="E50" s="57">
        <v>2779</v>
      </c>
      <c r="F50" s="58">
        <v>18.180280676502338</v>
      </c>
      <c r="G50" t="str">
        <f t="shared" si="0"/>
        <v>0.9%</v>
      </c>
      <c r="H50" s="57">
        <v>17258</v>
      </c>
      <c r="I50" s="57">
        <v>2142</v>
      </c>
      <c r="J50" s="58">
        <v>8.056956115779645</v>
      </c>
      <c r="K50" t="str">
        <f t="shared" si="2"/>
        <v>0.3%</v>
      </c>
      <c r="L50" s="57">
        <v>67781</v>
      </c>
      <c r="M50" s="57">
        <v>4921</v>
      </c>
      <c r="N50" s="59">
        <v>13.773826458036984</v>
      </c>
      <c r="O50" t="str">
        <f t="shared" si="1"/>
        <v>2.1%</v>
      </c>
    </row>
    <row r="51" spans="1:15">
      <c r="A51" s="37">
        <v>2013</v>
      </c>
      <c r="B51" s="38">
        <v>2</v>
      </c>
      <c r="C51" s="39" t="s">
        <v>68</v>
      </c>
      <c r="D51" s="57">
        <v>52966</v>
      </c>
      <c r="E51" s="57">
        <v>3006</v>
      </c>
      <c r="F51" s="58">
        <v>17.620093147039256</v>
      </c>
      <c r="G51" t="str">
        <f t="shared" si="0"/>
        <v>-3.1%</v>
      </c>
      <c r="H51" s="57">
        <v>18870</v>
      </c>
      <c r="I51" s="57">
        <v>1963</v>
      </c>
      <c r="J51" s="58">
        <v>9.6128374936321954</v>
      </c>
      <c r="K51" t="str">
        <f t="shared" si="2"/>
        <v>19.3%</v>
      </c>
      <c r="L51" s="57">
        <v>71836</v>
      </c>
      <c r="M51" s="57">
        <v>4969</v>
      </c>
      <c r="N51" s="59">
        <v>14.456832360635943</v>
      </c>
      <c r="O51" t="str">
        <f t="shared" si="1"/>
        <v>5%</v>
      </c>
    </row>
    <row r="52" spans="1:15">
      <c r="A52" s="37">
        <v>2013</v>
      </c>
      <c r="B52" s="38">
        <v>3</v>
      </c>
      <c r="C52" s="39" t="s">
        <v>69</v>
      </c>
      <c r="D52" s="57">
        <v>53220</v>
      </c>
      <c r="E52" s="57">
        <v>3262</v>
      </c>
      <c r="F52" s="58">
        <v>16.315144083384428</v>
      </c>
      <c r="G52" t="str">
        <f t="shared" si="0"/>
        <v>-7.4%</v>
      </c>
      <c r="H52" s="57">
        <v>18615</v>
      </c>
      <c r="I52" s="57">
        <v>2112</v>
      </c>
      <c r="J52" s="58">
        <v>8.813920454545455</v>
      </c>
      <c r="K52" t="str">
        <f t="shared" si="2"/>
        <v>-8.3%</v>
      </c>
      <c r="L52" s="57">
        <v>71835</v>
      </c>
      <c r="M52" s="57">
        <v>5374</v>
      </c>
      <c r="N52" s="59">
        <v>13.367138072199479</v>
      </c>
      <c r="O52" t="str">
        <f t="shared" si="1"/>
        <v>-7.5%</v>
      </c>
    </row>
    <row r="53" spans="1:15">
      <c r="A53" s="37">
        <v>2013</v>
      </c>
      <c r="B53" s="38">
        <v>4</v>
      </c>
      <c r="C53" s="39" t="s">
        <v>70</v>
      </c>
      <c r="D53" s="57">
        <v>57179</v>
      </c>
      <c r="E53" s="57">
        <v>3841</v>
      </c>
      <c r="F53" s="58">
        <v>14.886487893777662</v>
      </c>
      <c r="G53" t="str">
        <f t="shared" si="0"/>
        <v>-8.8%</v>
      </c>
      <c r="H53" s="57">
        <v>18484</v>
      </c>
      <c r="I53" s="57">
        <v>2226</v>
      </c>
      <c r="J53" s="58">
        <v>8.3036837376460024</v>
      </c>
      <c r="K53" t="str">
        <f t="shared" si="2"/>
        <v>-5.8%</v>
      </c>
      <c r="L53" s="57">
        <v>75663</v>
      </c>
      <c r="M53" s="57">
        <v>6067</v>
      </c>
      <c r="N53" s="59">
        <v>12.471237844074501</v>
      </c>
      <c r="O53" t="str">
        <f t="shared" si="1"/>
        <v>-6.7%</v>
      </c>
    </row>
    <row r="54" spans="1:15">
      <c r="A54" s="37">
        <v>2013</v>
      </c>
      <c r="B54" s="38">
        <v>5</v>
      </c>
      <c r="C54" s="39" t="s">
        <v>71</v>
      </c>
      <c r="D54" s="57">
        <v>58738</v>
      </c>
      <c r="E54" s="57">
        <v>3809</v>
      </c>
      <c r="F54" s="58">
        <v>15.420845366237858</v>
      </c>
      <c r="G54" t="str">
        <f t="shared" si="0"/>
        <v>3.6%</v>
      </c>
      <c r="H54" s="57">
        <v>17691</v>
      </c>
      <c r="I54" s="57">
        <v>2487</v>
      </c>
      <c r="J54" s="58">
        <v>7.113389626055489</v>
      </c>
      <c r="K54" t="str">
        <f t="shared" si="2"/>
        <v>-14.3%</v>
      </c>
      <c r="L54" s="57">
        <v>76429</v>
      </c>
      <c r="M54" s="57">
        <v>6296</v>
      </c>
      <c r="N54" s="59">
        <v>12.139294790343074</v>
      </c>
      <c r="O54" t="str">
        <f t="shared" si="1"/>
        <v>-2.7%</v>
      </c>
    </row>
    <row r="55" spans="1:15">
      <c r="A55" s="37">
        <v>2013</v>
      </c>
      <c r="B55" s="38">
        <v>6</v>
      </c>
      <c r="C55" s="39" t="s">
        <v>72</v>
      </c>
      <c r="D55" s="57">
        <v>58650</v>
      </c>
      <c r="E55" s="57">
        <v>3831</v>
      </c>
      <c r="F55" s="58">
        <v>15.309318715740016</v>
      </c>
      <c r="G55" t="str">
        <f t="shared" si="0"/>
        <v>-0.7%</v>
      </c>
      <c r="H55" s="57">
        <v>18785</v>
      </c>
      <c r="I55" s="57">
        <v>2281</v>
      </c>
      <c r="J55" s="58">
        <v>8.2354230600613771</v>
      </c>
      <c r="K55" t="str">
        <f t="shared" si="2"/>
        <v>15.8%</v>
      </c>
      <c r="L55" s="57">
        <v>77435</v>
      </c>
      <c r="M55" s="57">
        <v>6112</v>
      </c>
      <c r="N55" s="59">
        <v>12.669339005235603</v>
      </c>
      <c r="O55" t="str">
        <f t="shared" si="1"/>
        <v>4.4%</v>
      </c>
    </row>
    <row r="56" spans="1:15">
      <c r="A56" s="37">
        <v>2013</v>
      </c>
      <c r="B56" s="38">
        <v>7</v>
      </c>
      <c r="C56" s="39" t="s">
        <v>73</v>
      </c>
      <c r="D56" s="57">
        <v>57917</v>
      </c>
      <c r="E56" s="57">
        <v>4129</v>
      </c>
      <c r="F56" s="58">
        <v>14.026883022523613</v>
      </c>
      <c r="G56" t="str">
        <f t="shared" si="0"/>
        <v>-8.4%</v>
      </c>
      <c r="H56" s="57">
        <v>16544</v>
      </c>
      <c r="I56" s="57">
        <v>1848</v>
      </c>
      <c r="J56" s="58">
        <v>8.9523809523809526</v>
      </c>
      <c r="K56" t="str">
        <f t="shared" si="2"/>
        <v>8.7%</v>
      </c>
      <c r="L56" s="57">
        <v>74461</v>
      </c>
      <c r="M56" s="57">
        <v>5977</v>
      </c>
      <c r="N56" s="59">
        <v>12.457922034465451</v>
      </c>
      <c r="O56" t="str">
        <f t="shared" si="1"/>
        <v>-1.7%</v>
      </c>
    </row>
    <row r="57" spans="1:15">
      <c r="A57" s="37">
        <v>2013</v>
      </c>
      <c r="B57" s="38">
        <v>8</v>
      </c>
      <c r="C57" s="39" t="s">
        <v>74</v>
      </c>
      <c r="D57" s="57">
        <v>58274</v>
      </c>
      <c r="E57" s="57">
        <v>4145</v>
      </c>
      <c r="F57" s="58">
        <v>14.058866103739446</v>
      </c>
      <c r="G57" t="str">
        <f t="shared" si="0"/>
        <v>0.2%</v>
      </c>
      <c r="H57" s="57">
        <v>16749</v>
      </c>
      <c r="I57" s="57">
        <v>2260</v>
      </c>
      <c r="J57" s="58">
        <v>7.4110619469026551</v>
      </c>
      <c r="K57" t="str">
        <f t="shared" si="2"/>
        <v>-17.2%</v>
      </c>
      <c r="L57" s="57">
        <v>75023</v>
      </c>
      <c r="M57" s="57">
        <v>6405</v>
      </c>
      <c r="N57" s="59">
        <v>11.713192818110851</v>
      </c>
      <c r="O57" t="str">
        <f t="shared" si="1"/>
        <v>-6%</v>
      </c>
    </row>
    <row r="58" spans="1:15">
      <c r="A58" s="37">
        <v>2013</v>
      </c>
      <c r="B58" s="38">
        <v>9</v>
      </c>
      <c r="C58" s="39" t="s">
        <v>75</v>
      </c>
      <c r="D58" s="57">
        <v>58229</v>
      </c>
      <c r="E58" s="57">
        <v>3692</v>
      </c>
      <c r="F58" s="58">
        <v>15.771668472372697</v>
      </c>
      <c r="G58" t="str">
        <f t="shared" si="0"/>
        <v>12.2%</v>
      </c>
      <c r="H58" s="57">
        <v>18579</v>
      </c>
      <c r="I58" s="57">
        <v>1782</v>
      </c>
      <c r="J58" s="58">
        <v>10.425925925925926</v>
      </c>
      <c r="K58" t="str">
        <f t="shared" si="2"/>
        <v>40.7%</v>
      </c>
      <c r="L58" s="57">
        <v>76808</v>
      </c>
      <c r="M58" s="57">
        <v>5474</v>
      </c>
      <c r="N58" s="59">
        <v>14.031421264157837</v>
      </c>
      <c r="O58" t="str">
        <f t="shared" si="1"/>
        <v>19.8%</v>
      </c>
    </row>
    <row r="59" spans="1:15">
      <c r="A59" s="37">
        <v>2013</v>
      </c>
      <c r="B59" s="38">
        <v>10</v>
      </c>
      <c r="C59" s="39" t="s">
        <v>76</v>
      </c>
      <c r="D59" s="57">
        <v>58251</v>
      </c>
      <c r="E59" s="57">
        <v>4269</v>
      </c>
      <c r="F59" s="58">
        <v>13.645115952213633</v>
      </c>
      <c r="G59" t="str">
        <f t="shared" si="0"/>
        <v>-13.5%</v>
      </c>
      <c r="H59" s="57">
        <v>17031</v>
      </c>
      <c r="I59" s="57">
        <v>1700</v>
      </c>
      <c r="J59" s="58">
        <v>10.018235294117646</v>
      </c>
      <c r="K59" t="str">
        <f t="shared" si="2"/>
        <v>-3.9%</v>
      </c>
      <c r="L59" s="57">
        <v>75282</v>
      </c>
      <c r="M59" s="57">
        <v>5969</v>
      </c>
      <c r="N59" s="59">
        <v>12.61216284134696</v>
      </c>
      <c r="O59" t="str">
        <f t="shared" si="1"/>
        <v>-10.1%</v>
      </c>
    </row>
    <row r="60" spans="1:15">
      <c r="A60" s="37">
        <v>2013</v>
      </c>
      <c r="B60" s="38">
        <v>11</v>
      </c>
      <c r="C60" s="39" t="s">
        <v>77</v>
      </c>
      <c r="D60" s="57">
        <v>56403</v>
      </c>
      <c r="E60" s="57">
        <v>4369</v>
      </c>
      <c r="F60" s="58">
        <v>12.909819180590524</v>
      </c>
      <c r="G60" t="str">
        <f t="shared" si="0"/>
        <v>-5.4%</v>
      </c>
      <c r="H60" s="57">
        <v>16207</v>
      </c>
      <c r="I60" s="57">
        <v>1770</v>
      </c>
      <c r="J60" s="58">
        <v>9.1564971751412436</v>
      </c>
      <c r="K60" t="str">
        <f t="shared" si="2"/>
        <v>-8.6%</v>
      </c>
      <c r="L60" s="57">
        <v>72610</v>
      </c>
      <c r="M60" s="57">
        <v>6139</v>
      </c>
      <c r="N60" s="59">
        <v>11.827659227887278</v>
      </c>
      <c r="O60" t="str">
        <f t="shared" si="1"/>
        <v>-6.2%</v>
      </c>
    </row>
    <row r="61" spans="1:15">
      <c r="A61" s="37">
        <v>2013</v>
      </c>
      <c r="B61" s="38">
        <v>12</v>
      </c>
      <c r="C61" s="39" t="s">
        <v>78</v>
      </c>
      <c r="D61" s="57">
        <v>54816</v>
      </c>
      <c r="E61" s="57">
        <v>3961</v>
      </c>
      <c r="F61" s="58">
        <v>13.838929563241607</v>
      </c>
      <c r="G61" t="str">
        <f t="shared" si="0"/>
        <v>7.2%</v>
      </c>
      <c r="H61" s="57">
        <v>16297</v>
      </c>
      <c r="I61" s="57">
        <v>1343</v>
      </c>
      <c r="J61" s="58">
        <v>12.134772896500372</v>
      </c>
      <c r="K61" t="str">
        <f t="shared" si="2"/>
        <v>32.5%</v>
      </c>
      <c r="L61" s="57">
        <v>71113</v>
      </c>
      <c r="M61" s="57">
        <v>5304</v>
      </c>
      <c r="N61" s="59">
        <v>13.407428355957768</v>
      </c>
      <c r="O61" t="str">
        <f t="shared" si="1"/>
        <v>13.4%</v>
      </c>
    </row>
    <row r="62" spans="1:15">
      <c r="A62" s="37">
        <v>2014</v>
      </c>
      <c r="B62" s="38">
        <v>1</v>
      </c>
      <c r="C62" s="39" t="s">
        <v>67</v>
      </c>
      <c r="D62" s="57">
        <v>53937</v>
      </c>
      <c r="E62" s="57">
        <v>3759</v>
      </c>
      <c r="F62" s="58">
        <v>14.3487629688747</v>
      </c>
      <c r="G62" t="str">
        <f t="shared" si="0"/>
        <v>3.7%</v>
      </c>
      <c r="H62" s="57">
        <v>16624</v>
      </c>
      <c r="I62" s="57">
        <v>1448</v>
      </c>
      <c r="J62" s="58">
        <v>11.480662983425415</v>
      </c>
      <c r="K62" t="str">
        <f t="shared" si="2"/>
        <v>-5.4%</v>
      </c>
      <c r="L62" s="57">
        <v>70561</v>
      </c>
      <c r="M62" s="57">
        <v>5207</v>
      </c>
      <c r="N62" s="59">
        <v>13.551181102362206</v>
      </c>
      <c r="O62" t="str">
        <f t="shared" si="1"/>
        <v>1.1%</v>
      </c>
    </row>
    <row r="63" spans="1:15">
      <c r="A63" s="37">
        <v>2014</v>
      </c>
      <c r="B63" s="38">
        <v>2</v>
      </c>
      <c r="C63" s="39" t="s">
        <v>68</v>
      </c>
      <c r="D63" s="57">
        <v>55662</v>
      </c>
      <c r="E63" s="57">
        <v>3622</v>
      </c>
      <c r="F63" s="58">
        <v>15.367752622860298</v>
      </c>
      <c r="G63" t="str">
        <f t="shared" si="0"/>
        <v>7.1%</v>
      </c>
      <c r="H63" s="57">
        <v>16964</v>
      </c>
      <c r="I63" s="57">
        <v>1331</v>
      </c>
      <c r="J63" s="58">
        <v>12.745304282494365</v>
      </c>
      <c r="K63" t="str">
        <f t="shared" si="2"/>
        <v>11%</v>
      </c>
      <c r="L63" s="57">
        <v>72626</v>
      </c>
      <c r="M63" s="57">
        <v>4953</v>
      </c>
      <c r="N63" s="59">
        <v>14.66303250555219</v>
      </c>
      <c r="O63" t="str">
        <f t="shared" si="1"/>
        <v>8.2%</v>
      </c>
    </row>
    <row r="64" spans="1:15">
      <c r="A64" s="37">
        <v>2014</v>
      </c>
      <c r="B64" s="38">
        <v>3</v>
      </c>
      <c r="C64" s="39" t="s">
        <v>69</v>
      </c>
      <c r="D64" s="57">
        <v>55255</v>
      </c>
      <c r="E64" s="57">
        <v>3659</v>
      </c>
      <c r="F64" s="58">
        <v>15.101120524733533</v>
      </c>
      <c r="G64" t="str">
        <f t="shared" si="0"/>
        <v>-1.7%</v>
      </c>
      <c r="H64" s="57">
        <v>16310</v>
      </c>
      <c r="I64" s="57">
        <v>1720</v>
      </c>
      <c r="J64" s="58">
        <v>9.4825581395348841</v>
      </c>
      <c r="K64" t="str">
        <f t="shared" si="2"/>
        <v>-25.6%</v>
      </c>
      <c r="L64" s="57">
        <v>71565</v>
      </c>
      <c r="M64" s="57">
        <v>5379</v>
      </c>
      <c r="N64" s="59">
        <v>13.304517568321248</v>
      </c>
      <c r="O64" t="str">
        <f t="shared" si="1"/>
        <v>-9.3%</v>
      </c>
    </row>
    <row r="65" spans="1:15">
      <c r="A65" s="37">
        <v>2014</v>
      </c>
      <c r="B65" s="38">
        <v>4</v>
      </c>
      <c r="C65" s="39" t="s">
        <v>70</v>
      </c>
      <c r="D65" s="57">
        <v>55205</v>
      </c>
      <c r="E65" s="57">
        <v>3781</v>
      </c>
      <c r="F65" s="58">
        <v>14.600634752710922</v>
      </c>
      <c r="G65" t="str">
        <f t="shared" si="0"/>
        <v>-3.3%</v>
      </c>
      <c r="H65" s="57">
        <v>16849</v>
      </c>
      <c r="I65" s="57">
        <v>1684</v>
      </c>
      <c r="J65" s="58">
        <v>10.005344418052257</v>
      </c>
      <c r="K65" t="str">
        <f t="shared" si="2"/>
        <v>5.5%</v>
      </c>
      <c r="L65" s="57">
        <v>72054</v>
      </c>
      <c r="M65" s="57">
        <v>5465</v>
      </c>
      <c r="N65" s="59">
        <v>13.184629460201281</v>
      </c>
      <c r="O65" t="str">
        <f t="shared" si="1"/>
        <v>-0.9%</v>
      </c>
    </row>
    <row r="66" spans="1:15">
      <c r="A66" s="37">
        <v>2014</v>
      </c>
      <c r="B66" s="38">
        <v>5</v>
      </c>
      <c r="C66" s="39" t="s">
        <v>71</v>
      </c>
      <c r="D66" s="57">
        <v>55274</v>
      </c>
      <c r="E66" s="57">
        <v>4043</v>
      </c>
      <c r="F66" s="58">
        <v>13.671531041305961</v>
      </c>
      <c r="G66" t="str">
        <f t="shared" si="0"/>
        <v>-6.4%</v>
      </c>
      <c r="H66" s="57">
        <v>16400</v>
      </c>
      <c r="I66" s="57">
        <v>1814</v>
      </c>
      <c r="J66" s="58">
        <v>9.040793825799339</v>
      </c>
      <c r="K66" t="str">
        <f t="shared" si="2"/>
        <v>-9.6%</v>
      </c>
      <c r="L66" s="57">
        <v>71674</v>
      </c>
      <c r="M66" s="57">
        <v>5857</v>
      </c>
      <c r="N66" s="59">
        <v>12.237322861533208</v>
      </c>
      <c r="O66" t="str">
        <f t="shared" si="1"/>
        <v>-7.2%</v>
      </c>
    </row>
    <row r="67" spans="1:15">
      <c r="A67" s="37">
        <v>2014</v>
      </c>
      <c r="B67" s="38">
        <v>6</v>
      </c>
      <c r="C67" s="39" t="s">
        <v>72</v>
      </c>
      <c r="D67" s="57">
        <v>58993</v>
      </c>
      <c r="E67" s="57">
        <v>4059</v>
      </c>
      <c r="F67" s="58">
        <v>14.533875338753388</v>
      </c>
      <c r="G67" t="str">
        <f t="shared" si="0"/>
        <v>6.3%</v>
      </c>
      <c r="H67" s="57">
        <v>15976</v>
      </c>
      <c r="I67" s="57">
        <v>1902</v>
      </c>
      <c r="J67" s="58">
        <v>8.399579390115667</v>
      </c>
      <c r="K67" t="str">
        <f t="shared" si="2"/>
        <v>-7.1%</v>
      </c>
      <c r="L67" s="57">
        <v>74969</v>
      </c>
      <c r="M67" s="57">
        <v>5961</v>
      </c>
      <c r="N67" s="59">
        <v>12.576581110551921</v>
      </c>
      <c r="O67" t="str">
        <f t="shared" si="1"/>
        <v>2.8%</v>
      </c>
    </row>
    <row r="68" spans="1:15">
      <c r="A68" s="37">
        <v>2014</v>
      </c>
      <c r="B68" s="38">
        <v>7</v>
      </c>
      <c r="C68" s="39" t="s">
        <v>73</v>
      </c>
      <c r="D68" s="57">
        <v>58476</v>
      </c>
      <c r="E68" s="57">
        <v>3730</v>
      </c>
      <c r="F68" s="58">
        <v>15.677211796246649</v>
      </c>
      <c r="G68" t="str">
        <f t="shared" ref="G68:G115" si="3">IFERROR(ROUND((F68-F67)/F67*100,1)&amp;"%",)</f>
        <v>7.9%</v>
      </c>
      <c r="H68" s="57">
        <v>15862</v>
      </c>
      <c r="I68" s="57">
        <v>1696</v>
      </c>
      <c r="J68" s="58">
        <v>9.352594339622641</v>
      </c>
      <c r="K68" t="str">
        <f t="shared" ref="K68:K115" si="4">IFERROR(ROUND((J68-J67)/J67*100,1)&amp;"%",)</f>
        <v>11.3%</v>
      </c>
      <c r="L68" s="57">
        <v>74338</v>
      </c>
      <c r="M68" s="57">
        <v>5426</v>
      </c>
      <c r="N68" s="59">
        <v>13.700331736085515</v>
      </c>
      <c r="O68" t="str">
        <f t="shared" ref="O68:O115" si="5">IFERROR(ROUND((N68-N67)/N67*100,1)&amp;"%",)</f>
        <v>8.9%</v>
      </c>
    </row>
    <row r="69" spans="1:15">
      <c r="A69" s="37">
        <v>2014</v>
      </c>
      <c r="B69" s="38">
        <v>8</v>
      </c>
      <c r="C69" s="39" t="s">
        <v>74</v>
      </c>
      <c r="D69" s="57">
        <v>57358</v>
      </c>
      <c r="E69" s="57">
        <v>3851</v>
      </c>
      <c r="F69" s="58">
        <v>14.894313165411582</v>
      </c>
      <c r="G69" t="str">
        <f t="shared" si="3"/>
        <v>-5%</v>
      </c>
      <c r="H69" s="57">
        <v>16009</v>
      </c>
      <c r="I69" s="57">
        <v>1656</v>
      </c>
      <c r="J69" s="58">
        <v>9.6672705314009661</v>
      </c>
      <c r="K69" t="str">
        <f t="shared" si="4"/>
        <v>3.4%</v>
      </c>
      <c r="L69" s="57">
        <v>73367</v>
      </c>
      <c r="M69" s="57">
        <v>5507</v>
      </c>
      <c r="N69" s="59">
        <v>13.322498638096967</v>
      </c>
      <c r="O69" t="str">
        <f t="shared" si="5"/>
        <v>-2.8%</v>
      </c>
    </row>
    <row r="70" spans="1:15">
      <c r="A70" s="37">
        <v>2014</v>
      </c>
      <c r="B70" s="38">
        <v>9</v>
      </c>
      <c r="C70" s="39" t="s">
        <v>75</v>
      </c>
      <c r="D70" s="57">
        <v>59549</v>
      </c>
      <c r="E70" s="57">
        <v>2925</v>
      </c>
      <c r="F70" s="58">
        <v>20.358632478632479</v>
      </c>
      <c r="G70" t="str">
        <f t="shared" si="3"/>
        <v>36.7%</v>
      </c>
      <c r="H70" s="57">
        <v>15331</v>
      </c>
      <c r="I70" s="57">
        <v>1518</v>
      </c>
      <c r="J70" s="58">
        <v>10.099472990777338</v>
      </c>
      <c r="K70" t="str">
        <f t="shared" si="4"/>
        <v>4.5%</v>
      </c>
      <c r="L70" s="57">
        <v>74880</v>
      </c>
      <c r="M70" s="57">
        <v>4443</v>
      </c>
      <c r="N70" s="59">
        <v>16.853477380148547</v>
      </c>
      <c r="O70" t="str">
        <f t="shared" si="5"/>
        <v>26.5%</v>
      </c>
    </row>
    <row r="71" spans="1:15">
      <c r="A71" s="37">
        <v>2014</v>
      </c>
      <c r="B71" s="38">
        <v>10</v>
      </c>
      <c r="C71" s="39" t="s">
        <v>76</v>
      </c>
      <c r="D71" s="57">
        <v>62189</v>
      </c>
      <c r="E71" s="57">
        <v>4093</v>
      </c>
      <c r="F71" s="58">
        <v>15.193989738578059</v>
      </c>
      <c r="G71" t="str">
        <f t="shared" si="3"/>
        <v>-25.4%</v>
      </c>
      <c r="H71" s="57">
        <v>15671</v>
      </c>
      <c r="I71" s="57">
        <v>1800</v>
      </c>
      <c r="J71" s="58">
        <v>8.7061111111111114</v>
      </c>
      <c r="K71" t="str">
        <f t="shared" si="4"/>
        <v>-13.8%</v>
      </c>
      <c r="L71" s="57">
        <v>77860</v>
      </c>
      <c r="M71" s="57">
        <v>5893</v>
      </c>
      <c r="N71" s="59">
        <v>13.212285762769387</v>
      </c>
      <c r="O71" t="str">
        <f t="shared" si="5"/>
        <v>-21.6%</v>
      </c>
    </row>
    <row r="72" spans="1:15">
      <c r="A72" s="37">
        <v>2014</v>
      </c>
      <c r="B72" s="38">
        <v>11</v>
      </c>
      <c r="C72" s="39" t="s">
        <v>77</v>
      </c>
      <c r="D72" s="57">
        <v>63507</v>
      </c>
      <c r="E72" s="57">
        <v>3601</v>
      </c>
      <c r="F72" s="58">
        <v>17.635934462649264</v>
      </c>
      <c r="G72" t="str">
        <f t="shared" si="3"/>
        <v>16.1%</v>
      </c>
      <c r="H72" s="57">
        <v>14801</v>
      </c>
      <c r="I72" s="57">
        <v>1523</v>
      </c>
      <c r="J72" s="58">
        <v>9.7183191070256072</v>
      </c>
      <c r="K72" t="str">
        <f t="shared" si="4"/>
        <v>11.6%</v>
      </c>
      <c r="L72" s="57">
        <v>78308</v>
      </c>
      <c r="M72" s="57">
        <v>5124</v>
      </c>
      <c r="N72" s="59">
        <v>15.282591725214676</v>
      </c>
      <c r="O72" t="str">
        <f t="shared" si="5"/>
        <v>15.7%</v>
      </c>
    </row>
    <row r="73" spans="1:15">
      <c r="A73" s="37">
        <v>2014</v>
      </c>
      <c r="B73" s="38">
        <v>12</v>
      </c>
      <c r="C73" s="39" t="s">
        <v>78</v>
      </c>
      <c r="D73" s="57">
        <v>63376</v>
      </c>
      <c r="E73" s="57">
        <v>3444</v>
      </c>
      <c r="F73" s="58">
        <v>18.401858304297328</v>
      </c>
      <c r="G73" t="str">
        <f t="shared" si="3"/>
        <v>4.3%</v>
      </c>
      <c r="H73" s="57">
        <v>14861</v>
      </c>
      <c r="I73" s="57">
        <v>1322</v>
      </c>
      <c r="J73" s="58">
        <v>11.241301059001513</v>
      </c>
      <c r="K73" t="str">
        <f t="shared" si="4"/>
        <v>15.7%</v>
      </c>
      <c r="L73" s="57">
        <v>78237</v>
      </c>
      <c r="M73" s="57">
        <v>4766</v>
      </c>
      <c r="N73" s="59">
        <v>16.415652538816619</v>
      </c>
      <c r="O73" t="str">
        <f t="shared" si="5"/>
        <v>7.4%</v>
      </c>
    </row>
    <row r="74" spans="1:15">
      <c r="A74" s="37">
        <v>2015</v>
      </c>
      <c r="B74" s="38">
        <v>1</v>
      </c>
      <c r="C74" s="39" t="s">
        <v>67</v>
      </c>
      <c r="D74" s="57">
        <v>66817</v>
      </c>
      <c r="E74" s="57">
        <v>3502</v>
      </c>
      <c r="F74" s="58">
        <v>19.079668760708167</v>
      </c>
      <c r="G74" t="str">
        <f t="shared" si="3"/>
        <v>3.7%</v>
      </c>
      <c r="H74" s="57">
        <v>15990</v>
      </c>
      <c r="I74" s="57">
        <v>1294</v>
      </c>
      <c r="J74" s="58">
        <v>12.357032457496135</v>
      </c>
      <c r="K74" t="str">
        <f t="shared" si="4"/>
        <v>9.9%</v>
      </c>
      <c r="L74" s="57">
        <v>81766</v>
      </c>
      <c r="M74" s="57">
        <v>4796</v>
      </c>
      <c r="N74" s="59">
        <v>17.048790658882403</v>
      </c>
      <c r="O74" t="str">
        <f t="shared" si="5"/>
        <v>3.9%</v>
      </c>
    </row>
    <row r="75" spans="1:15">
      <c r="A75" s="37">
        <v>2015</v>
      </c>
      <c r="B75" s="38">
        <v>2</v>
      </c>
      <c r="C75" s="39" t="s">
        <v>68</v>
      </c>
      <c r="D75" s="57">
        <v>66492</v>
      </c>
      <c r="E75" s="57">
        <v>4126</v>
      </c>
      <c r="F75" s="58">
        <v>16.115365971885602</v>
      </c>
      <c r="G75" t="str">
        <f t="shared" si="3"/>
        <v>-15.5%</v>
      </c>
      <c r="H75" s="57">
        <v>15724</v>
      </c>
      <c r="I75" s="57">
        <v>1364</v>
      </c>
      <c r="J75" s="58">
        <v>11.527859237536656</v>
      </c>
      <c r="K75" t="str">
        <f t="shared" si="4"/>
        <v>-6.7%</v>
      </c>
      <c r="L75" s="57">
        <v>81181</v>
      </c>
      <c r="M75" s="57">
        <v>5490</v>
      </c>
      <c r="N75" s="59">
        <v>14.787067395264117</v>
      </c>
      <c r="O75" t="str">
        <f t="shared" si="5"/>
        <v>-13.3%</v>
      </c>
    </row>
    <row r="76" spans="1:15">
      <c r="A76" s="37">
        <v>2015</v>
      </c>
      <c r="B76" s="38">
        <v>3</v>
      </c>
      <c r="C76" s="39" t="s">
        <v>69</v>
      </c>
      <c r="D76" s="57">
        <v>64509</v>
      </c>
      <c r="E76" s="57">
        <v>4667</v>
      </c>
      <c r="F76" s="58">
        <v>13.822369830726377</v>
      </c>
      <c r="G76" t="str">
        <f t="shared" si="3"/>
        <v>-14.2%</v>
      </c>
      <c r="H76" s="57">
        <v>16594</v>
      </c>
      <c r="I76" s="57">
        <v>1667</v>
      </c>
      <c r="J76" s="58">
        <v>9.9544091181763648</v>
      </c>
      <c r="K76" t="str">
        <f t="shared" si="4"/>
        <v>-13.6%</v>
      </c>
      <c r="L76" s="57">
        <v>80083</v>
      </c>
      <c r="M76" s="57">
        <v>6334</v>
      </c>
      <c r="N76" s="59">
        <v>12.643353331228292</v>
      </c>
      <c r="O76" t="str">
        <f t="shared" si="5"/>
        <v>-14.5%</v>
      </c>
    </row>
    <row r="77" spans="1:15">
      <c r="A77" s="37">
        <v>2015</v>
      </c>
      <c r="B77" s="38">
        <v>4</v>
      </c>
      <c r="C77" s="39" t="s">
        <v>70</v>
      </c>
      <c r="D77" s="57">
        <v>64029</v>
      </c>
      <c r="E77" s="57">
        <v>4843</v>
      </c>
      <c r="F77" s="58">
        <v>13.22093743547388</v>
      </c>
      <c r="G77" t="str">
        <f t="shared" si="3"/>
        <v>-4.4%</v>
      </c>
      <c r="H77" s="57">
        <v>16617</v>
      </c>
      <c r="I77" s="57">
        <v>1769</v>
      </c>
      <c r="J77" s="58">
        <v>9.3934426229508201</v>
      </c>
      <c r="K77" t="str">
        <f t="shared" si="4"/>
        <v>-5.6%</v>
      </c>
      <c r="L77" s="57">
        <v>79631</v>
      </c>
      <c r="M77" s="57">
        <v>6612</v>
      </c>
      <c r="N77" s="59">
        <v>12.043405928614639</v>
      </c>
      <c r="O77" t="str">
        <f t="shared" si="5"/>
        <v>-4.7%</v>
      </c>
    </row>
    <row r="78" spans="1:15">
      <c r="A78" s="37">
        <v>2015</v>
      </c>
      <c r="B78" s="38">
        <v>5</v>
      </c>
      <c r="C78" s="39" t="s">
        <v>71</v>
      </c>
      <c r="D78" s="57">
        <v>63174</v>
      </c>
      <c r="E78" s="57">
        <v>4777</v>
      </c>
      <c r="F78" s="58">
        <v>13.224617961063428</v>
      </c>
      <c r="G78" t="str">
        <f t="shared" si="3"/>
        <v>0%</v>
      </c>
      <c r="H78" s="57">
        <v>17559</v>
      </c>
      <c r="I78" s="57">
        <v>1826</v>
      </c>
      <c r="J78" s="58">
        <v>9.6161007667031768</v>
      </c>
      <c r="K78" t="str">
        <f t="shared" si="4"/>
        <v>2.4%</v>
      </c>
      <c r="L78" s="57">
        <v>79717</v>
      </c>
      <c r="M78" s="57">
        <v>6603</v>
      </c>
      <c r="N78" s="59">
        <v>12.072845676207784</v>
      </c>
      <c r="O78" t="str">
        <f t="shared" si="5"/>
        <v>0.2%</v>
      </c>
    </row>
    <row r="79" spans="1:15">
      <c r="A79" s="37">
        <v>2015</v>
      </c>
      <c r="B79" s="38">
        <v>6</v>
      </c>
      <c r="C79" s="39" t="s">
        <v>72</v>
      </c>
      <c r="D79" s="57">
        <v>67157</v>
      </c>
      <c r="E79" s="57">
        <v>5156</v>
      </c>
      <c r="F79" s="58">
        <v>13.025019394879752</v>
      </c>
      <c r="G79" t="str">
        <f t="shared" si="3"/>
        <v>-1.5%</v>
      </c>
      <c r="H79" s="57">
        <v>17778</v>
      </c>
      <c r="I79" s="57">
        <v>1793</v>
      </c>
      <c r="J79" s="58">
        <v>9.915225878416063</v>
      </c>
      <c r="K79" t="str">
        <f t="shared" si="4"/>
        <v>3.1%</v>
      </c>
      <c r="L79" s="57">
        <v>83866</v>
      </c>
      <c r="M79" s="57">
        <v>6949</v>
      </c>
      <c r="N79" s="59">
        <v>12.068786875809469</v>
      </c>
      <c r="O79" t="str">
        <f t="shared" si="5"/>
        <v>0%</v>
      </c>
    </row>
    <row r="80" spans="1:15">
      <c r="A80" s="37">
        <v>2015</v>
      </c>
      <c r="B80" s="38">
        <v>7</v>
      </c>
      <c r="C80" s="39" t="s">
        <v>73</v>
      </c>
      <c r="D80" s="57">
        <v>73289</v>
      </c>
      <c r="E80" s="57">
        <v>5535</v>
      </c>
      <c r="F80" s="58">
        <v>13.241011743450768</v>
      </c>
      <c r="G80" t="str">
        <f t="shared" si="3"/>
        <v>1.7%</v>
      </c>
      <c r="H80" s="57">
        <v>17679</v>
      </c>
      <c r="I80" s="57">
        <v>1835</v>
      </c>
      <c r="J80" s="58">
        <v>9.6343324250681199</v>
      </c>
      <c r="K80" t="str">
        <f t="shared" si="4"/>
        <v>-2.8%</v>
      </c>
      <c r="L80" s="57">
        <v>89823</v>
      </c>
      <c r="M80" s="57">
        <v>7370</v>
      </c>
      <c r="N80" s="59">
        <v>12.187652645861601</v>
      </c>
      <c r="O80" t="str">
        <f t="shared" si="5"/>
        <v>1%</v>
      </c>
    </row>
    <row r="81" spans="1:15">
      <c r="A81" s="37">
        <v>2015</v>
      </c>
      <c r="B81" s="38">
        <v>8</v>
      </c>
      <c r="C81" s="39" t="s">
        <v>74</v>
      </c>
      <c r="D81" s="57">
        <v>72874</v>
      </c>
      <c r="E81" s="57">
        <v>6605</v>
      </c>
      <c r="F81" s="58">
        <v>11.033156699470098</v>
      </c>
      <c r="G81" t="str">
        <f t="shared" si="3"/>
        <v>-16.7%</v>
      </c>
      <c r="H81" s="57">
        <v>17643</v>
      </c>
      <c r="I81" s="57">
        <v>2098</v>
      </c>
      <c r="J81" s="58">
        <v>8.4094375595805531</v>
      </c>
      <c r="K81" t="str">
        <f t="shared" si="4"/>
        <v>-12.7%</v>
      </c>
      <c r="L81" s="57">
        <v>89378</v>
      </c>
      <c r="M81" s="57">
        <v>8703</v>
      </c>
      <c r="N81" s="59">
        <v>10.269792025738251</v>
      </c>
      <c r="O81" t="str">
        <f t="shared" si="5"/>
        <v>-15.7%</v>
      </c>
    </row>
    <row r="82" spans="1:15">
      <c r="A82" s="37">
        <v>2015</v>
      </c>
      <c r="B82" s="38">
        <v>9</v>
      </c>
      <c r="C82" s="39" t="s">
        <v>75</v>
      </c>
      <c r="D82" s="57">
        <v>71330</v>
      </c>
      <c r="E82" s="57">
        <v>5306</v>
      </c>
      <c r="F82" s="58">
        <v>13.443271767810026</v>
      </c>
      <c r="G82" t="str">
        <f t="shared" si="3"/>
        <v>21.8%</v>
      </c>
      <c r="H82" s="57">
        <v>16674</v>
      </c>
      <c r="I82" s="57">
        <v>1530</v>
      </c>
      <c r="J82" s="58">
        <v>10.898039215686275</v>
      </c>
      <c r="K82" t="str">
        <f t="shared" si="4"/>
        <v>29.6%</v>
      </c>
      <c r="L82" s="57">
        <v>86897</v>
      </c>
      <c r="M82" s="57">
        <v>6836</v>
      </c>
      <c r="N82" s="59">
        <v>12.711673493270919</v>
      </c>
      <c r="O82" t="str">
        <f t="shared" si="5"/>
        <v>23.8%</v>
      </c>
    </row>
    <row r="83" spans="1:15">
      <c r="A83" s="37">
        <v>2015</v>
      </c>
      <c r="B83" s="38">
        <v>10</v>
      </c>
      <c r="C83" s="39" t="s">
        <v>76</v>
      </c>
      <c r="D83" s="57">
        <v>74826</v>
      </c>
      <c r="E83" s="57">
        <v>5875</v>
      </c>
      <c r="F83" s="58">
        <v>12.736340425531916</v>
      </c>
      <c r="G83" t="str">
        <f t="shared" si="3"/>
        <v>-5.3%</v>
      </c>
      <c r="H83" s="57">
        <v>16220</v>
      </c>
      <c r="I83" s="57">
        <v>1577</v>
      </c>
      <c r="J83" s="58">
        <v>10.285351934051997</v>
      </c>
      <c r="K83" t="str">
        <f t="shared" si="4"/>
        <v>-5.6%</v>
      </c>
      <c r="L83" s="57">
        <v>89900</v>
      </c>
      <c r="M83" s="57">
        <v>7452</v>
      </c>
      <c r="N83" s="59">
        <v>12.063875469672571</v>
      </c>
      <c r="O83" t="str">
        <f t="shared" si="5"/>
        <v>-5.1%</v>
      </c>
    </row>
    <row r="84" spans="1:15">
      <c r="A84" s="37">
        <v>2015</v>
      </c>
      <c r="B84" s="38">
        <v>11</v>
      </c>
      <c r="C84" s="39" t="s">
        <v>77</v>
      </c>
      <c r="D84" s="57">
        <v>74230</v>
      </c>
      <c r="E84" s="57">
        <v>5361</v>
      </c>
      <c r="F84" s="58">
        <v>13.846297332587204</v>
      </c>
      <c r="G84" t="str">
        <f t="shared" si="3"/>
        <v>8.7%</v>
      </c>
      <c r="H84" s="57">
        <v>16116</v>
      </c>
      <c r="I84" s="57">
        <v>1680</v>
      </c>
      <c r="J84" s="58">
        <v>9.5928571428571434</v>
      </c>
      <c r="K84" t="str">
        <f t="shared" si="4"/>
        <v>-6.7%</v>
      </c>
      <c r="L84" s="57">
        <v>89210</v>
      </c>
      <c r="M84" s="57">
        <v>7041</v>
      </c>
      <c r="N84" s="59">
        <v>12.670075273398664</v>
      </c>
      <c r="O84" t="str">
        <f t="shared" si="5"/>
        <v>5%</v>
      </c>
    </row>
    <row r="85" spans="1:15">
      <c r="A85" s="37">
        <v>2015</v>
      </c>
      <c r="B85" s="38">
        <v>12</v>
      </c>
      <c r="C85" s="39" t="s">
        <v>78</v>
      </c>
      <c r="D85" s="57">
        <v>73247</v>
      </c>
      <c r="E85" s="57">
        <v>6514</v>
      </c>
      <c r="F85" s="58">
        <v>11.244550199570156</v>
      </c>
      <c r="G85" t="str">
        <f t="shared" si="3"/>
        <v>-18.8%</v>
      </c>
      <c r="H85" s="57">
        <v>16305</v>
      </c>
      <c r="I85" s="57">
        <v>1677</v>
      </c>
      <c r="J85" s="58">
        <v>9.7227191413237932</v>
      </c>
      <c r="K85" t="str">
        <f t="shared" si="4"/>
        <v>1.4%</v>
      </c>
      <c r="L85" s="57">
        <v>88426</v>
      </c>
      <c r="M85" s="57">
        <v>8191</v>
      </c>
      <c r="N85" s="59">
        <v>10.795507264070322</v>
      </c>
      <c r="O85" t="str">
        <f t="shared" si="5"/>
        <v>-14.8%</v>
      </c>
    </row>
    <row r="86" spans="1:15">
      <c r="A86" s="37">
        <v>2016</v>
      </c>
      <c r="B86" s="38">
        <v>1</v>
      </c>
      <c r="C86" s="39" t="s">
        <v>67</v>
      </c>
      <c r="D86" s="57">
        <v>75480</v>
      </c>
      <c r="E86" s="57">
        <v>2603</v>
      </c>
      <c r="F86" s="58">
        <v>28.997310795236267</v>
      </c>
      <c r="G86" t="str">
        <f t="shared" si="3"/>
        <v>157.9%</v>
      </c>
      <c r="H86" s="57">
        <v>17489</v>
      </c>
      <c r="I86" s="57">
        <v>865</v>
      </c>
      <c r="J86" s="58">
        <v>20.21849710982659</v>
      </c>
      <c r="K86" t="str">
        <f t="shared" si="4"/>
        <v>108%</v>
      </c>
      <c r="L86" s="57">
        <v>91800</v>
      </c>
      <c r="M86" s="57">
        <v>3468</v>
      </c>
      <c r="N86" s="59">
        <v>26.470588235294116</v>
      </c>
      <c r="O86" t="str">
        <f t="shared" si="5"/>
        <v>145.2%</v>
      </c>
    </row>
    <row r="87" spans="1:15">
      <c r="A87" s="37">
        <v>2016</v>
      </c>
      <c r="B87" s="38">
        <v>2</v>
      </c>
      <c r="C87" s="39" t="s">
        <v>68</v>
      </c>
      <c r="D87" s="57">
        <v>75043</v>
      </c>
      <c r="E87" s="57">
        <v>2388</v>
      </c>
      <c r="F87" s="58">
        <v>31.425041876046901</v>
      </c>
      <c r="G87" t="str">
        <f t="shared" si="3"/>
        <v>8.4%</v>
      </c>
      <c r="H87" s="57">
        <v>17077</v>
      </c>
      <c r="I87" s="57">
        <v>954</v>
      </c>
      <c r="J87" s="58">
        <v>17.90041928721174</v>
      </c>
      <c r="K87" t="str">
        <f t="shared" si="4"/>
        <v>-11.5%</v>
      </c>
      <c r="L87" s="57">
        <v>90961</v>
      </c>
      <c r="M87" s="57">
        <v>3342</v>
      </c>
      <c r="N87" s="59">
        <v>27.217534410532615</v>
      </c>
      <c r="O87" t="str">
        <f t="shared" si="5"/>
        <v>2.8%</v>
      </c>
    </row>
    <row r="88" spans="1:15">
      <c r="A88" s="37">
        <v>2016</v>
      </c>
      <c r="B88" s="38">
        <v>3</v>
      </c>
      <c r="C88" s="39" t="s">
        <v>69</v>
      </c>
      <c r="D88" s="57">
        <v>73991</v>
      </c>
      <c r="E88" s="57">
        <v>2900</v>
      </c>
      <c r="F88" s="58">
        <v>25.514137931034483</v>
      </c>
      <c r="G88" t="str">
        <f t="shared" si="3"/>
        <v>-18.8%</v>
      </c>
      <c r="H88" s="57">
        <v>17187</v>
      </c>
      <c r="I88" s="57">
        <v>1255</v>
      </c>
      <c r="J88" s="58">
        <v>13.694820717131474</v>
      </c>
      <c r="K88" t="str">
        <f t="shared" si="4"/>
        <v>-23.5%</v>
      </c>
      <c r="L88" s="57">
        <v>90031</v>
      </c>
      <c r="M88" s="57">
        <v>4155</v>
      </c>
      <c r="N88" s="59">
        <v>21.668110709987968</v>
      </c>
      <c r="O88" t="str">
        <f t="shared" si="5"/>
        <v>-20.4%</v>
      </c>
    </row>
    <row r="89" spans="1:15">
      <c r="A89" s="37">
        <v>2016</v>
      </c>
      <c r="B89" s="38">
        <v>4</v>
      </c>
      <c r="C89" s="39" t="s">
        <v>70</v>
      </c>
      <c r="D89" s="57">
        <v>77599</v>
      </c>
      <c r="E89" s="57">
        <v>3015</v>
      </c>
      <c r="F89" s="58">
        <v>25.737645107794361</v>
      </c>
      <c r="G89" t="str">
        <f t="shared" si="3"/>
        <v>0.9%</v>
      </c>
      <c r="H89" s="57">
        <v>17993</v>
      </c>
      <c r="I89" s="57">
        <v>1359</v>
      </c>
      <c r="J89" s="58">
        <v>13.239882266372332</v>
      </c>
      <c r="K89" t="str">
        <f t="shared" si="4"/>
        <v>-3.3%</v>
      </c>
      <c r="L89" s="57">
        <v>94389</v>
      </c>
      <c r="M89" s="57">
        <v>4374</v>
      </c>
      <c r="N89" s="59">
        <v>21.579561042524006</v>
      </c>
      <c r="O89" t="str">
        <f t="shared" si="5"/>
        <v>-0.4%</v>
      </c>
    </row>
    <row r="90" spans="1:15">
      <c r="A90" s="37">
        <v>2016</v>
      </c>
      <c r="B90" s="38">
        <v>5</v>
      </c>
      <c r="C90" s="39" t="s">
        <v>71</v>
      </c>
      <c r="D90" s="57">
        <v>78528</v>
      </c>
      <c r="E90" s="57">
        <v>2978</v>
      </c>
      <c r="F90" s="58">
        <v>26.369375419744795</v>
      </c>
      <c r="G90" t="str">
        <f t="shared" si="3"/>
        <v>2.5%</v>
      </c>
      <c r="H90" s="57">
        <v>17784</v>
      </c>
      <c r="I90" s="57">
        <v>1260</v>
      </c>
      <c r="J90" s="58">
        <v>14.114285714285714</v>
      </c>
      <c r="K90" t="str">
        <f t="shared" si="4"/>
        <v>6.6%</v>
      </c>
      <c r="L90" s="57">
        <v>95100</v>
      </c>
      <c r="M90" s="57">
        <v>4238</v>
      </c>
      <c r="N90" s="59">
        <v>22.439830108541766</v>
      </c>
      <c r="O90" t="str">
        <f t="shared" si="5"/>
        <v>4%</v>
      </c>
    </row>
    <row r="91" spans="1:15">
      <c r="A91" s="37">
        <v>2016</v>
      </c>
      <c r="B91" s="38">
        <v>6</v>
      </c>
      <c r="C91" s="39" t="s">
        <v>72</v>
      </c>
      <c r="D91" s="57">
        <v>81225</v>
      </c>
      <c r="E91" s="57">
        <v>3173</v>
      </c>
      <c r="F91" s="58">
        <v>25.598802395209582</v>
      </c>
      <c r="G91" t="str">
        <f t="shared" si="3"/>
        <v>-2.9%</v>
      </c>
      <c r="H91" s="57">
        <v>17218</v>
      </c>
      <c r="I91" s="57">
        <v>1362</v>
      </c>
      <c r="J91" s="58">
        <v>12.641703377386197</v>
      </c>
      <c r="K91" t="str">
        <f t="shared" si="4"/>
        <v>-10.4%</v>
      </c>
      <c r="L91" s="57">
        <v>97206</v>
      </c>
      <c r="M91" s="57">
        <v>4535</v>
      </c>
      <c r="N91" s="59">
        <v>21.434619625137817</v>
      </c>
      <c r="O91" t="str">
        <f t="shared" si="5"/>
        <v>-4.5%</v>
      </c>
    </row>
    <row r="92" spans="1:15">
      <c r="A92" s="37">
        <v>2016</v>
      </c>
      <c r="B92" s="38">
        <v>7</v>
      </c>
      <c r="C92" s="39" t="s">
        <v>73</v>
      </c>
      <c r="D92" s="57">
        <v>82210</v>
      </c>
      <c r="E92" s="57">
        <v>3142</v>
      </c>
      <c r="F92" s="58">
        <v>26.164863144493953</v>
      </c>
      <c r="G92" t="str">
        <f t="shared" si="3"/>
        <v>2.2%</v>
      </c>
      <c r="H92" s="57">
        <v>16800</v>
      </c>
      <c r="I92" s="57">
        <v>1129</v>
      </c>
      <c r="J92" s="58">
        <v>14.88042515500443</v>
      </c>
      <c r="K92" t="str">
        <f t="shared" si="4"/>
        <v>17.7%</v>
      </c>
      <c r="L92" s="57">
        <v>99010</v>
      </c>
      <c r="M92" s="57">
        <v>4271</v>
      </c>
      <c r="N92" s="59">
        <v>23.181924607820182</v>
      </c>
      <c r="O92" t="str">
        <f t="shared" si="5"/>
        <v>8.2%</v>
      </c>
    </row>
    <row r="93" spans="1:15">
      <c r="A93" s="37">
        <v>2016</v>
      </c>
      <c r="B93" s="38">
        <v>8</v>
      </c>
      <c r="C93" s="39" t="s">
        <v>74</v>
      </c>
      <c r="D93" s="57">
        <v>79446</v>
      </c>
      <c r="E93" s="57">
        <v>4002</v>
      </c>
      <c r="F93" s="58">
        <v>19.851574212893553</v>
      </c>
      <c r="G93" t="str">
        <f t="shared" si="3"/>
        <v>-24.1%</v>
      </c>
      <c r="H93" s="57">
        <v>16584</v>
      </c>
      <c r="I93" s="57">
        <v>1307</v>
      </c>
      <c r="J93" s="58">
        <v>12.688599846977812</v>
      </c>
      <c r="K93" t="str">
        <f t="shared" si="4"/>
        <v>-14.7%</v>
      </c>
      <c r="L93" s="57">
        <v>96030</v>
      </c>
      <c r="M93" s="57">
        <v>5309</v>
      </c>
      <c r="N93" s="59">
        <v>18.08815219438689</v>
      </c>
      <c r="O93" t="str">
        <f t="shared" si="5"/>
        <v>-22%</v>
      </c>
    </row>
    <row r="94" spans="1:15">
      <c r="A94" s="37">
        <v>2016</v>
      </c>
      <c r="B94" s="38">
        <v>9</v>
      </c>
      <c r="C94" s="39" t="s">
        <v>75</v>
      </c>
      <c r="D94" s="57">
        <v>79785</v>
      </c>
      <c r="E94" s="57">
        <v>3446</v>
      </c>
      <c r="F94" s="58">
        <v>23.109950681752249</v>
      </c>
      <c r="G94" t="str">
        <f t="shared" si="3"/>
        <v>16.4%</v>
      </c>
      <c r="H94" s="57">
        <v>17038</v>
      </c>
      <c r="I94" s="57">
        <v>1197</v>
      </c>
      <c r="J94" s="58">
        <v>13.940553745928339</v>
      </c>
      <c r="K94" t="str">
        <f t="shared" si="4"/>
        <v>9.9%</v>
      </c>
      <c r="L94" s="57">
        <v>96779</v>
      </c>
      <c r="M94" s="57">
        <v>4675</v>
      </c>
      <c r="N94" s="59">
        <v>20.701390374331552</v>
      </c>
      <c r="O94" t="str">
        <f t="shared" si="5"/>
        <v>14.4%</v>
      </c>
    </row>
    <row r="95" spans="1:15">
      <c r="A95" s="37">
        <v>2016</v>
      </c>
      <c r="B95" s="38">
        <v>10</v>
      </c>
      <c r="C95" s="39" t="s">
        <v>76</v>
      </c>
      <c r="D95" s="57">
        <v>82834</v>
      </c>
      <c r="E95" s="57">
        <v>3506</v>
      </c>
      <c r="F95" s="58">
        <v>23.626354820308045</v>
      </c>
      <c r="G95" t="str">
        <f t="shared" si="3"/>
        <v>2.2%</v>
      </c>
      <c r="H95" s="57">
        <v>16291</v>
      </c>
      <c r="I95" s="57">
        <v>1110</v>
      </c>
      <c r="J95" s="58">
        <v>14.676576576576577</v>
      </c>
      <c r="K95" t="str">
        <f t="shared" si="4"/>
        <v>5.3%</v>
      </c>
      <c r="L95" s="57">
        <v>99125</v>
      </c>
      <c r="M95" s="57">
        <v>4616</v>
      </c>
      <c r="N95" s="59">
        <v>21.474220103986134</v>
      </c>
      <c r="O95" t="str">
        <f t="shared" si="5"/>
        <v>3.7%</v>
      </c>
    </row>
    <row r="96" spans="1:15">
      <c r="A96" s="37">
        <v>2016</v>
      </c>
      <c r="B96" s="38">
        <v>11</v>
      </c>
      <c r="C96" s="39" t="s">
        <v>77</v>
      </c>
      <c r="D96" s="57">
        <v>83280</v>
      </c>
      <c r="E96" s="57">
        <v>3794</v>
      </c>
      <c r="F96" s="58">
        <v>21.950448075909332</v>
      </c>
      <c r="G96" t="str">
        <f t="shared" si="3"/>
        <v>-7.1%</v>
      </c>
      <c r="H96" s="57">
        <v>16266</v>
      </c>
      <c r="I96" s="57">
        <v>1222</v>
      </c>
      <c r="J96" s="58">
        <v>13.310965630114566</v>
      </c>
      <c r="K96" t="str">
        <f t="shared" si="4"/>
        <v>-9.3%</v>
      </c>
      <c r="L96" s="57">
        <v>99546</v>
      </c>
      <c r="M96" s="57">
        <v>5016</v>
      </c>
      <c r="N96" s="59">
        <v>19.845693779904305</v>
      </c>
      <c r="O96" t="str">
        <f t="shared" si="5"/>
        <v>-7.6%</v>
      </c>
    </row>
    <row r="97" spans="1:15">
      <c r="A97" s="37">
        <v>2016</v>
      </c>
      <c r="B97" s="38">
        <v>12</v>
      </c>
      <c r="C97" s="39" t="s">
        <v>78</v>
      </c>
      <c r="D97" s="57">
        <v>82594</v>
      </c>
      <c r="E97" s="57">
        <v>4392</v>
      </c>
      <c r="F97" s="58">
        <v>18.805555555555557</v>
      </c>
      <c r="G97" t="str">
        <f t="shared" si="3"/>
        <v>-14.3%</v>
      </c>
      <c r="H97" s="57">
        <v>16635</v>
      </c>
      <c r="I97" s="57">
        <v>950</v>
      </c>
      <c r="J97" s="58">
        <v>17.510526315789473</v>
      </c>
      <c r="K97" t="str">
        <f t="shared" si="4"/>
        <v>31.5%</v>
      </c>
      <c r="L97" s="57">
        <v>99229</v>
      </c>
      <c r="M97" s="57">
        <v>5342</v>
      </c>
      <c r="N97" s="59">
        <v>18.5752527143392</v>
      </c>
      <c r="O97" t="str">
        <f t="shared" si="5"/>
        <v>-6.4%</v>
      </c>
    </row>
    <row r="98" spans="1:15">
      <c r="A98" s="37">
        <v>2017</v>
      </c>
      <c r="B98" s="38">
        <v>1</v>
      </c>
      <c r="C98" s="39" t="s">
        <v>67</v>
      </c>
      <c r="D98" s="57">
        <v>84318</v>
      </c>
      <c r="E98" s="57">
        <v>3218</v>
      </c>
      <c r="F98" s="58">
        <v>26.201988812927283</v>
      </c>
      <c r="G98" t="str">
        <f t="shared" si="3"/>
        <v>39.3%</v>
      </c>
      <c r="H98" s="57">
        <v>17080</v>
      </c>
      <c r="I98" s="57">
        <v>1002</v>
      </c>
      <c r="J98" s="58">
        <v>17.045908183632733</v>
      </c>
      <c r="K98" t="str">
        <f t="shared" si="4"/>
        <v>-2.7%</v>
      </c>
      <c r="L98" s="57">
        <v>101398</v>
      </c>
      <c r="M98" s="57">
        <v>4220</v>
      </c>
      <c r="N98" s="59">
        <v>24.027962085308058</v>
      </c>
      <c r="O98" t="str">
        <f t="shared" si="5"/>
        <v>29.4%</v>
      </c>
    </row>
    <row r="99" spans="1:15">
      <c r="A99" s="37">
        <v>2017</v>
      </c>
      <c r="B99" s="38">
        <v>2</v>
      </c>
      <c r="C99" s="39" t="s">
        <v>68</v>
      </c>
      <c r="D99" s="57">
        <v>84065</v>
      </c>
      <c r="E99" s="57">
        <v>3302</v>
      </c>
      <c r="F99" s="58">
        <v>25.458812840702606</v>
      </c>
      <c r="G99" t="str">
        <f t="shared" si="3"/>
        <v>-2.8%</v>
      </c>
      <c r="H99" s="57">
        <v>17198</v>
      </c>
      <c r="I99" s="57">
        <v>989</v>
      </c>
      <c r="J99" s="58">
        <v>17.38928210313448</v>
      </c>
      <c r="K99" t="str">
        <f t="shared" si="4"/>
        <v>2%</v>
      </c>
      <c r="L99" s="57">
        <v>101263</v>
      </c>
      <c r="M99" s="57">
        <v>4291</v>
      </c>
      <c r="N99" s="59">
        <v>23.598927988813795</v>
      </c>
      <c r="O99" t="str">
        <f t="shared" si="5"/>
        <v>-1.8%</v>
      </c>
    </row>
    <row r="100" spans="1:15">
      <c r="A100" s="37">
        <v>2017</v>
      </c>
      <c r="B100" s="38">
        <v>3</v>
      </c>
      <c r="C100" s="39" t="s">
        <v>69</v>
      </c>
      <c r="D100" s="57">
        <v>84019</v>
      </c>
      <c r="E100" s="57">
        <v>4372</v>
      </c>
      <c r="F100" s="58">
        <v>19.217520585544374</v>
      </c>
      <c r="G100" t="str">
        <f t="shared" si="3"/>
        <v>-24.5%</v>
      </c>
      <c r="H100" s="57">
        <v>17151</v>
      </c>
      <c r="I100" s="57">
        <v>1336</v>
      </c>
      <c r="J100" s="58">
        <v>12.837574850299401</v>
      </c>
      <c r="K100" t="str">
        <f t="shared" si="4"/>
        <v>-26.2%</v>
      </c>
      <c r="L100" s="57">
        <v>101170</v>
      </c>
      <c r="M100" s="57">
        <v>5708</v>
      </c>
      <c r="N100" s="59">
        <v>17.724246671338474</v>
      </c>
      <c r="O100" t="str">
        <f t="shared" si="5"/>
        <v>-24.9%</v>
      </c>
    </row>
    <row r="101" spans="1:15">
      <c r="A101" s="37">
        <v>2017</v>
      </c>
      <c r="B101" s="38">
        <v>4</v>
      </c>
      <c r="C101" s="39" t="s">
        <v>70</v>
      </c>
      <c r="D101" s="57">
        <v>83168</v>
      </c>
      <c r="E101" s="57">
        <v>3593</v>
      </c>
      <c r="F101" s="58">
        <v>23.14723072641247</v>
      </c>
      <c r="G101" t="str">
        <f t="shared" si="3"/>
        <v>20.4%</v>
      </c>
      <c r="H101" s="57">
        <v>17540</v>
      </c>
      <c r="I101" s="57">
        <v>1163</v>
      </c>
      <c r="J101" s="58">
        <v>15.081685296646604</v>
      </c>
      <c r="K101" t="str">
        <f t="shared" si="4"/>
        <v>17.5%</v>
      </c>
      <c r="L101" s="57">
        <v>100708</v>
      </c>
      <c r="M101" s="57">
        <v>4756</v>
      </c>
      <c r="N101" s="59">
        <v>21.174936921783011</v>
      </c>
      <c r="O101" t="str">
        <f t="shared" si="5"/>
        <v>19.5%</v>
      </c>
    </row>
    <row r="102" spans="1:15">
      <c r="A102" s="37">
        <v>2017</v>
      </c>
      <c r="B102" s="38">
        <v>5</v>
      </c>
      <c r="C102" s="39" t="s">
        <v>71</v>
      </c>
      <c r="D102" s="57">
        <v>83192</v>
      </c>
      <c r="E102" s="57">
        <v>3868</v>
      </c>
      <c r="F102" s="58">
        <v>21.507755946225441</v>
      </c>
      <c r="G102" t="str">
        <f t="shared" si="3"/>
        <v>-7.1%</v>
      </c>
      <c r="H102" s="57">
        <v>16984</v>
      </c>
      <c r="I102" s="57">
        <v>1053</v>
      </c>
      <c r="J102" s="58">
        <v>16.129154795821464</v>
      </c>
      <c r="K102" t="str">
        <f t="shared" si="4"/>
        <v>6.9%</v>
      </c>
      <c r="L102" s="57">
        <v>100176</v>
      </c>
      <c r="M102" s="57">
        <v>4921</v>
      </c>
      <c r="N102" s="59">
        <v>20.356838041048569</v>
      </c>
      <c r="O102" t="str">
        <f t="shared" si="5"/>
        <v>-3.9%</v>
      </c>
    </row>
    <row r="103" spans="1:15">
      <c r="A103" s="37">
        <v>2017</v>
      </c>
      <c r="B103" s="38">
        <v>6</v>
      </c>
      <c r="C103" s="39" t="s">
        <v>72</v>
      </c>
      <c r="D103" s="57">
        <v>85598</v>
      </c>
      <c r="E103" s="57">
        <v>4162</v>
      </c>
      <c r="F103" s="58">
        <v>20.566554541086017</v>
      </c>
      <c r="G103" t="str">
        <f t="shared" si="3"/>
        <v>-4.4%</v>
      </c>
      <c r="H103" s="57">
        <v>16061</v>
      </c>
      <c r="I103" s="57">
        <v>1153</v>
      </c>
      <c r="J103" s="58">
        <v>13.929748482220296</v>
      </c>
      <c r="K103" t="str">
        <f t="shared" si="4"/>
        <v>-13.6%</v>
      </c>
      <c r="L103" s="57">
        <v>101659</v>
      </c>
      <c r="M103" s="57">
        <v>5315</v>
      </c>
      <c r="N103" s="59">
        <v>19.126810912511758</v>
      </c>
      <c r="O103" t="str">
        <f t="shared" si="5"/>
        <v>-6%</v>
      </c>
    </row>
    <row r="104" spans="1:15">
      <c r="A104" s="37">
        <v>2017</v>
      </c>
      <c r="B104" s="38">
        <v>7</v>
      </c>
      <c r="C104" s="39" t="s">
        <v>73</v>
      </c>
      <c r="D104" s="57">
        <v>85336</v>
      </c>
      <c r="E104" s="57">
        <v>3909</v>
      </c>
      <c r="F104" s="58">
        <v>21.830647224354056</v>
      </c>
      <c r="G104" t="str">
        <f t="shared" si="3"/>
        <v>6.1%</v>
      </c>
      <c r="H104" s="57">
        <v>15789</v>
      </c>
      <c r="I104" s="57">
        <v>1279</v>
      </c>
      <c r="J104" s="58">
        <v>12.344800625488663</v>
      </c>
      <c r="K104" t="str">
        <f t="shared" si="4"/>
        <v>-11.4%</v>
      </c>
      <c r="L104" s="57">
        <v>101125</v>
      </c>
      <c r="M104" s="57">
        <v>5188</v>
      </c>
      <c r="N104" s="59">
        <v>19.492097147262914</v>
      </c>
      <c r="O104" t="str">
        <f t="shared" si="5"/>
        <v>1.9%</v>
      </c>
    </row>
    <row r="105" spans="1:15">
      <c r="A105" s="37">
        <v>2017</v>
      </c>
      <c r="B105" s="38">
        <v>8</v>
      </c>
      <c r="C105" s="39" t="s">
        <v>74</v>
      </c>
      <c r="D105" s="57">
        <v>82296</v>
      </c>
      <c r="E105" s="57">
        <v>3932</v>
      </c>
      <c r="F105" s="58">
        <v>20.929806714140387</v>
      </c>
      <c r="G105" t="str">
        <f t="shared" si="3"/>
        <v>-4.1%</v>
      </c>
      <c r="H105" s="57">
        <v>14044</v>
      </c>
      <c r="I105" s="57">
        <v>1247</v>
      </c>
      <c r="J105" s="58">
        <v>11.262229350441059</v>
      </c>
      <c r="K105" t="str">
        <f t="shared" si="4"/>
        <v>-8.8%</v>
      </c>
      <c r="L105" s="57">
        <v>96340</v>
      </c>
      <c r="M105" s="57">
        <v>5179</v>
      </c>
      <c r="N105" s="59">
        <v>18.602046727167409</v>
      </c>
      <c r="O105" t="str">
        <f t="shared" si="5"/>
        <v>-4.6%</v>
      </c>
    </row>
    <row r="106" spans="1:15">
      <c r="A106" s="37">
        <v>2017</v>
      </c>
      <c r="B106" s="38">
        <v>9</v>
      </c>
      <c r="C106" s="39" t="s">
        <v>75</v>
      </c>
      <c r="D106" s="57">
        <v>84276</v>
      </c>
      <c r="E106" s="57">
        <v>3727</v>
      </c>
      <c r="F106" s="58">
        <v>22.612288704051515</v>
      </c>
      <c r="G106" t="str">
        <f t="shared" si="3"/>
        <v>8%</v>
      </c>
      <c r="H106" s="57">
        <v>14250</v>
      </c>
      <c r="I106" s="57">
        <v>1147</v>
      </c>
      <c r="J106" s="58">
        <v>12.423714036617262</v>
      </c>
      <c r="K106" t="str">
        <f t="shared" si="4"/>
        <v>10.3%</v>
      </c>
      <c r="L106" s="57">
        <v>98526</v>
      </c>
      <c r="M106" s="57">
        <v>4874</v>
      </c>
      <c r="N106" s="59">
        <v>20.214608124743538</v>
      </c>
      <c r="O106" t="str">
        <f t="shared" si="5"/>
        <v>8.7%</v>
      </c>
    </row>
    <row r="107" spans="1:15">
      <c r="A107" s="37">
        <v>2017</v>
      </c>
      <c r="B107" s="38">
        <v>10</v>
      </c>
      <c r="C107" s="39" t="s">
        <v>76</v>
      </c>
      <c r="D107" s="57">
        <v>85196</v>
      </c>
      <c r="E107" s="57">
        <v>4367</v>
      </c>
      <c r="F107" s="58">
        <v>19.509045111060225</v>
      </c>
      <c r="G107" t="str">
        <f t="shared" si="3"/>
        <v>-13.7%</v>
      </c>
      <c r="H107" s="57">
        <v>14253</v>
      </c>
      <c r="I107" s="57">
        <v>1226</v>
      </c>
      <c r="J107" s="58">
        <v>11.625611745513867</v>
      </c>
      <c r="K107" t="str">
        <f t="shared" si="4"/>
        <v>-6.4%</v>
      </c>
      <c r="L107" s="57">
        <v>99449</v>
      </c>
      <c r="M107" s="57">
        <v>5593</v>
      </c>
      <c r="N107" s="59">
        <v>17.780976220275345</v>
      </c>
      <c r="O107" t="str">
        <f t="shared" si="5"/>
        <v>-12%</v>
      </c>
    </row>
    <row r="108" spans="1:15">
      <c r="A108" s="37">
        <v>2017</v>
      </c>
      <c r="B108" s="38">
        <v>11</v>
      </c>
      <c r="C108" s="39" t="s">
        <v>77</v>
      </c>
      <c r="D108" s="57">
        <v>86081</v>
      </c>
      <c r="E108" s="57">
        <v>3918</v>
      </c>
      <c r="F108" s="58">
        <v>21.970648289943849</v>
      </c>
      <c r="G108" t="str">
        <f t="shared" si="3"/>
        <v>12.6%</v>
      </c>
      <c r="H108" s="57">
        <v>13678</v>
      </c>
      <c r="I108" s="57">
        <v>1113</v>
      </c>
      <c r="J108" s="58">
        <v>12.289308176100629</v>
      </c>
      <c r="K108" t="str">
        <f t="shared" si="4"/>
        <v>5.7%</v>
      </c>
      <c r="L108" s="57">
        <v>99759</v>
      </c>
      <c r="M108" s="57">
        <v>5031</v>
      </c>
      <c r="N108" s="59">
        <v>19.8288610614192</v>
      </c>
      <c r="O108" t="str">
        <f t="shared" si="5"/>
        <v>11.5%</v>
      </c>
    </row>
    <row r="109" spans="1:15">
      <c r="A109" s="37">
        <v>2017</v>
      </c>
      <c r="B109" s="38">
        <v>12</v>
      </c>
      <c r="C109" s="39" t="s">
        <v>78</v>
      </c>
      <c r="D109" s="57">
        <v>84891</v>
      </c>
      <c r="E109" s="57">
        <v>3390</v>
      </c>
      <c r="F109" s="58">
        <v>25.041592920353981</v>
      </c>
      <c r="G109" t="str">
        <f t="shared" si="3"/>
        <v>14%</v>
      </c>
      <c r="H109" s="57">
        <v>14352</v>
      </c>
      <c r="I109" s="57">
        <v>919</v>
      </c>
      <c r="J109" s="58">
        <v>15.616974972796518</v>
      </c>
      <c r="K109" t="str">
        <f t="shared" si="4"/>
        <v>27.1%</v>
      </c>
      <c r="L109" s="57">
        <v>99243</v>
      </c>
      <c r="M109" s="57">
        <v>4309</v>
      </c>
      <c r="N109" s="59">
        <v>23.031561847296356</v>
      </c>
      <c r="O109" t="str">
        <f t="shared" si="5"/>
        <v>16.2%</v>
      </c>
    </row>
    <row r="110" spans="1:15">
      <c r="A110" s="37">
        <v>2018</v>
      </c>
      <c r="B110" s="38">
        <v>1</v>
      </c>
      <c r="C110" s="39" t="s">
        <v>67</v>
      </c>
      <c r="D110" s="57">
        <v>86101</v>
      </c>
      <c r="E110" s="57">
        <v>3256</v>
      </c>
      <c r="F110" s="58">
        <v>26.443796068796068</v>
      </c>
      <c r="G110" t="str">
        <f t="shared" si="3"/>
        <v>5.6%</v>
      </c>
      <c r="H110" s="57">
        <v>14170</v>
      </c>
      <c r="I110" s="57">
        <v>816</v>
      </c>
      <c r="J110" s="58">
        <v>17.365196078431371</v>
      </c>
      <c r="K110" t="str">
        <f t="shared" si="4"/>
        <v>11.2%</v>
      </c>
      <c r="L110" s="57">
        <v>100271</v>
      </c>
      <c r="M110" s="57">
        <v>4072</v>
      </c>
      <c r="N110" s="59">
        <v>24.62450884086444</v>
      </c>
      <c r="O110" t="str">
        <f t="shared" si="5"/>
        <v>6.9%</v>
      </c>
    </row>
    <row r="111" spans="1:15">
      <c r="A111" s="37">
        <v>2018</v>
      </c>
      <c r="B111" s="38">
        <v>2</v>
      </c>
      <c r="C111" s="39" t="s">
        <v>68</v>
      </c>
      <c r="D111" s="57">
        <v>85676</v>
      </c>
      <c r="E111" s="57">
        <v>3394</v>
      </c>
      <c r="F111" s="58">
        <v>25.243370654095461</v>
      </c>
      <c r="G111" t="str">
        <f t="shared" si="3"/>
        <v>-4.5%</v>
      </c>
      <c r="H111" s="57">
        <v>14011</v>
      </c>
      <c r="I111" s="57">
        <v>963</v>
      </c>
      <c r="J111" s="58">
        <v>14.54932502596054</v>
      </c>
      <c r="K111" t="str">
        <f t="shared" si="4"/>
        <v>-16.2%</v>
      </c>
      <c r="L111" s="57">
        <v>99687</v>
      </c>
      <c r="M111" s="57">
        <v>4357</v>
      </c>
      <c r="N111" s="59">
        <v>22.879733761762679</v>
      </c>
      <c r="O111" t="str">
        <f t="shared" si="5"/>
        <v>-7.1%</v>
      </c>
    </row>
    <row r="112" spans="1:15">
      <c r="A112" s="37">
        <v>2018</v>
      </c>
      <c r="B112" s="38">
        <v>3</v>
      </c>
      <c r="C112" s="39" t="s">
        <v>69</v>
      </c>
      <c r="D112" s="57">
        <v>83119</v>
      </c>
      <c r="E112" s="57">
        <v>4325</v>
      </c>
      <c r="F112" s="58">
        <v>19.218265895953756</v>
      </c>
      <c r="G112" t="str">
        <f t="shared" si="3"/>
        <v>-23.9%</v>
      </c>
      <c r="H112" s="57">
        <v>14605</v>
      </c>
      <c r="I112" s="57">
        <v>952</v>
      </c>
      <c r="J112" s="58">
        <v>15.341386554621849</v>
      </c>
      <c r="K112" t="str">
        <f t="shared" si="4"/>
        <v>5.4%</v>
      </c>
      <c r="L112" s="57">
        <v>97724</v>
      </c>
      <c r="M112" s="57">
        <v>5277</v>
      </c>
      <c r="N112" s="59">
        <v>18.518855410270987</v>
      </c>
      <c r="O112" t="str">
        <f t="shared" si="5"/>
        <v>-19.1%</v>
      </c>
    </row>
    <row r="113" spans="1:15">
      <c r="A113" s="37">
        <v>2018</v>
      </c>
      <c r="B113" s="38">
        <v>4</v>
      </c>
      <c r="C113" s="39" t="s">
        <v>70</v>
      </c>
      <c r="D113" s="57">
        <v>84025</v>
      </c>
      <c r="E113" s="57">
        <v>4173</v>
      </c>
      <c r="F113" s="58">
        <v>20.135394200814762</v>
      </c>
      <c r="G113" t="str">
        <f t="shared" si="3"/>
        <v>4.8%</v>
      </c>
      <c r="H113" s="57">
        <v>13666</v>
      </c>
      <c r="I113" s="57">
        <v>1152</v>
      </c>
      <c r="J113" s="58">
        <v>11.862847222222221</v>
      </c>
      <c r="K113" t="str">
        <f t="shared" si="4"/>
        <v>-22.7%</v>
      </c>
      <c r="L113" s="57">
        <v>97691</v>
      </c>
      <c r="M113" s="57">
        <v>5325</v>
      </c>
      <c r="N113" s="59">
        <v>18.345727699530517</v>
      </c>
      <c r="O113" t="str">
        <f t="shared" si="5"/>
        <v>-0.9%</v>
      </c>
    </row>
    <row r="114" spans="1:15">
      <c r="A114" s="37">
        <v>2018</v>
      </c>
      <c r="B114" s="38">
        <v>5</v>
      </c>
      <c r="C114" s="39" t="s">
        <v>71</v>
      </c>
      <c r="D114" s="57">
        <v>82221</v>
      </c>
      <c r="E114" s="57">
        <v>4496</v>
      </c>
      <c r="F114" s="58">
        <v>18.28758896797153</v>
      </c>
      <c r="G114" t="str">
        <f t="shared" si="3"/>
        <v>-9.2%</v>
      </c>
      <c r="H114" s="57">
        <v>13399</v>
      </c>
      <c r="I114" s="57">
        <v>1191</v>
      </c>
      <c r="J114" s="58">
        <v>11.250209907640638</v>
      </c>
      <c r="K114" t="str">
        <f t="shared" si="4"/>
        <v>-5.2%</v>
      </c>
      <c r="L114" s="57">
        <v>95620</v>
      </c>
      <c r="M114" s="57">
        <v>5687</v>
      </c>
      <c r="N114" s="59">
        <v>16.813785827325479</v>
      </c>
      <c r="O114" t="str">
        <f t="shared" si="5"/>
        <v>-8.4%</v>
      </c>
    </row>
    <row r="115" spans="1:15">
      <c r="A115" s="37">
        <v>2018</v>
      </c>
      <c r="B115" s="38">
        <v>6</v>
      </c>
      <c r="C115" s="39" t="s">
        <v>72</v>
      </c>
      <c r="D115" s="57">
        <v>81686</v>
      </c>
      <c r="E115" s="57">
        <v>4309</v>
      </c>
      <c r="F115" s="58">
        <v>18.957066604780692</v>
      </c>
      <c r="G115" t="str">
        <f t="shared" si="3"/>
        <v>3.7%</v>
      </c>
      <c r="H115" s="57">
        <v>12875</v>
      </c>
      <c r="I115" s="57">
        <v>1008</v>
      </c>
      <c r="J115" s="58">
        <v>12.77281746031746</v>
      </c>
      <c r="K115" t="str">
        <f t="shared" si="4"/>
        <v>13.5%</v>
      </c>
      <c r="L115" s="57">
        <v>94561</v>
      </c>
      <c r="M115" s="57">
        <v>5317</v>
      </c>
      <c r="N115" s="59">
        <v>17.784652999811925</v>
      </c>
      <c r="O115" t="str">
        <f t="shared" si="5"/>
        <v>5.8%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opLeftCell="A157" workbookViewId="0">
      <selection sqref="A1:C178"/>
    </sheetView>
  </sheetViews>
  <sheetFormatPr baseColWidth="10" defaultRowHeight="15"/>
  <cols>
    <col min="1" max="1" width="5.5703125" customWidth="1"/>
    <col min="2" max="2" width="4.85546875" style="69" bestFit="1" customWidth="1"/>
    <col min="3" max="3" width="8.140625" bestFit="1" customWidth="1"/>
    <col min="4" max="4" width="15.42578125" bestFit="1" customWidth="1"/>
    <col min="5" max="5" width="14.5703125" bestFit="1" customWidth="1"/>
    <col min="6" max="6" width="13.85546875" bestFit="1" customWidth="1"/>
    <col min="7" max="7" width="11.5703125" bestFit="1" customWidth="1"/>
    <col min="8" max="8" width="13" bestFit="1" customWidth="1"/>
    <col min="9" max="9" width="21.5703125" bestFit="1" customWidth="1"/>
    <col min="10" max="10" width="11" bestFit="1" customWidth="1"/>
    <col min="11" max="11" width="12.42578125" bestFit="1" customWidth="1"/>
    <col min="12" max="12" width="20.7109375" bestFit="1" customWidth="1"/>
    <col min="13" max="13" width="10.5703125" bestFit="1" customWidth="1"/>
    <col min="14" max="14" width="12" bestFit="1" customWidth="1"/>
    <col min="15" max="15" width="20.28515625" bestFit="1" customWidth="1"/>
  </cols>
  <sheetData>
    <row r="1" spans="1:18">
      <c r="A1" s="60" t="s">
        <v>0</v>
      </c>
      <c r="B1" s="53" t="s">
        <v>1</v>
      </c>
      <c r="C1" s="29" t="s">
        <v>2</v>
      </c>
      <c r="D1" s="61" t="s">
        <v>108</v>
      </c>
      <c r="E1" s="62" t="s">
        <v>109</v>
      </c>
      <c r="F1" s="63" t="s">
        <v>110</v>
      </c>
      <c r="G1" s="55" t="s">
        <v>96</v>
      </c>
      <c r="H1" s="55" t="s">
        <v>97</v>
      </c>
      <c r="I1" s="55" t="s">
        <v>98</v>
      </c>
      <c r="J1" s="55" t="s">
        <v>99</v>
      </c>
      <c r="K1" s="55" t="s">
        <v>100</v>
      </c>
      <c r="L1" s="55" t="s">
        <v>101</v>
      </c>
      <c r="M1" s="55" t="s">
        <v>102</v>
      </c>
      <c r="N1" s="55" t="s">
        <v>103</v>
      </c>
      <c r="O1" s="55" t="s">
        <v>104</v>
      </c>
      <c r="P1" t="str">
        <f>"var_"&amp;D1</f>
        <v>var_Deptos Miles UF</v>
      </c>
      <c r="Q1" t="str">
        <f t="shared" ref="Q1:R1" si="0">"var_"&amp;E1</f>
        <v>var_Casas Miles UF</v>
      </c>
      <c r="R1" t="str">
        <f t="shared" si="0"/>
        <v>var_Total Miles UF</v>
      </c>
    </row>
    <row r="2" spans="1:18">
      <c r="A2" s="56">
        <v>2004</v>
      </c>
      <c r="B2" s="68">
        <v>1</v>
      </c>
      <c r="C2" s="12" t="s">
        <v>67</v>
      </c>
      <c r="D2" s="64">
        <v>2433.970247106558</v>
      </c>
      <c r="E2" s="65">
        <v>1058.8960736549166</v>
      </c>
      <c r="F2" s="66">
        <v>3492.8663207614745</v>
      </c>
      <c r="G2" s="67">
        <v>22001</v>
      </c>
      <c r="H2" s="67">
        <v>960</v>
      </c>
      <c r="I2" s="67">
        <v>22.917708333333334</v>
      </c>
      <c r="J2" s="67">
        <v>9068</v>
      </c>
      <c r="K2" s="67">
        <v>540</v>
      </c>
      <c r="L2" s="67">
        <v>16.792592592592591</v>
      </c>
      <c r="M2" s="67">
        <v>31069</v>
      </c>
      <c r="N2" s="67">
        <v>1500</v>
      </c>
      <c r="O2" s="67">
        <v>20.712666666666667</v>
      </c>
    </row>
    <row r="3" spans="1:18">
      <c r="A3" s="56">
        <v>2004</v>
      </c>
      <c r="B3" s="68">
        <v>2</v>
      </c>
      <c r="C3" s="12" t="s">
        <v>68</v>
      </c>
      <c r="D3" s="64">
        <v>2134.912808094432</v>
      </c>
      <c r="E3" s="65">
        <v>1161.3216308075655</v>
      </c>
      <c r="F3" s="66">
        <v>3296.2344389019972</v>
      </c>
      <c r="G3" s="67">
        <v>21434</v>
      </c>
      <c r="H3" s="67">
        <v>841</v>
      </c>
      <c r="I3" s="67">
        <v>25.486325802615934</v>
      </c>
      <c r="J3" s="67">
        <v>8447</v>
      </c>
      <c r="K3" s="67">
        <v>556</v>
      </c>
      <c r="L3" s="67">
        <v>15.192446043165468</v>
      </c>
      <c r="M3" s="67">
        <v>29881</v>
      </c>
      <c r="N3" s="67">
        <v>1397</v>
      </c>
      <c r="O3" s="67">
        <v>21.389405869720829</v>
      </c>
      <c r="P3" t="str">
        <f>IFERROR(ROUND((D3-D2)/D2*100,1)&amp;"%",)</f>
        <v>-12.3%</v>
      </c>
      <c r="Q3" t="str">
        <f t="shared" ref="Q3:R3" si="1">IFERROR(ROUND((E3-E2)/E2*100,1)&amp;"%",)</f>
        <v>9.7%</v>
      </c>
      <c r="R3" t="str">
        <f t="shared" si="1"/>
        <v>-5.6%</v>
      </c>
    </row>
    <row r="4" spans="1:18">
      <c r="A4" s="56">
        <v>2004</v>
      </c>
      <c r="B4" s="68">
        <v>3</v>
      </c>
      <c r="C4" s="12" t="s">
        <v>69</v>
      </c>
      <c r="D4" s="64">
        <v>3157.2627360626448</v>
      </c>
      <c r="E4" s="65">
        <v>1711.8168211454333</v>
      </c>
      <c r="F4" s="66">
        <v>4869.0795572080779</v>
      </c>
      <c r="G4" s="67">
        <v>20593</v>
      </c>
      <c r="H4" s="67">
        <v>1193</v>
      </c>
      <c r="I4" s="67">
        <v>17.261525565800504</v>
      </c>
      <c r="J4" s="67">
        <v>7761</v>
      </c>
      <c r="K4" s="67">
        <v>788</v>
      </c>
      <c r="L4" s="67">
        <v>9.8489847715736047</v>
      </c>
      <c r="M4" s="67">
        <v>28354</v>
      </c>
      <c r="N4" s="67">
        <v>1981</v>
      </c>
      <c r="O4" s="67">
        <v>14.312973245835437</v>
      </c>
      <c r="P4" t="str">
        <f t="shared" ref="P4:P67" si="2">IFERROR(ROUND((D4-D3)/D3*100,1)&amp;"%",)</f>
        <v>47.9%</v>
      </c>
      <c r="Q4" t="str">
        <f t="shared" ref="Q4:Q67" si="3">IFERROR(ROUND((E4-E3)/E3*100,1)&amp;"%",)</f>
        <v>47.4%</v>
      </c>
      <c r="R4" t="str">
        <f t="shared" ref="R4:R67" si="4">IFERROR(ROUND((F4-F3)/F3*100,1)&amp;"%",)</f>
        <v>47.7%</v>
      </c>
    </row>
    <row r="5" spans="1:18">
      <c r="A5" s="56">
        <v>2004</v>
      </c>
      <c r="B5" s="68">
        <v>4</v>
      </c>
      <c r="C5" s="12" t="s">
        <v>70</v>
      </c>
      <c r="D5" s="64">
        <v>4117.5793459557008</v>
      </c>
      <c r="E5" s="65">
        <v>1918.9534453182862</v>
      </c>
      <c r="F5" s="66">
        <v>6036.5327912739867</v>
      </c>
      <c r="G5" s="67">
        <v>20866</v>
      </c>
      <c r="H5" s="67">
        <v>1282</v>
      </c>
      <c r="I5" s="67">
        <v>16.276131045241808</v>
      </c>
      <c r="J5" s="67">
        <v>7370</v>
      </c>
      <c r="K5" s="67">
        <v>754</v>
      </c>
      <c r="L5" s="67">
        <v>9.7745358090185679</v>
      </c>
      <c r="M5" s="67">
        <v>28236</v>
      </c>
      <c r="N5" s="67">
        <v>2036</v>
      </c>
      <c r="O5" s="67">
        <v>13.868369351669941</v>
      </c>
      <c r="P5" t="str">
        <f t="shared" si="2"/>
        <v>30.4%</v>
      </c>
      <c r="Q5" t="str">
        <f t="shared" si="3"/>
        <v>12.1%</v>
      </c>
      <c r="R5" t="str">
        <f t="shared" si="4"/>
        <v>24%</v>
      </c>
    </row>
    <row r="6" spans="1:18">
      <c r="A6" s="56">
        <v>2004</v>
      </c>
      <c r="B6" s="68">
        <v>5</v>
      </c>
      <c r="C6" s="12" t="s">
        <v>71</v>
      </c>
      <c r="D6" s="64">
        <v>4154.3607454293087</v>
      </c>
      <c r="E6" s="65">
        <v>2736.9126061375891</v>
      </c>
      <c r="F6" s="66">
        <v>6891.2733515668979</v>
      </c>
      <c r="G6" s="67">
        <v>23294</v>
      </c>
      <c r="H6" s="67">
        <v>1588</v>
      </c>
      <c r="I6" s="67">
        <v>14.668765743073047</v>
      </c>
      <c r="J6" s="67">
        <v>8665</v>
      </c>
      <c r="K6" s="67">
        <v>977</v>
      </c>
      <c r="L6" s="67">
        <v>8.8689866939611051</v>
      </c>
      <c r="M6" s="67">
        <v>31959</v>
      </c>
      <c r="N6" s="67">
        <v>2565</v>
      </c>
      <c r="O6" s="67">
        <v>12.459649122807017</v>
      </c>
      <c r="P6" t="str">
        <f t="shared" si="2"/>
        <v>0.9%</v>
      </c>
      <c r="Q6" t="str">
        <f t="shared" si="3"/>
        <v>42.6%</v>
      </c>
      <c r="R6" t="str">
        <f t="shared" si="4"/>
        <v>14.2%</v>
      </c>
    </row>
    <row r="7" spans="1:18">
      <c r="A7" s="56">
        <v>2004</v>
      </c>
      <c r="B7" s="68">
        <v>6</v>
      </c>
      <c r="C7" s="12" t="s">
        <v>72</v>
      </c>
      <c r="D7" s="64">
        <v>4067.7721499999993</v>
      </c>
      <c r="E7" s="65">
        <v>2828.4330599999994</v>
      </c>
      <c r="F7" s="66">
        <v>6896.2052099999983</v>
      </c>
      <c r="G7" s="67">
        <v>21591</v>
      </c>
      <c r="H7" s="67">
        <v>1540</v>
      </c>
      <c r="I7" s="67">
        <v>14.020129870129869</v>
      </c>
      <c r="J7" s="67">
        <v>10509</v>
      </c>
      <c r="K7" s="67">
        <v>1109</v>
      </c>
      <c r="L7" s="67">
        <v>9.4761045987376011</v>
      </c>
      <c r="M7" s="67">
        <v>32100</v>
      </c>
      <c r="N7" s="67">
        <v>2649</v>
      </c>
      <c r="O7" s="67">
        <v>12.117780294450736</v>
      </c>
      <c r="P7" t="str">
        <f t="shared" si="2"/>
        <v>-2.1%</v>
      </c>
      <c r="Q7" t="str">
        <f t="shared" si="3"/>
        <v>3.3%</v>
      </c>
      <c r="R7" t="str">
        <f t="shared" si="4"/>
        <v>0.1%</v>
      </c>
    </row>
    <row r="8" spans="1:18">
      <c r="A8" s="56">
        <v>2004</v>
      </c>
      <c r="B8" s="68">
        <v>7</v>
      </c>
      <c r="C8" s="12" t="s">
        <v>73</v>
      </c>
      <c r="D8" s="64">
        <v>4757.4022899999991</v>
      </c>
      <c r="E8" s="65">
        <v>3267.7613099999999</v>
      </c>
      <c r="F8" s="66">
        <v>8025.163599999999</v>
      </c>
      <c r="G8" s="67">
        <v>22443</v>
      </c>
      <c r="H8" s="67">
        <v>1775</v>
      </c>
      <c r="I8" s="67">
        <v>12.64394366197183</v>
      </c>
      <c r="J8" s="67">
        <v>9861</v>
      </c>
      <c r="K8" s="67">
        <v>1403</v>
      </c>
      <c r="L8" s="67">
        <v>7.0285103349964366</v>
      </c>
      <c r="M8" s="67">
        <v>32304</v>
      </c>
      <c r="N8" s="67">
        <v>3178</v>
      </c>
      <c r="O8" s="67">
        <v>10.164883574575205</v>
      </c>
      <c r="P8" t="str">
        <f t="shared" si="2"/>
        <v>17%</v>
      </c>
      <c r="Q8" t="str">
        <f t="shared" si="3"/>
        <v>15.5%</v>
      </c>
      <c r="R8" t="str">
        <f t="shared" si="4"/>
        <v>16.4%</v>
      </c>
    </row>
    <row r="9" spans="1:18">
      <c r="A9" s="56">
        <v>2004</v>
      </c>
      <c r="B9" s="68">
        <v>8</v>
      </c>
      <c r="C9" s="12" t="s">
        <v>74</v>
      </c>
      <c r="D9" s="64">
        <v>4243.5177000000003</v>
      </c>
      <c r="E9" s="65">
        <v>2943.79538</v>
      </c>
      <c r="F9" s="66">
        <v>7187.3130799999999</v>
      </c>
      <c r="G9" s="67">
        <v>20841</v>
      </c>
      <c r="H9" s="67">
        <v>1741</v>
      </c>
      <c r="I9" s="67">
        <v>11.970706490522689</v>
      </c>
      <c r="J9" s="67">
        <v>8440</v>
      </c>
      <c r="K9" s="67">
        <v>1404</v>
      </c>
      <c r="L9" s="67">
        <v>6.0113960113960117</v>
      </c>
      <c r="M9" s="67">
        <v>29281</v>
      </c>
      <c r="N9" s="67">
        <v>3145</v>
      </c>
      <c r="O9" s="67">
        <v>9.310333863275039</v>
      </c>
      <c r="P9" t="str">
        <f t="shared" si="2"/>
        <v>-10.8%</v>
      </c>
      <c r="Q9" t="str">
        <f t="shared" si="3"/>
        <v>-9.9%</v>
      </c>
      <c r="R9" t="str">
        <f t="shared" si="4"/>
        <v>-10.4%</v>
      </c>
    </row>
    <row r="10" spans="1:18" ht="14.25" customHeight="1">
      <c r="A10" s="56">
        <v>2004</v>
      </c>
      <c r="B10" s="68">
        <v>9</v>
      </c>
      <c r="C10" s="12" t="s">
        <v>75</v>
      </c>
      <c r="D10" s="64">
        <v>3774.7836700000003</v>
      </c>
      <c r="E10" s="65">
        <v>2340.2443900000003</v>
      </c>
      <c r="F10" s="66">
        <v>6115.0280600000006</v>
      </c>
      <c r="G10" s="67">
        <v>21970</v>
      </c>
      <c r="H10" s="67">
        <v>1471</v>
      </c>
      <c r="I10" s="67">
        <v>14.935418082936778</v>
      </c>
      <c r="J10" s="67">
        <v>9214</v>
      </c>
      <c r="K10" s="67">
        <v>1065</v>
      </c>
      <c r="L10" s="67">
        <v>8.6516431924882635</v>
      </c>
      <c r="M10" s="67">
        <v>31184</v>
      </c>
      <c r="N10" s="67">
        <v>2536</v>
      </c>
      <c r="O10" s="67">
        <v>12.296529968454259</v>
      </c>
      <c r="P10" t="str">
        <f t="shared" si="2"/>
        <v>-11%</v>
      </c>
      <c r="Q10" t="str">
        <f t="shared" si="3"/>
        <v>-20.5%</v>
      </c>
      <c r="R10" t="str">
        <f t="shared" si="4"/>
        <v>-14.9%</v>
      </c>
    </row>
    <row r="11" spans="1:18">
      <c r="A11" s="56">
        <v>2004</v>
      </c>
      <c r="B11" s="68">
        <v>10</v>
      </c>
      <c r="C11" s="12" t="s">
        <v>76</v>
      </c>
      <c r="D11" s="64">
        <v>3425.9881999999998</v>
      </c>
      <c r="E11" s="65">
        <v>1953.5738499999998</v>
      </c>
      <c r="F11" s="66">
        <v>5379.5620499999995</v>
      </c>
      <c r="G11" s="67">
        <v>22088</v>
      </c>
      <c r="H11" s="67">
        <v>1356</v>
      </c>
      <c r="I11" s="67">
        <v>16.289085545722713</v>
      </c>
      <c r="J11" s="67">
        <v>8826</v>
      </c>
      <c r="K11" s="67">
        <v>956</v>
      </c>
      <c r="L11" s="67">
        <v>9.2322175732217566</v>
      </c>
      <c r="M11" s="67">
        <v>30914</v>
      </c>
      <c r="N11" s="67">
        <v>2312</v>
      </c>
      <c r="O11" s="67">
        <v>13.371107266435986</v>
      </c>
      <c r="P11" t="str">
        <f t="shared" si="2"/>
        <v>-9.2%</v>
      </c>
      <c r="Q11" t="str">
        <f t="shared" si="3"/>
        <v>-16.5%</v>
      </c>
      <c r="R11" t="str">
        <f t="shared" si="4"/>
        <v>-12%</v>
      </c>
    </row>
    <row r="12" spans="1:18">
      <c r="A12" s="56">
        <v>2004</v>
      </c>
      <c r="B12" s="68">
        <v>11</v>
      </c>
      <c r="C12" s="12" t="s">
        <v>77</v>
      </c>
      <c r="D12" s="64">
        <v>2641.9104300000004</v>
      </c>
      <c r="E12" s="65">
        <v>2133.2492699999998</v>
      </c>
      <c r="F12" s="66">
        <v>4775.1597000000002</v>
      </c>
      <c r="G12" s="67">
        <v>24387</v>
      </c>
      <c r="H12" s="67">
        <v>1037</v>
      </c>
      <c r="I12" s="67">
        <v>23.516875602700097</v>
      </c>
      <c r="J12" s="67">
        <v>7991</v>
      </c>
      <c r="K12" s="67">
        <v>945</v>
      </c>
      <c r="L12" s="67">
        <v>8.4560846560846556</v>
      </c>
      <c r="M12" s="67">
        <v>32378</v>
      </c>
      <c r="N12" s="67">
        <v>1982</v>
      </c>
      <c r="O12" s="67">
        <v>16.336024217961654</v>
      </c>
      <c r="P12" t="str">
        <f t="shared" si="2"/>
        <v>-22.9%</v>
      </c>
      <c r="Q12" t="str">
        <f t="shared" si="3"/>
        <v>9.2%</v>
      </c>
      <c r="R12" t="str">
        <f t="shared" si="4"/>
        <v>-11.2%</v>
      </c>
    </row>
    <row r="13" spans="1:18">
      <c r="A13" s="56">
        <v>2004</v>
      </c>
      <c r="B13" s="68">
        <v>12</v>
      </c>
      <c r="C13" s="12" t="s">
        <v>78</v>
      </c>
      <c r="D13" s="64">
        <v>2491.3325</v>
      </c>
      <c r="E13" s="65">
        <v>1470.3798899999999</v>
      </c>
      <c r="F13" s="66">
        <v>3961.7123899999997</v>
      </c>
      <c r="G13" s="67">
        <v>19918</v>
      </c>
      <c r="H13" s="67">
        <v>939</v>
      </c>
      <c r="I13" s="67">
        <v>21.21192758253461</v>
      </c>
      <c r="J13" s="67">
        <v>7047</v>
      </c>
      <c r="K13" s="67">
        <v>678</v>
      </c>
      <c r="L13" s="67">
        <v>10.393805309734514</v>
      </c>
      <c r="M13" s="67">
        <v>26965</v>
      </c>
      <c r="N13" s="67">
        <v>1617</v>
      </c>
      <c r="O13" s="67">
        <v>16.675943104514534</v>
      </c>
      <c r="P13" t="str">
        <f t="shared" si="2"/>
        <v>-5.7%</v>
      </c>
      <c r="Q13" t="str">
        <f t="shared" si="3"/>
        <v>-31.1%</v>
      </c>
      <c r="R13" t="str">
        <f t="shared" si="4"/>
        <v>-17%</v>
      </c>
    </row>
    <row r="14" spans="1:18">
      <c r="A14" s="56">
        <v>2005</v>
      </c>
      <c r="B14" s="68">
        <v>1</v>
      </c>
      <c r="C14" s="12" t="s">
        <v>67</v>
      </c>
      <c r="D14" s="64">
        <v>2289.50414</v>
      </c>
      <c r="E14" s="65">
        <v>1229.36952</v>
      </c>
      <c r="F14" s="66">
        <v>3518.8736600000002</v>
      </c>
      <c r="G14" s="67">
        <v>19354</v>
      </c>
      <c r="H14" s="67">
        <v>899</v>
      </c>
      <c r="I14" s="67">
        <v>21.528364849833149</v>
      </c>
      <c r="J14" s="67">
        <v>7120</v>
      </c>
      <c r="K14" s="67">
        <v>616</v>
      </c>
      <c r="L14" s="67">
        <v>11.558441558441558</v>
      </c>
      <c r="M14" s="67">
        <v>26474</v>
      </c>
      <c r="N14" s="67">
        <v>1515</v>
      </c>
      <c r="O14" s="67">
        <v>17.474587458745873</v>
      </c>
      <c r="P14" t="str">
        <f t="shared" si="2"/>
        <v>-8.1%</v>
      </c>
      <c r="Q14" t="str">
        <f t="shared" si="3"/>
        <v>-16.4%</v>
      </c>
      <c r="R14" t="str">
        <f t="shared" si="4"/>
        <v>-11.2%</v>
      </c>
    </row>
    <row r="15" spans="1:18">
      <c r="A15" s="56">
        <v>2005</v>
      </c>
      <c r="B15" s="68">
        <v>2</v>
      </c>
      <c r="C15" s="12" t="s">
        <v>68</v>
      </c>
      <c r="D15" s="64">
        <v>2386.5461</v>
      </c>
      <c r="E15" s="65">
        <v>1574.3451200000002</v>
      </c>
      <c r="F15" s="66">
        <v>3960.8912200000004</v>
      </c>
      <c r="G15" s="67">
        <v>21826</v>
      </c>
      <c r="H15" s="67">
        <v>990</v>
      </c>
      <c r="I15" s="67">
        <v>22.046464646464646</v>
      </c>
      <c r="J15" s="67">
        <v>7864</v>
      </c>
      <c r="K15" s="67">
        <v>786</v>
      </c>
      <c r="L15" s="67">
        <v>10.005089058524174</v>
      </c>
      <c r="M15" s="67">
        <v>29690</v>
      </c>
      <c r="N15" s="67">
        <v>1776</v>
      </c>
      <c r="O15" s="67">
        <v>16.717342342342342</v>
      </c>
      <c r="P15" t="str">
        <f t="shared" si="2"/>
        <v>4.2%</v>
      </c>
      <c r="Q15" t="str">
        <f t="shared" si="3"/>
        <v>28.1%</v>
      </c>
      <c r="R15" t="str">
        <f t="shared" si="4"/>
        <v>12.6%</v>
      </c>
    </row>
    <row r="16" spans="1:18">
      <c r="A16" s="56">
        <v>2005</v>
      </c>
      <c r="B16" s="68">
        <v>3</v>
      </c>
      <c r="C16" s="12" t="s">
        <v>69</v>
      </c>
      <c r="D16" s="64">
        <v>2474.7137799999996</v>
      </c>
      <c r="E16" s="65">
        <v>2169.2513300000001</v>
      </c>
      <c r="F16" s="66">
        <v>4643.9651099999992</v>
      </c>
      <c r="G16" s="67">
        <v>21213</v>
      </c>
      <c r="H16" s="67">
        <v>1007</v>
      </c>
      <c r="I16" s="67">
        <v>21.065541211519363</v>
      </c>
      <c r="J16" s="67">
        <v>7699</v>
      </c>
      <c r="K16" s="67">
        <v>1032</v>
      </c>
      <c r="L16" s="67">
        <v>7.4602713178294575</v>
      </c>
      <c r="M16" s="67">
        <v>28912</v>
      </c>
      <c r="N16" s="67">
        <v>2039</v>
      </c>
      <c r="O16" s="67">
        <v>14.179499754781755</v>
      </c>
      <c r="P16" t="str">
        <f t="shared" si="2"/>
        <v>3.7%</v>
      </c>
      <c r="Q16" t="str">
        <f t="shared" si="3"/>
        <v>37.8%</v>
      </c>
      <c r="R16" t="str">
        <f t="shared" si="4"/>
        <v>17.2%</v>
      </c>
    </row>
    <row r="17" spans="1:18">
      <c r="A17" s="56">
        <v>2005</v>
      </c>
      <c r="B17" s="68">
        <v>4</v>
      </c>
      <c r="C17" s="12" t="s">
        <v>70</v>
      </c>
      <c r="D17" s="64">
        <v>3343.1173599999997</v>
      </c>
      <c r="E17" s="65">
        <v>1832.87771</v>
      </c>
      <c r="F17" s="66">
        <v>5175.9950699999999</v>
      </c>
      <c r="G17" s="67">
        <v>22707</v>
      </c>
      <c r="H17" s="67">
        <v>1279</v>
      </c>
      <c r="I17" s="67">
        <v>17.753713838936669</v>
      </c>
      <c r="J17" s="67">
        <v>7313</v>
      </c>
      <c r="K17" s="67">
        <v>841</v>
      </c>
      <c r="L17" s="67">
        <v>8.6956004756242571</v>
      </c>
      <c r="M17" s="67">
        <v>30020</v>
      </c>
      <c r="N17" s="67">
        <v>2120</v>
      </c>
      <c r="O17" s="67">
        <v>14.160377358490566</v>
      </c>
      <c r="P17" t="str">
        <f t="shared" si="2"/>
        <v>35.1%</v>
      </c>
      <c r="Q17" t="str">
        <f t="shared" si="3"/>
        <v>-15.5%</v>
      </c>
      <c r="R17" t="str">
        <f t="shared" si="4"/>
        <v>11.5%</v>
      </c>
    </row>
    <row r="18" spans="1:18">
      <c r="A18" s="56">
        <v>2005</v>
      </c>
      <c r="B18" s="68">
        <v>5</v>
      </c>
      <c r="C18" s="12" t="s">
        <v>71</v>
      </c>
      <c r="D18" s="64">
        <v>3797.3016700000003</v>
      </c>
      <c r="E18" s="65">
        <v>2556.0546600000002</v>
      </c>
      <c r="F18" s="66">
        <v>6353.3563300000005</v>
      </c>
      <c r="G18" s="67">
        <v>29075</v>
      </c>
      <c r="H18" s="67">
        <v>1659</v>
      </c>
      <c r="I18" s="67">
        <v>17.525617842073537</v>
      </c>
      <c r="J18" s="67">
        <v>7289</v>
      </c>
      <c r="K18" s="67">
        <v>1293</v>
      </c>
      <c r="L18" s="67">
        <v>5.6372776488785767</v>
      </c>
      <c r="M18" s="67">
        <v>36364</v>
      </c>
      <c r="N18" s="67">
        <v>2952</v>
      </c>
      <c r="O18" s="67">
        <v>12.318428184281842</v>
      </c>
      <c r="P18" t="str">
        <f t="shared" si="2"/>
        <v>13.6%</v>
      </c>
      <c r="Q18" t="str">
        <f t="shared" si="3"/>
        <v>39.5%</v>
      </c>
      <c r="R18" t="str">
        <f t="shared" si="4"/>
        <v>22.7%</v>
      </c>
    </row>
    <row r="19" spans="1:18">
      <c r="A19" s="56">
        <v>2005</v>
      </c>
      <c r="B19" s="68">
        <v>6</v>
      </c>
      <c r="C19" s="12" t="s">
        <v>72</v>
      </c>
      <c r="D19" s="64">
        <v>3504.7202299999999</v>
      </c>
      <c r="E19" s="65">
        <v>2737.0133900000001</v>
      </c>
      <c r="F19" s="66">
        <v>6241.73362</v>
      </c>
      <c r="G19" s="67">
        <v>30533</v>
      </c>
      <c r="H19" s="67">
        <v>1661</v>
      </c>
      <c r="I19" s="67">
        <v>18.382299819385914</v>
      </c>
      <c r="J19" s="67">
        <v>6914</v>
      </c>
      <c r="K19" s="67">
        <v>1181</v>
      </c>
      <c r="L19" s="67">
        <v>5.8543607112616423</v>
      </c>
      <c r="M19" s="67">
        <v>37447</v>
      </c>
      <c r="N19" s="67">
        <v>2842</v>
      </c>
      <c r="O19" s="67">
        <v>13.176284306826179</v>
      </c>
      <c r="P19" t="str">
        <f t="shared" si="2"/>
        <v>-7.7%</v>
      </c>
      <c r="Q19" t="str">
        <f t="shared" si="3"/>
        <v>7.1%</v>
      </c>
      <c r="R19" t="str">
        <f t="shared" si="4"/>
        <v>-1.8%</v>
      </c>
    </row>
    <row r="20" spans="1:18">
      <c r="A20" s="56">
        <v>2005</v>
      </c>
      <c r="B20" s="68">
        <v>7</v>
      </c>
      <c r="C20" s="12" t="s">
        <v>73</v>
      </c>
      <c r="D20" s="64">
        <v>4225.4942599999995</v>
      </c>
      <c r="E20" s="65">
        <v>3104.3902800000001</v>
      </c>
      <c r="F20" s="66">
        <v>7329.8845399999991</v>
      </c>
      <c r="G20" s="67">
        <v>30048</v>
      </c>
      <c r="H20" s="67">
        <v>1993</v>
      </c>
      <c r="I20" s="67">
        <v>15.076768690416458</v>
      </c>
      <c r="J20" s="67">
        <v>7141</v>
      </c>
      <c r="K20" s="67">
        <v>1342</v>
      </c>
      <c r="L20" s="67">
        <v>5.3211624441132637</v>
      </c>
      <c r="M20" s="67">
        <v>37189</v>
      </c>
      <c r="N20" s="67">
        <v>3335</v>
      </c>
      <c r="O20" s="67">
        <v>11.15112443778111</v>
      </c>
      <c r="P20" t="str">
        <f t="shared" si="2"/>
        <v>20.6%</v>
      </c>
      <c r="Q20" t="str">
        <f t="shared" si="3"/>
        <v>13.4%</v>
      </c>
      <c r="R20" t="str">
        <f t="shared" si="4"/>
        <v>17.4%</v>
      </c>
    </row>
    <row r="21" spans="1:18">
      <c r="A21" s="56">
        <v>2005</v>
      </c>
      <c r="B21" s="68">
        <v>8</v>
      </c>
      <c r="C21" s="12" t="s">
        <v>74</v>
      </c>
      <c r="D21" s="64">
        <v>4343.9075000000003</v>
      </c>
      <c r="E21" s="65">
        <v>2575.81142</v>
      </c>
      <c r="F21" s="66">
        <v>6919.7189200000003</v>
      </c>
      <c r="G21" s="67">
        <v>29070</v>
      </c>
      <c r="H21" s="67">
        <v>2091</v>
      </c>
      <c r="I21" s="67">
        <v>13.902439024390244</v>
      </c>
      <c r="J21" s="67">
        <v>6428</v>
      </c>
      <c r="K21" s="67">
        <v>1241</v>
      </c>
      <c r="L21" s="67">
        <v>5.17969379532635</v>
      </c>
      <c r="M21" s="67">
        <v>35498</v>
      </c>
      <c r="N21" s="67">
        <v>3332</v>
      </c>
      <c r="O21" s="67">
        <v>10.653661464585834</v>
      </c>
      <c r="P21" t="str">
        <f t="shared" si="2"/>
        <v>2.8%</v>
      </c>
      <c r="Q21" t="str">
        <f t="shared" si="3"/>
        <v>-17%</v>
      </c>
      <c r="R21" t="str">
        <f t="shared" si="4"/>
        <v>-5.6%</v>
      </c>
    </row>
    <row r="22" spans="1:18">
      <c r="A22" s="56">
        <v>2005</v>
      </c>
      <c r="B22" s="68">
        <v>9</v>
      </c>
      <c r="C22" s="12" t="s">
        <v>75</v>
      </c>
      <c r="D22" s="64">
        <v>3419.357829622641</v>
      </c>
      <c r="E22" s="65">
        <v>2267.4828199999997</v>
      </c>
      <c r="F22" s="66">
        <v>5686.8406496226407</v>
      </c>
      <c r="G22" s="67">
        <v>28390</v>
      </c>
      <c r="H22" s="67">
        <v>1710</v>
      </c>
      <c r="I22" s="67">
        <v>16.602339181286549</v>
      </c>
      <c r="J22" s="67">
        <v>6005</v>
      </c>
      <c r="K22" s="67">
        <v>1008</v>
      </c>
      <c r="L22" s="67">
        <v>5.9573412698412698</v>
      </c>
      <c r="M22" s="67">
        <v>34395</v>
      </c>
      <c r="N22" s="67">
        <v>2718</v>
      </c>
      <c r="O22" s="67">
        <v>12.654525386313466</v>
      </c>
      <c r="P22" t="str">
        <f t="shared" si="2"/>
        <v>-21.3%</v>
      </c>
      <c r="Q22" t="str">
        <f t="shared" si="3"/>
        <v>-12%</v>
      </c>
      <c r="R22" t="str">
        <f t="shared" si="4"/>
        <v>-17.8%</v>
      </c>
    </row>
    <row r="23" spans="1:18">
      <c r="A23" s="56">
        <v>2005</v>
      </c>
      <c r="B23" s="68">
        <v>10</v>
      </c>
      <c r="C23" s="12" t="s">
        <v>76</v>
      </c>
      <c r="D23" s="64">
        <v>3337.3879999999999</v>
      </c>
      <c r="E23" s="65">
        <v>2827.8739999999998</v>
      </c>
      <c r="F23" s="66">
        <v>6165.2619999999997</v>
      </c>
      <c r="G23" s="67">
        <v>27093</v>
      </c>
      <c r="H23" s="67">
        <v>1387</v>
      </c>
      <c r="I23" s="67">
        <v>19.533525594808939</v>
      </c>
      <c r="J23" s="67">
        <v>6728</v>
      </c>
      <c r="K23" s="67">
        <v>1282</v>
      </c>
      <c r="L23" s="67">
        <v>5.2480499219968797</v>
      </c>
      <c r="M23" s="67">
        <v>33821</v>
      </c>
      <c r="N23" s="67">
        <v>2669</v>
      </c>
      <c r="O23" s="67">
        <v>12.671787186212065</v>
      </c>
      <c r="P23" t="str">
        <f t="shared" si="2"/>
        <v>-2.4%</v>
      </c>
      <c r="Q23" t="str">
        <f t="shared" si="3"/>
        <v>24.7%</v>
      </c>
      <c r="R23" t="str">
        <f t="shared" si="4"/>
        <v>8.4%</v>
      </c>
    </row>
    <row r="24" spans="1:18">
      <c r="A24" s="56">
        <v>2005</v>
      </c>
      <c r="B24" s="68">
        <v>11</v>
      </c>
      <c r="C24" s="12" t="s">
        <v>77</v>
      </c>
      <c r="D24" s="64">
        <v>3775.1309999999999</v>
      </c>
      <c r="E24" s="65">
        <v>2510.5279999999998</v>
      </c>
      <c r="F24" s="66">
        <v>6285.6589999999997</v>
      </c>
      <c r="G24" s="67">
        <v>26308</v>
      </c>
      <c r="H24" s="67">
        <v>1679</v>
      </c>
      <c r="I24" s="67">
        <v>15.668850506253722</v>
      </c>
      <c r="J24" s="67">
        <v>5845</v>
      </c>
      <c r="K24" s="67">
        <v>1082</v>
      </c>
      <c r="L24" s="67">
        <v>5.4020332717190387</v>
      </c>
      <c r="M24" s="67">
        <v>32153</v>
      </c>
      <c r="N24" s="67">
        <v>2761</v>
      </c>
      <c r="O24" s="67">
        <v>11.645418326693227</v>
      </c>
      <c r="P24" t="str">
        <f t="shared" si="2"/>
        <v>13.1%</v>
      </c>
      <c r="Q24" t="str">
        <f t="shared" si="3"/>
        <v>-11.2%</v>
      </c>
      <c r="R24" t="str">
        <f t="shared" si="4"/>
        <v>2%</v>
      </c>
    </row>
    <row r="25" spans="1:18">
      <c r="A25" s="56">
        <v>2005</v>
      </c>
      <c r="B25" s="68">
        <v>12</v>
      </c>
      <c r="C25" s="12" t="s">
        <v>78</v>
      </c>
      <c r="D25" s="64">
        <v>2669.7469999999998</v>
      </c>
      <c r="E25" s="65">
        <v>1720.5309999999999</v>
      </c>
      <c r="F25" s="66">
        <v>4390.2780000000002</v>
      </c>
      <c r="G25" s="67">
        <v>26176</v>
      </c>
      <c r="H25" s="67">
        <v>1236</v>
      </c>
      <c r="I25" s="67">
        <v>21.177993527508089</v>
      </c>
      <c r="J25" s="67">
        <v>4767</v>
      </c>
      <c r="K25" s="67">
        <v>676</v>
      </c>
      <c r="L25" s="67">
        <v>7.0517751479289945</v>
      </c>
      <c r="M25" s="67">
        <v>30943</v>
      </c>
      <c r="N25" s="67">
        <v>1912</v>
      </c>
      <c r="O25" s="67">
        <v>16.18357740585774</v>
      </c>
      <c r="P25" t="str">
        <f t="shared" si="2"/>
        <v>-29.3%</v>
      </c>
      <c r="Q25" t="str">
        <f t="shared" si="3"/>
        <v>-31.5%</v>
      </c>
      <c r="R25" t="str">
        <f t="shared" si="4"/>
        <v>-30.2%</v>
      </c>
    </row>
    <row r="26" spans="1:18">
      <c r="A26" s="56">
        <v>2006</v>
      </c>
      <c r="B26" s="68">
        <v>1</v>
      </c>
      <c r="C26" s="12" t="s">
        <v>67</v>
      </c>
      <c r="D26" s="64">
        <v>2455.9319999999998</v>
      </c>
      <c r="E26" s="65">
        <v>1491.3</v>
      </c>
      <c r="F26" s="66">
        <v>3947.232</v>
      </c>
      <c r="G26" s="67">
        <v>26323</v>
      </c>
      <c r="H26" s="67">
        <v>1045</v>
      </c>
      <c r="I26" s="67">
        <v>25.189473684210526</v>
      </c>
      <c r="J26" s="67">
        <v>5766</v>
      </c>
      <c r="K26" s="67">
        <v>881</v>
      </c>
      <c r="L26" s="67">
        <v>6.5448354143019296</v>
      </c>
      <c r="M26" s="67">
        <v>32089</v>
      </c>
      <c r="N26" s="67">
        <v>1926</v>
      </c>
      <c r="O26" s="67">
        <v>16.660955347871237</v>
      </c>
      <c r="P26" t="str">
        <f t="shared" si="2"/>
        <v>-8%</v>
      </c>
      <c r="Q26" t="str">
        <f t="shared" si="3"/>
        <v>-13.3%</v>
      </c>
      <c r="R26" t="str">
        <f t="shared" si="4"/>
        <v>-10.1%</v>
      </c>
    </row>
    <row r="27" spans="1:18">
      <c r="A27" s="56">
        <v>2006</v>
      </c>
      <c r="B27" s="68">
        <v>2</v>
      </c>
      <c r="C27" s="12" t="s">
        <v>68</v>
      </c>
      <c r="D27" s="64">
        <v>2435.9079999999999</v>
      </c>
      <c r="E27" s="65">
        <v>1449.5740000000001</v>
      </c>
      <c r="F27" s="66">
        <v>3885.482</v>
      </c>
      <c r="G27" s="67">
        <v>25775</v>
      </c>
      <c r="H27" s="67">
        <v>1146</v>
      </c>
      <c r="I27" s="67">
        <v>22.491273996509598</v>
      </c>
      <c r="J27" s="67">
        <v>5134</v>
      </c>
      <c r="K27" s="67">
        <v>1125</v>
      </c>
      <c r="L27" s="67">
        <v>4.5635555555555554</v>
      </c>
      <c r="M27" s="67">
        <v>30909</v>
      </c>
      <c r="N27" s="67">
        <v>2271</v>
      </c>
      <c r="O27" s="67">
        <v>13.610303830911493</v>
      </c>
      <c r="P27" t="str">
        <f t="shared" si="2"/>
        <v>-0.8%</v>
      </c>
      <c r="Q27" t="str">
        <f t="shared" si="3"/>
        <v>-2.8%</v>
      </c>
      <c r="R27" t="str">
        <f t="shared" si="4"/>
        <v>-1.6%</v>
      </c>
    </row>
    <row r="28" spans="1:18">
      <c r="A28" s="56">
        <v>2006</v>
      </c>
      <c r="B28" s="68">
        <v>3</v>
      </c>
      <c r="C28" s="12" t="s">
        <v>69</v>
      </c>
      <c r="D28" s="64">
        <v>3145.277</v>
      </c>
      <c r="E28" s="65">
        <v>1944.098</v>
      </c>
      <c r="F28" s="66">
        <v>5089.375</v>
      </c>
      <c r="G28" s="67">
        <v>25803</v>
      </c>
      <c r="H28" s="67">
        <v>1312</v>
      </c>
      <c r="I28" s="67">
        <v>19.666920731707318</v>
      </c>
      <c r="J28" s="67">
        <v>5355</v>
      </c>
      <c r="K28" s="67">
        <v>952</v>
      </c>
      <c r="L28" s="67">
        <v>5.625</v>
      </c>
      <c r="M28" s="67">
        <v>31158</v>
      </c>
      <c r="N28" s="67">
        <v>2264</v>
      </c>
      <c r="O28" s="67">
        <v>13.762367491166078</v>
      </c>
      <c r="P28" t="str">
        <f t="shared" si="2"/>
        <v>29.1%</v>
      </c>
      <c r="Q28" t="str">
        <f t="shared" si="3"/>
        <v>34.1%</v>
      </c>
      <c r="R28" t="str">
        <f t="shared" si="4"/>
        <v>31%</v>
      </c>
    </row>
    <row r="29" spans="1:18">
      <c r="A29" s="56">
        <v>2006</v>
      </c>
      <c r="B29" s="68">
        <v>4</v>
      </c>
      <c r="C29" s="12" t="s">
        <v>70</v>
      </c>
      <c r="D29" s="64">
        <v>3089.2559999999999</v>
      </c>
      <c r="E29" s="65">
        <v>1373.8789999999999</v>
      </c>
      <c r="F29" s="66">
        <v>4463.1350000000002</v>
      </c>
      <c r="G29" s="67">
        <v>24853</v>
      </c>
      <c r="H29" s="67">
        <v>1319</v>
      </c>
      <c r="I29" s="67">
        <v>18.842304776345717</v>
      </c>
      <c r="J29" s="67">
        <v>5885</v>
      </c>
      <c r="K29" s="67">
        <v>734</v>
      </c>
      <c r="L29" s="67">
        <v>8.0177111716621248</v>
      </c>
      <c r="M29" s="67">
        <v>30738</v>
      </c>
      <c r="N29" s="67">
        <v>2053</v>
      </c>
      <c r="O29" s="67">
        <v>14.972235752557234</v>
      </c>
      <c r="P29" t="str">
        <f t="shared" si="2"/>
        <v>-1.8%</v>
      </c>
      <c r="Q29" t="str">
        <f t="shared" si="3"/>
        <v>-29.3%</v>
      </c>
      <c r="R29" t="str">
        <f t="shared" si="4"/>
        <v>-12.3%</v>
      </c>
    </row>
    <row r="30" spans="1:18">
      <c r="A30" s="56">
        <v>2006</v>
      </c>
      <c r="B30" s="68">
        <v>5</v>
      </c>
      <c r="C30" s="12" t="s">
        <v>71</v>
      </c>
      <c r="D30" s="64">
        <v>3696.0430000000001</v>
      </c>
      <c r="E30" s="65">
        <v>2548.0929999999998</v>
      </c>
      <c r="F30" s="66">
        <v>6244.1360000000004</v>
      </c>
      <c r="G30" s="67">
        <v>27753</v>
      </c>
      <c r="H30" s="67">
        <v>1686</v>
      </c>
      <c r="I30" s="67">
        <v>16.460854092526692</v>
      </c>
      <c r="J30" s="67">
        <v>6276</v>
      </c>
      <c r="K30" s="67">
        <v>1184</v>
      </c>
      <c r="L30" s="67">
        <v>5.3006756756756754</v>
      </c>
      <c r="M30" s="67">
        <v>34029</v>
      </c>
      <c r="N30" s="67">
        <v>2870</v>
      </c>
      <c r="O30" s="67">
        <v>11.856794425087108</v>
      </c>
      <c r="P30" t="str">
        <f t="shared" si="2"/>
        <v>19.6%</v>
      </c>
      <c r="Q30" t="str">
        <f t="shared" si="3"/>
        <v>85.5%</v>
      </c>
      <c r="R30" t="str">
        <f t="shared" si="4"/>
        <v>39.9%</v>
      </c>
    </row>
    <row r="31" spans="1:18">
      <c r="A31" s="56">
        <v>2006</v>
      </c>
      <c r="B31" s="68">
        <v>6</v>
      </c>
      <c r="C31" s="12" t="s">
        <v>72</v>
      </c>
      <c r="D31" s="64">
        <v>3548.154</v>
      </c>
      <c r="E31" s="65">
        <v>1980.454</v>
      </c>
      <c r="F31" s="66">
        <v>5528.6080000000002</v>
      </c>
      <c r="G31" s="67">
        <v>28319</v>
      </c>
      <c r="H31" s="67">
        <v>1648</v>
      </c>
      <c r="I31" s="67">
        <v>17.183859223300971</v>
      </c>
      <c r="J31" s="67">
        <v>6912</v>
      </c>
      <c r="K31" s="67">
        <v>1032</v>
      </c>
      <c r="L31" s="67">
        <v>6.6976744186046515</v>
      </c>
      <c r="M31" s="67">
        <v>35231</v>
      </c>
      <c r="N31" s="67">
        <v>2680</v>
      </c>
      <c r="O31" s="67">
        <v>13.145895522388059</v>
      </c>
      <c r="P31" t="str">
        <f t="shared" si="2"/>
        <v>-4%</v>
      </c>
      <c r="Q31" t="str">
        <f t="shared" si="3"/>
        <v>-22.3%</v>
      </c>
      <c r="R31" t="str">
        <f t="shared" si="4"/>
        <v>-11.5%</v>
      </c>
    </row>
    <row r="32" spans="1:18">
      <c r="A32" s="56">
        <v>2006</v>
      </c>
      <c r="B32" s="68">
        <v>7</v>
      </c>
      <c r="C32" s="12" t="s">
        <v>73</v>
      </c>
      <c r="D32" s="64">
        <v>4592.0140000000001</v>
      </c>
      <c r="E32" s="65">
        <v>1513.7</v>
      </c>
      <c r="F32" s="66">
        <v>6105.7139999999999</v>
      </c>
      <c r="G32" s="67">
        <v>32410</v>
      </c>
      <c r="H32" s="67">
        <v>2064</v>
      </c>
      <c r="I32" s="67">
        <v>15.702519379844961</v>
      </c>
      <c r="J32" s="67">
        <v>9496</v>
      </c>
      <c r="K32" s="67">
        <v>1201</v>
      </c>
      <c r="L32" s="67">
        <v>7.9067443796835972</v>
      </c>
      <c r="M32" s="67">
        <v>41906</v>
      </c>
      <c r="N32" s="67">
        <v>3265</v>
      </c>
      <c r="O32" s="67">
        <v>12.834915773353751</v>
      </c>
      <c r="P32" t="str">
        <f t="shared" si="2"/>
        <v>29.4%</v>
      </c>
      <c r="Q32" t="str">
        <f t="shared" si="3"/>
        <v>-23.6%</v>
      </c>
      <c r="R32" t="str">
        <f t="shared" si="4"/>
        <v>10.4%</v>
      </c>
    </row>
    <row r="33" spans="1:18">
      <c r="A33" s="56">
        <v>2006</v>
      </c>
      <c r="B33" s="68">
        <v>8</v>
      </c>
      <c r="C33" s="12" t="s">
        <v>74</v>
      </c>
      <c r="D33" s="64">
        <v>5009.9629999999997</v>
      </c>
      <c r="E33" s="65">
        <v>1857.999</v>
      </c>
      <c r="F33" s="66">
        <v>6867.9619999999995</v>
      </c>
      <c r="G33" s="67">
        <v>33267</v>
      </c>
      <c r="H33" s="67">
        <v>2324</v>
      </c>
      <c r="I33" s="67">
        <v>14.314543889845094</v>
      </c>
      <c r="J33" s="67">
        <v>9471</v>
      </c>
      <c r="K33" s="67">
        <v>1448</v>
      </c>
      <c r="L33" s="67">
        <v>6.540745856353591</v>
      </c>
      <c r="M33" s="67">
        <v>42738</v>
      </c>
      <c r="N33" s="67">
        <v>3772</v>
      </c>
      <c r="O33" s="67">
        <v>11.330328738069989</v>
      </c>
      <c r="P33" t="str">
        <f t="shared" si="2"/>
        <v>9.1%</v>
      </c>
      <c r="Q33" t="str">
        <f t="shared" si="3"/>
        <v>22.7%</v>
      </c>
      <c r="R33" t="str">
        <f t="shared" si="4"/>
        <v>12.5%</v>
      </c>
    </row>
    <row r="34" spans="1:18">
      <c r="A34" s="56">
        <v>2006</v>
      </c>
      <c r="B34" s="68">
        <v>9</v>
      </c>
      <c r="C34" s="12" t="s">
        <v>75</v>
      </c>
      <c r="D34" s="64">
        <v>3454.0219999999999</v>
      </c>
      <c r="E34" s="65">
        <v>1744.7660000000001</v>
      </c>
      <c r="F34" s="66">
        <v>5198.7880000000005</v>
      </c>
      <c r="G34" s="67">
        <v>31497</v>
      </c>
      <c r="H34" s="67">
        <v>1544</v>
      </c>
      <c r="I34" s="67">
        <v>20.399611398963732</v>
      </c>
      <c r="J34" s="67">
        <v>9109</v>
      </c>
      <c r="K34" s="67">
        <v>1379</v>
      </c>
      <c r="L34" s="67">
        <v>6.6055112400290064</v>
      </c>
      <c r="M34" s="67">
        <v>40606</v>
      </c>
      <c r="N34" s="67">
        <v>2923</v>
      </c>
      <c r="O34" s="67">
        <v>13.891891891891891</v>
      </c>
      <c r="P34" t="str">
        <f t="shared" si="2"/>
        <v>-31.1%</v>
      </c>
      <c r="Q34" t="str">
        <f t="shared" si="3"/>
        <v>-6.1%</v>
      </c>
      <c r="R34" t="str">
        <f t="shared" si="4"/>
        <v>-24.3%</v>
      </c>
    </row>
    <row r="35" spans="1:18">
      <c r="A35" s="56">
        <v>2006</v>
      </c>
      <c r="B35" s="68">
        <v>10</v>
      </c>
      <c r="C35" s="12" t="s">
        <v>76</v>
      </c>
      <c r="D35" s="64">
        <v>4436.8509999999997</v>
      </c>
      <c r="E35" s="65">
        <v>1855.9390000000001</v>
      </c>
      <c r="F35" s="66">
        <v>6292.79</v>
      </c>
      <c r="G35" s="67">
        <v>30224</v>
      </c>
      <c r="H35" s="67">
        <v>1891</v>
      </c>
      <c r="I35" s="67">
        <v>15.983077736647276</v>
      </c>
      <c r="J35" s="67">
        <v>8254</v>
      </c>
      <c r="K35" s="67">
        <v>1346</v>
      </c>
      <c r="L35" s="67">
        <v>6.132243684992571</v>
      </c>
      <c r="M35" s="67">
        <v>38478</v>
      </c>
      <c r="N35" s="67">
        <v>3237</v>
      </c>
      <c r="O35" s="67">
        <v>11.88693234476367</v>
      </c>
      <c r="P35" t="str">
        <f t="shared" si="2"/>
        <v>28.5%</v>
      </c>
      <c r="Q35" t="str">
        <f t="shared" si="3"/>
        <v>6.4%</v>
      </c>
      <c r="R35" t="str">
        <f t="shared" si="4"/>
        <v>21%</v>
      </c>
    </row>
    <row r="36" spans="1:18">
      <c r="A36" s="56">
        <v>2006</v>
      </c>
      <c r="B36" s="68">
        <v>11</v>
      </c>
      <c r="C36" s="12" t="s">
        <v>77</v>
      </c>
      <c r="D36" s="64">
        <v>3937.8980000000001</v>
      </c>
      <c r="E36" s="65">
        <v>2352.9110000000001</v>
      </c>
      <c r="F36" s="66">
        <v>6290.8090000000002</v>
      </c>
      <c r="G36" s="67">
        <v>29389</v>
      </c>
      <c r="H36" s="67">
        <v>1680</v>
      </c>
      <c r="I36" s="67">
        <v>17.49345238095238</v>
      </c>
      <c r="J36" s="67">
        <v>10369</v>
      </c>
      <c r="K36" s="67">
        <v>1467</v>
      </c>
      <c r="L36" s="67">
        <v>7.0681663258350378</v>
      </c>
      <c r="M36" s="67">
        <v>39758</v>
      </c>
      <c r="N36" s="67">
        <v>3147</v>
      </c>
      <c r="O36" s="67">
        <v>12.633619319987289</v>
      </c>
      <c r="P36" t="str">
        <f t="shared" si="2"/>
        <v>-11.2%</v>
      </c>
      <c r="Q36" t="str">
        <f t="shared" si="3"/>
        <v>26.8%</v>
      </c>
      <c r="R36" t="str">
        <f t="shared" si="4"/>
        <v>0%</v>
      </c>
    </row>
    <row r="37" spans="1:18">
      <c r="A37" s="56">
        <v>2006</v>
      </c>
      <c r="B37" s="68">
        <v>12</v>
      </c>
      <c r="C37" s="12" t="s">
        <v>78</v>
      </c>
      <c r="D37" s="64">
        <v>2931.9749999999999</v>
      </c>
      <c r="E37" s="65">
        <v>1161.902</v>
      </c>
      <c r="F37" s="66">
        <v>4093.877</v>
      </c>
      <c r="G37" s="67">
        <v>28916</v>
      </c>
      <c r="H37" s="67">
        <v>1210</v>
      </c>
      <c r="I37" s="67">
        <v>23.897520661157024</v>
      </c>
      <c r="J37" s="67">
        <v>9233</v>
      </c>
      <c r="K37" s="67">
        <v>643</v>
      </c>
      <c r="L37" s="67">
        <v>14.359253499222396</v>
      </c>
      <c r="M37" s="67">
        <v>38149</v>
      </c>
      <c r="N37" s="67">
        <v>1853</v>
      </c>
      <c r="O37" s="67">
        <v>20.5876956287102</v>
      </c>
      <c r="P37" t="str">
        <f t="shared" si="2"/>
        <v>-25.5%</v>
      </c>
      <c r="Q37" t="str">
        <f t="shared" si="3"/>
        <v>-50.6%</v>
      </c>
      <c r="R37" t="str">
        <f t="shared" si="4"/>
        <v>-34.9%</v>
      </c>
    </row>
    <row r="38" spans="1:18">
      <c r="A38" s="56">
        <v>2007</v>
      </c>
      <c r="B38" s="68">
        <v>1</v>
      </c>
      <c r="C38" s="12" t="s">
        <v>67</v>
      </c>
      <c r="D38" s="64">
        <v>3034.7759999999998</v>
      </c>
      <c r="E38" s="65">
        <v>1537.1949999999999</v>
      </c>
      <c r="F38" s="66">
        <v>4571.9709999999995</v>
      </c>
      <c r="G38" s="67">
        <v>27967</v>
      </c>
      <c r="H38" s="67">
        <v>1287</v>
      </c>
      <c r="I38" s="67">
        <v>21.73038073038073</v>
      </c>
      <c r="J38" s="67">
        <v>7114</v>
      </c>
      <c r="K38" s="67">
        <v>798</v>
      </c>
      <c r="L38" s="67">
        <v>8.9147869674185465</v>
      </c>
      <c r="M38" s="67">
        <v>35081</v>
      </c>
      <c r="N38" s="67">
        <v>2085</v>
      </c>
      <c r="O38" s="67">
        <v>16.825419664268583</v>
      </c>
      <c r="P38" t="str">
        <f t="shared" si="2"/>
        <v>3.5%</v>
      </c>
      <c r="Q38" t="str">
        <f t="shared" si="3"/>
        <v>32.3%</v>
      </c>
      <c r="R38" t="str">
        <f t="shared" si="4"/>
        <v>11.7%</v>
      </c>
    </row>
    <row r="39" spans="1:18">
      <c r="A39" s="56">
        <v>2007</v>
      </c>
      <c r="B39" s="68">
        <v>2</v>
      </c>
      <c r="C39" s="12" t="s">
        <v>68</v>
      </c>
      <c r="D39" s="64">
        <v>3122.6979999999999</v>
      </c>
      <c r="E39" s="65">
        <v>1175.1020000000001</v>
      </c>
      <c r="F39" s="66">
        <v>4297.8</v>
      </c>
      <c r="G39" s="67">
        <v>26742</v>
      </c>
      <c r="H39" s="67">
        <v>1293</v>
      </c>
      <c r="I39" s="67">
        <v>20.682134570765662</v>
      </c>
      <c r="J39" s="67">
        <v>6844</v>
      </c>
      <c r="K39" s="67">
        <v>687</v>
      </c>
      <c r="L39" s="67">
        <v>9.9621542940320236</v>
      </c>
      <c r="M39" s="67">
        <v>33586</v>
      </c>
      <c r="N39" s="67">
        <v>1980</v>
      </c>
      <c r="O39" s="67">
        <v>16.962626262626262</v>
      </c>
      <c r="P39" t="str">
        <f t="shared" si="2"/>
        <v>2.9%</v>
      </c>
      <c r="Q39" t="str">
        <f t="shared" si="3"/>
        <v>-23.6%</v>
      </c>
      <c r="R39" t="str">
        <f t="shared" si="4"/>
        <v>-6%</v>
      </c>
    </row>
    <row r="40" spans="1:18">
      <c r="A40" s="56">
        <v>2007</v>
      </c>
      <c r="B40" s="68">
        <v>3</v>
      </c>
      <c r="C40" s="12" t="s">
        <v>69</v>
      </c>
      <c r="D40" s="64">
        <v>4056.857</v>
      </c>
      <c r="E40" s="65">
        <v>1674.999</v>
      </c>
      <c r="F40" s="66">
        <v>5731.8559999999998</v>
      </c>
      <c r="G40" s="67">
        <v>30613</v>
      </c>
      <c r="H40" s="67">
        <v>1811</v>
      </c>
      <c r="I40" s="67">
        <v>16.903920485919382</v>
      </c>
      <c r="J40" s="67">
        <v>5911</v>
      </c>
      <c r="K40" s="67">
        <v>929</v>
      </c>
      <c r="L40" s="67">
        <v>6.3627556512378902</v>
      </c>
      <c r="M40" s="67">
        <v>36524</v>
      </c>
      <c r="N40" s="67">
        <v>2740</v>
      </c>
      <c r="O40" s="67">
        <v>13.32992700729927</v>
      </c>
      <c r="P40" t="str">
        <f t="shared" si="2"/>
        <v>29.9%</v>
      </c>
      <c r="Q40" t="str">
        <f t="shared" si="3"/>
        <v>42.5%</v>
      </c>
      <c r="R40" t="str">
        <f t="shared" si="4"/>
        <v>33.4%</v>
      </c>
    </row>
    <row r="41" spans="1:18">
      <c r="A41" s="56">
        <v>2007</v>
      </c>
      <c r="B41" s="68">
        <v>4</v>
      </c>
      <c r="C41" s="12" t="s">
        <v>70</v>
      </c>
      <c r="D41" s="64">
        <v>3262.4789999999998</v>
      </c>
      <c r="E41" s="65">
        <v>1418.597</v>
      </c>
      <c r="F41" s="66">
        <v>4681.076</v>
      </c>
      <c r="G41" s="67">
        <v>30884</v>
      </c>
      <c r="H41" s="67">
        <v>1457</v>
      </c>
      <c r="I41" s="67">
        <v>21.196980096087852</v>
      </c>
      <c r="J41" s="67">
        <v>5861</v>
      </c>
      <c r="K41" s="67">
        <v>828</v>
      </c>
      <c r="L41" s="67">
        <v>7.0785024154589369</v>
      </c>
      <c r="M41" s="67">
        <v>36745</v>
      </c>
      <c r="N41" s="67">
        <v>2285</v>
      </c>
      <c r="O41" s="67">
        <v>16.080962800875273</v>
      </c>
      <c r="P41" t="str">
        <f t="shared" si="2"/>
        <v>-19.6%</v>
      </c>
      <c r="Q41" t="str">
        <f t="shared" si="3"/>
        <v>-15.3%</v>
      </c>
      <c r="R41" t="str">
        <f t="shared" si="4"/>
        <v>-18.3%</v>
      </c>
    </row>
    <row r="42" spans="1:18">
      <c r="A42" s="56">
        <v>2007</v>
      </c>
      <c r="B42" s="68">
        <v>5</v>
      </c>
      <c r="C42" s="12" t="s">
        <v>71</v>
      </c>
      <c r="D42" s="64">
        <v>3648.4870000000001</v>
      </c>
      <c r="E42" s="65">
        <v>1829.0419999999999</v>
      </c>
      <c r="F42" s="66">
        <v>5477.5290000000005</v>
      </c>
      <c r="G42" s="67">
        <v>33470</v>
      </c>
      <c r="H42" s="67">
        <v>1506</v>
      </c>
      <c r="I42" s="67">
        <v>22.224435590969456</v>
      </c>
      <c r="J42" s="67">
        <v>7391</v>
      </c>
      <c r="K42" s="67">
        <v>959</v>
      </c>
      <c r="L42" s="67">
        <v>7.7069864442127214</v>
      </c>
      <c r="M42" s="67">
        <v>40861</v>
      </c>
      <c r="N42" s="67">
        <v>2465</v>
      </c>
      <c r="O42" s="67">
        <v>16.576470588235296</v>
      </c>
      <c r="P42" t="str">
        <f t="shared" si="2"/>
        <v>11.8%</v>
      </c>
      <c r="Q42" t="str">
        <f t="shared" si="3"/>
        <v>28.9%</v>
      </c>
      <c r="R42" t="str">
        <f t="shared" si="4"/>
        <v>17%</v>
      </c>
    </row>
    <row r="43" spans="1:18">
      <c r="A43" s="56">
        <v>2007</v>
      </c>
      <c r="B43" s="68">
        <v>6</v>
      </c>
      <c r="C43" s="12" t="s">
        <v>72</v>
      </c>
      <c r="D43" s="64">
        <v>3796.2660000000001</v>
      </c>
      <c r="E43" s="65">
        <v>1552.463</v>
      </c>
      <c r="F43" s="66">
        <v>5348.7290000000003</v>
      </c>
      <c r="G43" s="67">
        <v>34304</v>
      </c>
      <c r="H43" s="67">
        <v>1601</v>
      </c>
      <c r="I43" s="67">
        <v>21.426608369768893</v>
      </c>
      <c r="J43" s="67">
        <v>6983</v>
      </c>
      <c r="K43" s="67">
        <v>714</v>
      </c>
      <c r="L43" s="67">
        <v>9.780112044817928</v>
      </c>
      <c r="M43" s="67">
        <v>41287</v>
      </c>
      <c r="N43" s="67">
        <v>2315</v>
      </c>
      <c r="O43" s="67">
        <v>17.834557235421165</v>
      </c>
      <c r="P43" t="str">
        <f t="shared" si="2"/>
        <v>4.1%</v>
      </c>
      <c r="Q43" t="str">
        <f t="shared" si="3"/>
        <v>-15.1%</v>
      </c>
      <c r="R43" t="str">
        <f t="shared" si="4"/>
        <v>-2.4%</v>
      </c>
    </row>
    <row r="44" spans="1:18">
      <c r="A44" s="56">
        <v>2007</v>
      </c>
      <c r="B44" s="68">
        <v>7</v>
      </c>
      <c r="C44" s="12" t="s">
        <v>73</v>
      </c>
      <c r="D44" s="64">
        <v>4785.9260000000004</v>
      </c>
      <c r="E44" s="65">
        <v>1769.8610000000001</v>
      </c>
      <c r="F44" s="66">
        <v>6555.7870000000003</v>
      </c>
      <c r="G44" s="67">
        <v>36938</v>
      </c>
      <c r="H44" s="67">
        <v>1995</v>
      </c>
      <c r="I44" s="67">
        <v>18.51528822055138</v>
      </c>
      <c r="J44" s="67">
        <v>7338</v>
      </c>
      <c r="K44" s="67">
        <v>841</v>
      </c>
      <c r="L44" s="67">
        <v>8.7253269916765763</v>
      </c>
      <c r="M44" s="67">
        <v>44276</v>
      </c>
      <c r="N44" s="67">
        <v>2836</v>
      </c>
      <c r="O44" s="67">
        <v>15.61212976022567</v>
      </c>
      <c r="P44" t="str">
        <f t="shared" si="2"/>
        <v>26.1%</v>
      </c>
      <c r="Q44" t="str">
        <f t="shared" si="3"/>
        <v>14%</v>
      </c>
      <c r="R44" t="str">
        <f t="shared" si="4"/>
        <v>22.6%</v>
      </c>
    </row>
    <row r="45" spans="1:18">
      <c r="A45" s="56">
        <v>2007</v>
      </c>
      <c r="B45" s="68">
        <v>8</v>
      </c>
      <c r="C45" s="12" t="s">
        <v>74</v>
      </c>
      <c r="D45" s="64">
        <v>4665.5730000000003</v>
      </c>
      <c r="E45" s="65">
        <v>2028.3330000000001</v>
      </c>
      <c r="F45" s="66">
        <v>6693.9060000000009</v>
      </c>
      <c r="G45" s="67">
        <v>40649</v>
      </c>
      <c r="H45" s="67">
        <v>2061</v>
      </c>
      <c r="I45" s="67">
        <v>19.722950024260069</v>
      </c>
      <c r="J45" s="67">
        <v>9186</v>
      </c>
      <c r="K45" s="67">
        <v>983</v>
      </c>
      <c r="L45" s="67">
        <v>9.3448626653102753</v>
      </c>
      <c r="M45" s="67">
        <v>49835</v>
      </c>
      <c r="N45" s="67">
        <v>3044</v>
      </c>
      <c r="O45" s="67">
        <v>16.3715505913272</v>
      </c>
      <c r="P45" t="str">
        <f t="shared" si="2"/>
        <v>-2.5%</v>
      </c>
      <c r="Q45" t="str">
        <f t="shared" si="3"/>
        <v>14.6%</v>
      </c>
      <c r="R45" t="str">
        <f t="shared" si="4"/>
        <v>2.1%</v>
      </c>
    </row>
    <row r="46" spans="1:18">
      <c r="A46" s="56">
        <v>2007</v>
      </c>
      <c r="B46" s="68">
        <v>9</v>
      </c>
      <c r="C46" s="12" t="s">
        <v>75</v>
      </c>
      <c r="D46" s="64">
        <v>3319.7636341463417</v>
      </c>
      <c r="E46" s="65">
        <v>1941.943</v>
      </c>
      <c r="F46" s="66">
        <v>5261.7066341463415</v>
      </c>
      <c r="G46" s="67">
        <v>40190</v>
      </c>
      <c r="H46" s="67">
        <v>1410</v>
      </c>
      <c r="I46" s="67">
        <v>28.50354609929078</v>
      </c>
      <c r="J46" s="67">
        <v>11839</v>
      </c>
      <c r="K46" s="67">
        <v>945</v>
      </c>
      <c r="L46" s="67">
        <v>12.528042328042329</v>
      </c>
      <c r="M46" s="67">
        <v>52029</v>
      </c>
      <c r="N46" s="67">
        <v>2355</v>
      </c>
      <c r="O46" s="67">
        <v>22.092993630573247</v>
      </c>
      <c r="P46" t="str">
        <f t="shared" si="2"/>
        <v>-28.8%</v>
      </c>
      <c r="Q46" t="str">
        <f t="shared" si="3"/>
        <v>-4.3%</v>
      </c>
      <c r="R46" t="str">
        <f t="shared" si="4"/>
        <v>-21.4%</v>
      </c>
    </row>
    <row r="47" spans="1:18">
      <c r="A47" s="56">
        <v>2007</v>
      </c>
      <c r="B47" s="68">
        <v>10</v>
      </c>
      <c r="C47" s="12" t="s">
        <v>76</v>
      </c>
      <c r="D47" s="64">
        <v>3962.7840000000001</v>
      </c>
      <c r="E47" s="65">
        <v>2628.1120000000001</v>
      </c>
      <c r="F47" s="66">
        <v>6590.8960000000006</v>
      </c>
      <c r="G47" s="67">
        <v>39100</v>
      </c>
      <c r="H47" s="67">
        <v>1730</v>
      </c>
      <c r="I47" s="67">
        <v>22.601156069364162</v>
      </c>
      <c r="J47" s="67">
        <v>12501</v>
      </c>
      <c r="K47" s="67">
        <v>1597</v>
      </c>
      <c r="L47" s="67">
        <v>7.82780212899186</v>
      </c>
      <c r="M47" s="67">
        <v>51601</v>
      </c>
      <c r="N47" s="67">
        <v>3327</v>
      </c>
      <c r="O47" s="67">
        <v>15.509768560264503</v>
      </c>
      <c r="P47" t="str">
        <f t="shared" si="2"/>
        <v>19.4%</v>
      </c>
      <c r="Q47" t="str">
        <f t="shared" si="3"/>
        <v>35.3%</v>
      </c>
      <c r="R47" t="str">
        <f t="shared" si="4"/>
        <v>25.3%</v>
      </c>
    </row>
    <row r="48" spans="1:18">
      <c r="A48" s="56">
        <v>2007</v>
      </c>
      <c r="B48" s="68">
        <v>11</v>
      </c>
      <c r="C48" s="12" t="s">
        <v>77</v>
      </c>
      <c r="D48" s="64">
        <v>3601.2310000000002</v>
      </c>
      <c r="E48" s="65">
        <v>2183.598</v>
      </c>
      <c r="F48" s="66">
        <v>5784.8289999999997</v>
      </c>
      <c r="G48" s="67">
        <v>38508</v>
      </c>
      <c r="H48" s="67">
        <v>1480</v>
      </c>
      <c r="I48" s="67">
        <v>26.018918918918917</v>
      </c>
      <c r="J48" s="67">
        <v>14261</v>
      </c>
      <c r="K48" s="67">
        <v>1393</v>
      </c>
      <c r="L48" s="67">
        <v>10.237616654702082</v>
      </c>
      <c r="M48" s="67">
        <v>52769</v>
      </c>
      <c r="N48" s="67">
        <v>2873</v>
      </c>
      <c r="O48" s="67">
        <v>18.367211973546816</v>
      </c>
      <c r="P48" t="str">
        <f t="shared" si="2"/>
        <v>-9.1%</v>
      </c>
      <c r="Q48" t="str">
        <f t="shared" si="3"/>
        <v>-16.9%</v>
      </c>
      <c r="R48" t="str">
        <f t="shared" si="4"/>
        <v>-12.2%</v>
      </c>
    </row>
    <row r="49" spans="1:18">
      <c r="A49" s="56">
        <v>2007</v>
      </c>
      <c r="B49" s="68">
        <v>12</v>
      </c>
      <c r="C49" s="12" t="s">
        <v>78</v>
      </c>
      <c r="D49" s="64">
        <v>3436.6030000000001</v>
      </c>
      <c r="E49" s="65">
        <v>1559.7654443239658</v>
      </c>
      <c r="F49" s="66">
        <v>4996.3684443239654</v>
      </c>
      <c r="G49" s="67">
        <v>41144</v>
      </c>
      <c r="H49" s="67">
        <v>1429</v>
      </c>
      <c r="I49" s="67">
        <v>28.792162351294611</v>
      </c>
      <c r="J49" s="67">
        <v>12931</v>
      </c>
      <c r="K49" s="67">
        <v>754</v>
      </c>
      <c r="L49" s="67">
        <v>17.149867374005304</v>
      </c>
      <c r="M49" s="67">
        <v>54075</v>
      </c>
      <c r="N49" s="67">
        <v>2183</v>
      </c>
      <c r="O49" s="67">
        <v>24.770957398076042</v>
      </c>
      <c r="P49" t="str">
        <f t="shared" si="2"/>
        <v>-4.6%</v>
      </c>
      <c r="Q49" t="str">
        <f t="shared" si="3"/>
        <v>-28.6%</v>
      </c>
      <c r="R49" t="str">
        <f t="shared" si="4"/>
        <v>-13.6%</v>
      </c>
    </row>
    <row r="50" spans="1:18">
      <c r="A50" s="56">
        <v>2008</v>
      </c>
      <c r="B50" s="68">
        <v>1</v>
      </c>
      <c r="C50" s="12" t="s">
        <v>67</v>
      </c>
      <c r="D50" s="64">
        <v>3669.2719999999999</v>
      </c>
      <c r="E50" s="65">
        <v>2424.6709999999998</v>
      </c>
      <c r="F50" s="66">
        <v>6093.9429999999993</v>
      </c>
      <c r="G50" s="67">
        <v>40677</v>
      </c>
      <c r="H50" s="67">
        <v>1417</v>
      </c>
      <c r="I50" s="67">
        <v>28.706422018348626</v>
      </c>
      <c r="J50" s="67">
        <v>12961</v>
      </c>
      <c r="K50" s="67">
        <v>1043</v>
      </c>
      <c r="L50" s="67">
        <v>12.426653883029722</v>
      </c>
      <c r="M50" s="67">
        <v>53638</v>
      </c>
      <c r="N50" s="67">
        <v>2460</v>
      </c>
      <c r="O50" s="67">
        <v>21.804065040650407</v>
      </c>
      <c r="P50" t="str">
        <f t="shared" si="2"/>
        <v>6.8%</v>
      </c>
      <c r="Q50" t="str">
        <f t="shared" si="3"/>
        <v>55.5%</v>
      </c>
      <c r="R50" t="str">
        <f t="shared" si="4"/>
        <v>22%</v>
      </c>
    </row>
    <row r="51" spans="1:18">
      <c r="A51" s="56">
        <v>2008</v>
      </c>
      <c r="B51" s="68">
        <v>2</v>
      </c>
      <c r="C51" s="12" t="s">
        <v>68</v>
      </c>
      <c r="D51" s="64">
        <v>4139.3190000000004</v>
      </c>
      <c r="E51" s="65">
        <v>1862.528</v>
      </c>
      <c r="F51" s="66">
        <v>6001.8470000000007</v>
      </c>
      <c r="G51" s="67">
        <v>38640</v>
      </c>
      <c r="H51" s="67">
        <v>1757</v>
      </c>
      <c r="I51" s="67">
        <v>21.992031872509958</v>
      </c>
      <c r="J51" s="67">
        <v>12147</v>
      </c>
      <c r="K51" s="67">
        <v>814</v>
      </c>
      <c r="L51" s="67">
        <v>14.922604422604422</v>
      </c>
      <c r="M51" s="67">
        <v>50787</v>
      </c>
      <c r="N51" s="67">
        <v>2571</v>
      </c>
      <c r="O51" s="67">
        <v>19.753792298716451</v>
      </c>
      <c r="P51" t="str">
        <f t="shared" si="2"/>
        <v>12.8%</v>
      </c>
      <c r="Q51" t="str">
        <f t="shared" si="3"/>
        <v>-23.2%</v>
      </c>
      <c r="R51" t="str">
        <f t="shared" si="4"/>
        <v>-1.5%</v>
      </c>
    </row>
    <row r="52" spans="1:18">
      <c r="A52" s="56">
        <v>2008</v>
      </c>
      <c r="B52" s="68">
        <v>3</v>
      </c>
      <c r="C52" s="12" t="s">
        <v>69</v>
      </c>
      <c r="D52" s="64">
        <v>6060.4870000000001</v>
      </c>
      <c r="E52" s="65">
        <v>3387.991</v>
      </c>
      <c r="F52" s="66">
        <v>9448.4779999999992</v>
      </c>
      <c r="G52" s="67">
        <v>36257</v>
      </c>
      <c r="H52" s="67">
        <v>1852</v>
      </c>
      <c r="I52" s="67">
        <v>19.577213822894169</v>
      </c>
      <c r="J52" s="67">
        <v>9730</v>
      </c>
      <c r="K52" s="67">
        <v>1402</v>
      </c>
      <c r="L52" s="67">
        <v>6.9400855920114122</v>
      </c>
      <c r="M52" s="67">
        <v>45987</v>
      </c>
      <c r="N52" s="67">
        <v>3254</v>
      </c>
      <c r="O52" s="67">
        <v>14.132452366318377</v>
      </c>
      <c r="P52" t="str">
        <f t="shared" si="2"/>
        <v>46.4%</v>
      </c>
      <c r="Q52" t="str">
        <f t="shared" si="3"/>
        <v>81.9%</v>
      </c>
      <c r="R52" t="str">
        <f t="shared" si="4"/>
        <v>57.4%</v>
      </c>
    </row>
    <row r="53" spans="1:18">
      <c r="A53" s="56">
        <v>2008</v>
      </c>
      <c r="B53" s="68">
        <v>4</v>
      </c>
      <c r="C53" s="12" t="s">
        <v>70</v>
      </c>
      <c r="D53" s="64">
        <v>2540.0889999999999</v>
      </c>
      <c r="E53" s="65">
        <v>1849.402</v>
      </c>
      <c r="F53" s="66">
        <v>4389.491</v>
      </c>
      <c r="G53" s="67">
        <v>37917</v>
      </c>
      <c r="H53" s="67">
        <v>1128</v>
      </c>
      <c r="I53" s="67">
        <v>33.61436170212766</v>
      </c>
      <c r="J53" s="67">
        <v>10227</v>
      </c>
      <c r="K53" s="67">
        <v>728</v>
      </c>
      <c r="L53" s="67">
        <v>14.048076923076923</v>
      </c>
      <c r="M53" s="67">
        <v>48144</v>
      </c>
      <c r="N53" s="67">
        <v>1856</v>
      </c>
      <c r="O53" s="67">
        <v>25.939655172413794</v>
      </c>
      <c r="P53" t="str">
        <f t="shared" si="2"/>
        <v>-58.1%</v>
      </c>
      <c r="Q53" t="str">
        <f t="shared" si="3"/>
        <v>-45.4%</v>
      </c>
      <c r="R53" t="str">
        <f t="shared" si="4"/>
        <v>-53.5%</v>
      </c>
    </row>
    <row r="54" spans="1:18">
      <c r="A54" s="56">
        <v>2008</v>
      </c>
      <c r="B54" s="68">
        <v>5</v>
      </c>
      <c r="C54" s="12" t="s">
        <v>71</v>
      </c>
      <c r="D54" s="64">
        <v>3916.748</v>
      </c>
      <c r="E54" s="65">
        <v>2058.623</v>
      </c>
      <c r="F54" s="66">
        <v>5975.3710000000001</v>
      </c>
      <c r="G54" s="67">
        <v>36466</v>
      </c>
      <c r="H54" s="67">
        <v>1469</v>
      </c>
      <c r="I54" s="67">
        <v>24.823689584751531</v>
      </c>
      <c r="J54" s="67">
        <v>12200</v>
      </c>
      <c r="K54" s="67">
        <v>851</v>
      </c>
      <c r="L54" s="67">
        <v>14.336075205640423</v>
      </c>
      <c r="M54" s="67">
        <v>48666</v>
      </c>
      <c r="N54" s="67">
        <v>2320</v>
      </c>
      <c r="O54" s="67">
        <v>20.976724137931033</v>
      </c>
      <c r="P54" t="str">
        <f t="shared" si="2"/>
        <v>54.2%</v>
      </c>
      <c r="Q54" t="str">
        <f t="shared" si="3"/>
        <v>11.3%</v>
      </c>
      <c r="R54" t="str">
        <f t="shared" si="4"/>
        <v>36.1%</v>
      </c>
    </row>
    <row r="55" spans="1:18">
      <c r="A55" s="56">
        <v>2008</v>
      </c>
      <c r="B55" s="68">
        <v>6</v>
      </c>
      <c r="C55" s="12" t="s">
        <v>72</v>
      </c>
      <c r="D55" s="64">
        <v>3410.16</v>
      </c>
      <c r="E55" s="65">
        <v>1740.91</v>
      </c>
      <c r="F55" s="66">
        <v>5151.07</v>
      </c>
      <c r="G55" s="67">
        <v>35958</v>
      </c>
      <c r="H55" s="67">
        <v>1406</v>
      </c>
      <c r="I55" s="67">
        <v>25.574679943100996</v>
      </c>
      <c r="J55" s="67">
        <v>12002</v>
      </c>
      <c r="K55" s="67">
        <v>643</v>
      </c>
      <c r="L55" s="67">
        <v>18.665629860031103</v>
      </c>
      <c r="M55" s="67">
        <v>47960</v>
      </c>
      <c r="N55" s="67">
        <v>2049</v>
      </c>
      <c r="O55" s="67">
        <v>23.406539775500246</v>
      </c>
      <c r="P55" t="str">
        <f t="shared" si="2"/>
        <v>-12.9%</v>
      </c>
      <c r="Q55" t="str">
        <f t="shared" si="3"/>
        <v>-15.4%</v>
      </c>
      <c r="R55" t="str">
        <f t="shared" si="4"/>
        <v>-13.8%</v>
      </c>
    </row>
    <row r="56" spans="1:18">
      <c r="A56" s="56">
        <v>2008</v>
      </c>
      <c r="B56" s="68">
        <v>7</v>
      </c>
      <c r="C56" s="12" t="s">
        <v>73</v>
      </c>
      <c r="D56" s="64">
        <v>4058.7531641258702</v>
      </c>
      <c r="E56" s="65">
        <v>1940.0889999999999</v>
      </c>
      <c r="F56" s="66">
        <v>5998.8421641258701</v>
      </c>
      <c r="G56" s="67">
        <v>37263</v>
      </c>
      <c r="H56" s="67">
        <v>1740</v>
      </c>
      <c r="I56" s="67">
        <v>21.415517241379309</v>
      </c>
      <c r="J56" s="67">
        <v>11450</v>
      </c>
      <c r="K56" s="67">
        <v>702</v>
      </c>
      <c r="L56" s="67">
        <v>16.310541310541311</v>
      </c>
      <c r="M56" s="67">
        <v>48713</v>
      </c>
      <c r="N56" s="67">
        <v>2442</v>
      </c>
      <c r="O56" s="67">
        <v>19.947993447993447</v>
      </c>
      <c r="P56" t="str">
        <f t="shared" si="2"/>
        <v>19%</v>
      </c>
      <c r="Q56" t="str">
        <f t="shared" si="3"/>
        <v>11.4%</v>
      </c>
      <c r="R56" t="str">
        <f t="shared" si="4"/>
        <v>16.5%</v>
      </c>
    </row>
    <row r="57" spans="1:18">
      <c r="A57" s="56">
        <v>2008</v>
      </c>
      <c r="B57" s="68">
        <v>8</v>
      </c>
      <c r="C57" s="12" t="s">
        <v>74</v>
      </c>
      <c r="D57" s="64">
        <v>4348.4880000000003</v>
      </c>
      <c r="E57" s="65">
        <v>1686.0609999999999</v>
      </c>
      <c r="F57" s="66">
        <v>6034.549</v>
      </c>
      <c r="G57" s="67">
        <v>39281</v>
      </c>
      <c r="H57" s="67">
        <v>1568</v>
      </c>
      <c r="I57" s="67">
        <v>25.051658163265305</v>
      </c>
      <c r="J57" s="67">
        <v>11477</v>
      </c>
      <c r="K57" s="67">
        <v>610</v>
      </c>
      <c r="L57" s="67">
        <v>18.814754098360655</v>
      </c>
      <c r="M57" s="67">
        <v>50758</v>
      </c>
      <c r="N57" s="67">
        <v>2178</v>
      </c>
      <c r="O57" s="67">
        <v>23.304866850321396</v>
      </c>
      <c r="P57" t="str">
        <f t="shared" si="2"/>
        <v>7.1%</v>
      </c>
      <c r="Q57" t="str">
        <f t="shared" si="3"/>
        <v>-13.1%</v>
      </c>
      <c r="R57" t="str">
        <f t="shared" si="4"/>
        <v>0.6%</v>
      </c>
    </row>
    <row r="58" spans="1:18">
      <c r="A58" s="56">
        <v>2008</v>
      </c>
      <c r="B58" s="68">
        <v>9</v>
      </c>
      <c r="C58" s="12" t="s">
        <v>75</v>
      </c>
      <c r="D58" s="64">
        <v>2814.7640000000001</v>
      </c>
      <c r="E58" s="65">
        <v>1671.9680000000001</v>
      </c>
      <c r="F58" s="66">
        <v>4486.732</v>
      </c>
      <c r="G58" s="67">
        <v>38219</v>
      </c>
      <c r="H58" s="67">
        <v>1277</v>
      </c>
      <c r="I58" s="67">
        <v>29.928739232576351</v>
      </c>
      <c r="J58" s="67">
        <v>11324</v>
      </c>
      <c r="K58" s="67">
        <v>629</v>
      </c>
      <c r="L58" s="67">
        <v>18.003179650238472</v>
      </c>
      <c r="M58" s="67">
        <v>49543</v>
      </c>
      <c r="N58" s="67">
        <v>1906</v>
      </c>
      <c r="O58" s="67">
        <v>25.993179433368311</v>
      </c>
      <c r="P58" t="str">
        <f t="shared" si="2"/>
        <v>-35.3%</v>
      </c>
      <c r="Q58" t="str">
        <f t="shared" si="3"/>
        <v>-0.8%</v>
      </c>
      <c r="R58" t="str">
        <f t="shared" si="4"/>
        <v>-25.6%</v>
      </c>
    </row>
    <row r="59" spans="1:18">
      <c r="A59" s="56">
        <v>2008</v>
      </c>
      <c r="B59" s="68">
        <v>10</v>
      </c>
      <c r="C59" s="12" t="s">
        <v>76</v>
      </c>
      <c r="D59" s="64">
        <v>3592.4229999999998</v>
      </c>
      <c r="E59" s="65">
        <v>1676.8409999999999</v>
      </c>
      <c r="F59" s="66">
        <v>5269.2639999999992</v>
      </c>
      <c r="G59" s="67">
        <v>39299</v>
      </c>
      <c r="H59" s="67">
        <v>1592</v>
      </c>
      <c r="I59" s="67">
        <v>24.685301507537687</v>
      </c>
      <c r="J59" s="67">
        <v>11452</v>
      </c>
      <c r="K59" s="67">
        <v>714</v>
      </c>
      <c r="L59" s="67">
        <v>16.03921568627451</v>
      </c>
      <c r="M59" s="67">
        <v>50751</v>
      </c>
      <c r="N59" s="67">
        <v>2306</v>
      </c>
      <c r="O59" s="67">
        <v>22.008239375542065</v>
      </c>
      <c r="P59" t="str">
        <f t="shared" si="2"/>
        <v>27.6%</v>
      </c>
      <c r="Q59" t="str">
        <f t="shared" si="3"/>
        <v>0.3%</v>
      </c>
      <c r="R59" t="str">
        <f t="shared" si="4"/>
        <v>17.4%</v>
      </c>
    </row>
    <row r="60" spans="1:18">
      <c r="A60" s="56">
        <v>2008</v>
      </c>
      <c r="B60" s="68">
        <v>11</v>
      </c>
      <c r="C60" s="12" t="s">
        <v>77</v>
      </c>
      <c r="D60" s="64">
        <v>2283.0300000000002</v>
      </c>
      <c r="E60" s="65">
        <v>1162.941</v>
      </c>
      <c r="F60" s="66">
        <v>3445.9710000000005</v>
      </c>
      <c r="G60" s="67">
        <v>38030</v>
      </c>
      <c r="H60" s="67">
        <v>1143</v>
      </c>
      <c r="I60" s="67">
        <v>33.272090988626424</v>
      </c>
      <c r="J60" s="67">
        <v>11471</v>
      </c>
      <c r="K60" s="67">
        <v>488</v>
      </c>
      <c r="L60" s="67">
        <v>23.506147540983605</v>
      </c>
      <c r="M60" s="67">
        <v>49501</v>
      </c>
      <c r="N60" s="67">
        <v>1631</v>
      </c>
      <c r="O60" s="67">
        <v>30.35009196811772</v>
      </c>
      <c r="P60" t="str">
        <f t="shared" si="2"/>
        <v>-36.4%</v>
      </c>
      <c r="Q60" t="str">
        <f t="shared" si="3"/>
        <v>-30.6%</v>
      </c>
      <c r="R60" t="str">
        <f t="shared" si="4"/>
        <v>-34.6%</v>
      </c>
    </row>
    <row r="61" spans="1:18">
      <c r="A61" s="56">
        <v>2008</v>
      </c>
      <c r="B61" s="68">
        <v>12</v>
      </c>
      <c r="C61" s="12" t="s">
        <v>78</v>
      </c>
      <c r="D61" s="64">
        <v>2463.0419999999999</v>
      </c>
      <c r="E61" s="65">
        <v>1024.039</v>
      </c>
      <c r="F61" s="66">
        <v>3487.0810000000001</v>
      </c>
      <c r="G61" s="67">
        <v>38690</v>
      </c>
      <c r="H61" s="67">
        <v>1135</v>
      </c>
      <c r="I61" s="67">
        <v>34.08810572687225</v>
      </c>
      <c r="J61" s="67">
        <v>11433</v>
      </c>
      <c r="K61" s="67">
        <v>450</v>
      </c>
      <c r="L61" s="67">
        <v>25.406666666666666</v>
      </c>
      <c r="M61" s="67">
        <v>50123</v>
      </c>
      <c r="N61" s="67">
        <v>1585</v>
      </c>
      <c r="O61" s="67">
        <v>31.62334384858044</v>
      </c>
      <c r="P61" t="str">
        <f t="shared" si="2"/>
        <v>7.9%</v>
      </c>
      <c r="Q61" t="str">
        <f t="shared" si="3"/>
        <v>-11.9%</v>
      </c>
      <c r="R61" t="str">
        <f t="shared" si="4"/>
        <v>1.2%</v>
      </c>
    </row>
    <row r="62" spans="1:18">
      <c r="A62" s="56">
        <v>2009</v>
      </c>
      <c r="B62" s="68">
        <v>1</v>
      </c>
      <c r="C62" s="12" t="s">
        <v>67</v>
      </c>
      <c r="D62" s="64">
        <v>2664.2458764111711</v>
      </c>
      <c r="E62" s="65">
        <v>1124.8129396983838</v>
      </c>
      <c r="F62" s="66">
        <v>3789.0588161095548</v>
      </c>
      <c r="G62" s="67">
        <v>37619</v>
      </c>
      <c r="H62" s="67">
        <v>1273</v>
      </c>
      <c r="I62" s="67">
        <v>29.551453260015712</v>
      </c>
      <c r="J62" s="67">
        <v>11661</v>
      </c>
      <c r="K62" s="67">
        <v>533</v>
      </c>
      <c r="L62" s="67">
        <v>21.878048780487806</v>
      </c>
      <c r="M62" s="67">
        <v>49280</v>
      </c>
      <c r="N62" s="67">
        <v>1806</v>
      </c>
      <c r="O62" s="67">
        <v>27.286821705426355</v>
      </c>
      <c r="P62" t="str">
        <f t="shared" si="2"/>
        <v>8.2%</v>
      </c>
      <c r="Q62" t="str">
        <f t="shared" si="3"/>
        <v>9.8%</v>
      </c>
      <c r="R62" t="str">
        <f t="shared" si="4"/>
        <v>8.7%</v>
      </c>
    </row>
    <row r="63" spans="1:18">
      <c r="A63" s="56">
        <v>2009</v>
      </c>
      <c r="B63" s="68">
        <v>2</v>
      </c>
      <c r="C63" s="12" t="s">
        <v>68</v>
      </c>
      <c r="D63" s="64">
        <v>2720.5285185185185</v>
      </c>
      <c r="E63" s="65">
        <v>1146.8855382440063</v>
      </c>
      <c r="F63" s="66">
        <v>3867.4140567625245</v>
      </c>
      <c r="G63" s="67">
        <v>37804</v>
      </c>
      <c r="H63" s="67">
        <v>1353</v>
      </c>
      <c r="I63" s="67">
        <v>27.940872135994088</v>
      </c>
      <c r="J63" s="67">
        <v>11714</v>
      </c>
      <c r="K63" s="67">
        <v>523</v>
      </c>
      <c r="L63" s="67">
        <v>22.397705544933078</v>
      </c>
      <c r="M63" s="67">
        <v>49518</v>
      </c>
      <c r="N63" s="67">
        <v>1876</v>
      </c>
      <c r="O63" s="67">
        <v>26.395522388059703</v>
      </c>
      <c r="P63" t="str">
        <f t="shared" si="2"/>
        <v>2.1%</v>
      </c>
      <c r="Q63" t="str">
        <f t="shared" si="3"/>
        <v>2%</v>
      </c>
      <c r="R63" t="str">
        <f t="shared" si="4"/>
        <v>2.1%</v>
      </c>
    </row>
    <row r="64" spans="1:18">
      <c r="A64" s="56">
        <v>2009</v>
      </c>
      <c r="B64" s="68">
        <v>3</v>
      </c>
      <c r="C64" s="12" t="s">
        <v>69</v>
      </c>
      <c r="D64" s="64">
        <v>3384.2559325396828</v>
      </c>
      <c r="E64" s="65">
        <v>2169.9920458446722</v>
      </c>
      <c r="F64" s="66">
        <v>5554.2479783843555</v>
      </c>
      <c r="G64" s="67">
        <v>36810</v>
      </c>
      <c r="H64" s="67">
        <v>1658</v>
      </c>
      <c r="I64" s="67">
        <v>22.201447527141134</v>
      </c>
      <c r="J64" s="67">
        <v>11094</v>
      </c>
      <c r="K64" s="67">
        <v>774</v>
      </c>
      <c r="L64" s="67">
        <v>14.333333333333334</v>
      </c>
      <c r="M64" s="67">
        <v>47904</v>
      </c>
      <c r="N64" s="67">
        <v>2432</v>
      </c>
      <c r="O64" s="67">
        <v>19.69736842105263</v>
      </c>
      <c r="P64" t="str">
        <f t="shared" si="2"/>
        <v>24.4%</v>
      </c>
      <c r="Q64" t="str">
        <f t="shared" si="3"/>
        <v>89.2%</v>
      </c>
      <c r="R64" t="str">
        <f t="shared" si="4"/>
        <v>43.6%</v>
      </c>
    </row>
    <row r="65" spans="1:18">
      <c r="A65" s="56">
        <v>2009</v>
      </c>
      <c r="B65" s="68">
        <v>4</v>
      </c>
      <c r="C65" s="12" t="s">
        <v>70</v>
      </c>
      <c r="D65" s="64">
        <v>3011.7840410052909</v>
      </c>
      <c r="E65" s="65">
        <v>1771.9903207350746</v>
      </c>
      <c r="F65" s="66">
        <v>4783.7743617403657</v>
      </c>
      <c r="G65" s="67">
        <v>36366</v>
      </c>
      <c r="H65" s="67">
        <v>1342</v>
      </c>
      <c r="I65" s="67">
        <v>27.098360655737704</v>
      </c>
      <c r="J65" s="67">
        <v>10204</v>
      </c>
      <c r="K65" s="67">
        <v>649</v>
      </c>
      <c r="L65" s="67">
        <v>15.722650231124808</v>
      </c>
      <c r="M65" s="67">
        <v>46570</v>
      </c>
      <c r="N65" s="67">
        <v>1991</v>
      </c>
      <c r="O65" s="67">
        <v>23.39025615268709</v>
      </c>
      <c r="P65" t="str">
        <f t="shared" si="2"/>
        <v>-11%</v>
      </c>
      <c r="Q65" t="str">
        <f t="shared" si="3"/>
        <v>-18.3%</v>
      </c>
      <c r="R65" t="str">
        <f t="shared" si="4"/>
        <v>-13.9%</v>
      </c>
    </row>
    <row r="66" spans="1:18">
      <c r="A66" s="56">
        <v>2009</v>
      </c>
      <c r="B66" s="68">
        <v>5</v>
      </c>
      <c r="C66" s="12" t="s">
        <v>71</v>
      </c>
      <c r="D66" s="64">
        <v>3533.898942255063</v>
      </c>
      <c r="E66" s="65">
        <v>2112.1443234944468</v>
      </c>
      <c r="F66" s="66">
        <v>5646.0432657495094</v>
      </c>
      <c r="G66" s="67">
        <v>35644</v>
      </c>
      <c r="H66" s="67">
        <v>1628</v>
      </c>
      <c r="I66" s="67">
        <v>21.894348894348894</v>
      </c>
      <c r="J66" s="67">
        <v>10463</v>
      </c>
      <c r="K66" s="67">
        <v>679</v>
      </c>
      <c r="L66" s="67">
        <v>15.409425625920472</v>
      </c>
      <c r="M66" s="67">
        <v>46107</v>
      </c>
      <c r="N66" s="67">
        <v>2307</v>
      </c>
      <c r="O66" s="67">
        <v>19.985695708712615</v>
      </c>
      <c r="P66" t="str">
        <f t="shared" si="2"/>
        <v>17.3%</v>
      </c>
      <c r="Q66" t="str">
        <f t="shared" si="3"/>
        <v>19.2%</v>
      </c>
      <c r="R66" t="str">
        <f t="shared" si="4"/>
        <v>18%</v>
      </c>
    </row>
    <row r="67" spans="1:18">
      <c r="A67" s="56">
        <v>2009</v>
      </c>
      <c r="B67" s="68">
        <v>6</v>
      </c>
      <c r="C67" s="12" t="s">
        <v>72</v>
      </c>
      <c r="D67" s="64">
        <v>4176.5228976344451</v>
      </c>
      <c r="E67" s="65">
        <v>1953.0774063873109</v>
      </c>
      <c r="F67" s="66">
        <v>6129.6003040217565</v>
      </c>
      <c r="G67" s="67">
        <v>35851</v>
      </c>
      <c r="H67" s="67">
        <v>1897</v>
      </c>
      <c r="I67" s="67">
        <v>18.898787559304164</v>
      </c>
      <c r="J67" s="67">
        <v>10257</v>
      </c>
      <c r="K67" s="67">
        <v>712</v>
      </c>
      <c r="L67" s="67">
        <v>14.405898876404494</v>
      </c>
      <c r="M67" s="67">
        <v>46108</v>
      </c>
      <c r="N67" s="67">
        <v>2609</v>
      </c>
      <c r="O67" s="67">
        <v>17.672671521655808</v>
      </c>
      <c r="P67" t="str">
        <f t="shared" si="2"/>
        <v>18.2%</v>
      </c>
      <c r="Q67" t="str">
        <f t="shared" si="3"/>
        <v>-7.5%</v>
      </c>
      <c r="R67" t="str">
        <f t="shared" si="4"/>
        <v>8.6%</v>
      </c>
    </row>
    <row r="68" spans="1:18">
      <c r="A68" s="56">
        <v>2009</v>
      </c>
      <c r="B68" s="68">
        <v>7</v>
      </c>
      <c r="C68" s="12" t="s">
        <v>73</v>
      </c>
      <c r="D68" s="64">
        <v>4231.2755989425614</v>
      </c>
      <c r="E68" s="65">
        <v>2249.8046766282228</v>
      </c>
      <c r="F68" s="66">
        <v>6481.0802755707846</v>
      </c>
      <c r="G68" s="67">
        <v>32193</v>
      </c>
      <c r="H68" s="67">
        <v>1762</v>
      </c>
      <c r="I68" s="67">
        <v>18.270715096481272</v>
      </c>
      <c r="J68" s="67">
        <v>8743</v>
      </c>
      <c r="K68" s="67">
        <v>801</v>
      </c>
      <c r="L68" s="67">
        <v>10.915106117353309</v>
      </c>
      <c r="M68" s="67">
        <v>40936</v>
      </c>
      <c r="N68" s="67">
        <v>2563</v>
      </c>
      <c r="O68" s="67">
        <v>15.971907920405775</v>
      </c>
      <c r="P68" t="str">
        <f t="shared" ref="P68:P131" si="5">IFERROR(ROUND((D68-D67)/D67*100,1)&amp;"%",)</f>
        <v>1.3%</v>
      </c>
      <c r="Q68" t="str">
        <f t="shared" ref="Q68:Q131" si="6">IFERROR(ROUND((E68-E67)/E67*100,1)&amp;"%",)</f>
        <v>15.2%</v>
      </c>
      <c r="R68" t="str">
        <f t="shared" ref="R68:R131" si="7">IFERROR(ROUND((F68-F67)/F67*100,1)&amp;"%",)</f>
        <v>5.7%</v>
      </c>
    </row>
    <row r="69" spans="1:18">
      <c r="A69" s="56">
        <v>2009</v>
      </c>
      <c r="B69" s="68">
        <v>8</v>
      </c>
      <c r="C69" s="12" t="s">
        <v>74</v>
      </c>
      <c r="D69" s="64">
        <v>4434.4199321809692</v>
      </c>
      <c r="E69" s="65">
        <v>2014.6557865654702</v>
      </c>
      <c r="F69" s="66">
        <v>6449.0757187464396</v>
      </c>
      <c r="G69" s="67">
        <v>39095</v>
      </c>
      <c r="H69" s="67">
        <v>1902</v>
      </c>
      <c r="I69" s="67">
        <v>20.554679284963196</v>
      </c>
      <c r="J69" s="67">
        <v>8624</v>
      </c>
      <c r="K69" s="67">
        <v>765</v>
      </c>
      <c r="L69" s="67">
        <v>11.273202614379086</v>
      </c>
      <c r="M69" s="67">
        <v>47719</v>
      </c>
      <c r="N69" s="67">
        <v>2667</v>
      </c>
      <c r="O69" s="67">
        <v>17.892388451443569</v>
      </c>
      <c r="P69" t="str">
        <f t="shared" si="5"/>
        <v>4.8%</v>
      </c>
      <c r="Q69" t="str">
        <f t="shared" si="6"/>
        <v>-10.5%</v>
      </c>
      <c r="R69" t="str">
        <f t="shared" si="7"/>
        <v>-0.5%</v>
      </c>
    </row>
    <row r="70" spans="1:18">
      <c r="A70" s="56">
        <v>2009</v>
      </c>
      <c r="B70" s="68">
        <v>9</v>
      </c>
      <c r="C70" s="12" t="s">
        <v>75</v>
      </c>
      <c r="D70" s="64">
        <v>3794.9527949941862</v>
      </c>
      <c r="E70" s="65">
        <v>1691.5537765254041</v>
      </c>
      <c r="F70" s="66">
        <v>5486.5065715195906</v>
      </c>
      <c r="G70" s="67">
        <v>37907</v>
      </c>
      <c r="H70" s="67">
        <v>1497</v>
      </c>
      <c r="I70" s="67">
        <v>25.321977287909153</v>
      </c>
      <c r="J70" s="67">
        <v>8115</v>
      </c>
      <c r="K70" s="67">
        <v>643</v>
      </c>
      <c r="L70" s="67">
        <v>12.620528771384137</v>
      </c>
      <c r="M70" s="67">
        <v>46022</v>
      </c>
      <c r="N70" s="67">
        <v>2140</v>
      </c>
      <c r="O70" s="67">
        <v>21.505607476635515</v>
      </c>
      <c r="P70" t="str">
        <f t="shared" si="5"/>
        <v>-14.4%</v>
      </c>
      <c r="Q70" t="str">
        <f t="shared" si="6"/>
        <v>-16%</v>
      </c>
      <c r="R70" t="str">
        <f t="shared" si="7"/>
        <v>-14.9%</v>
      </c>
    </row>
    <row r="71" spans="1:18">
      <c r="A71" s="56">
        <v>2009</v>
      </c>
      <c r="B71" s="68">
        <v>10</v>
      </c>
      <c r="C71" s="12" t="s">
        <v>76</v>
      </c>
      <c r="D71" s="64">
        <v>4442.9475858617434</v>
      </c>
      <c r="E71" s="65">
        <v>1361.9155182873562</v>
      </c>
      <c r="F71" s="66">
        <v>5804.8631041490999</v>
      </c>
      <c r="G71" s="67">
        <v>37329</v>
      </c>
      <c r="H71" s="67">
        <v>1782</v>
      </c>
      <c r="I71" s="67">
        <v>20.947811447811446</v>
      </c>
      <c r="J71" s="67">
        <v>7188</v>
      </c>
      <c r="K71" s="67">
        <v>592</v>
      </c>
      <c r="L71" s="67">
        <v>12.141891891891891</v>
      </c>
      <c r="M71" s="67">
        <v>44517</v>
      </c>
      <c r="N71" s="67">
        <v>2374</v>
      </c>
      <c r="O71" s="67">
        <v>18.751895534962088</v>
      </c>
      <c r="P71" t="str">
        <f t="shared" si="5"/>
        <v>17.1%</v>
      </c>
      <c r="Q71" t="str">
        <f t="shared" si="6"/>
        <v>-19.5%</v>
      </c>
      <c r="R71" t="str">
        <f t="shared" si="7"/>
        <v>5.8%</v>
      </c>
    </row>
    <row r="72" spans="1:18">
      <c r="A72" s="56">
        <v>2009</v>
      </c>
      <c r="B72" s="68">
        <v>11</v>
      </c>
      <c r="C72" s="12" t="s">
        <v>77</v>
      </c>
      <c r="D72" s="64">
        <v>3962.7451632422617</v>
      </c>
      <c r="E72" s="65">
        <v>1818.7123526552509</v>
      </c>
      <c r="F72" s="66">
        <v>5781.4575158975131</v>
      </c>
      <c r="G72" s="67">
        <v>36833</v>
      </c>
      <c r="H72" s="67">
        <v>1636</v>
      </c>
      <c r="I72" s="67">
        <v>22.514058679706601</v>
      </c>
      <c r="J72" s="67">
        <v>6697</v>
      </c>
      <c r="K72" s="67">
        <v>702</v>
      </c>
      <c r="L72" s="67">
        <v>9.5398860398860403</v>
      </c>
      <c r="M72" s="67">
        <v>43530</v>
      </c>
      <c r="N72" s="67">
        <v>2338</v>
      </c>
      <c r="O72" s="67">
        <v>18.61847733105218</v>
      </c>
      <c r="P72" t="str">
        <f t="shared" si="5"/>
        <v>-10.8%</v>
      </c>
      <c r="Q72" t="str">
        <f t="shared" si="6"/>
        <v>33.5%</v>
      </c>
      <c r="R72" t="str">
        <f t="shared" si="7"/>
        <v>-0.4%</v>
      </c>
    </row>
    <row r="73" spans="1:18">
      <c r="A73" s="56">
        <v>2009</v>
      </c>
      <c r="B73" s="68">
        <v>12</v>
      </c>
      <c r="C73" s="12" t="s">
        <v>78</v>
      </c>
      <c r="D73" s="64">
        <v>3641.2024141440606</v>
      </c>
      <c r="E73" s="65">
        <v>1568.2846754551076</v>
      </c>
      <c r="F73" s="66">
        <v>5209.487089599168</v>
      </c>
      <c r="G73" s="67">
        <v>35414</v>
      </c>
      <c r="H73" s="67">
        <v>1343</v>
      </c>
      <c r="I73" s="67">
        <v>26.369322412509309</v>
      </c>
      <c r="J73" s="67">
        <v>6127</v>
      </c>
      <c r="K73" s="67">
        <v>685</v>
      </c>
      <c r="L73" s="67">
        <v>8.9445255474452559</v>
      </c>
      <c r="M73" s="67">
        <v>41541</v>
      </c>
      <c r="N73" s="67">
        <v>2028</v>
      </c>
      <c r="O73" s="67">
        <v>20.483727810650887</v>
      </c>
      <c r="P73" t="str">
        <f t="shared" si="5"/>
        <v>-8.1%</v>
      </c>
      <c r="Q73" t="str">
        <f t="shared" si="6"/>
        <v>-13.8%</v>
      </c>
      <c r="R73" t="str">
        <f t="shared" si="7"/>
        <v>-9.9%</v>
      </c>
    </row>
    <row r="74" spans="1:18">
      <c r="A74" s="56">
        <v>2010</v>
      </c>
      <c r="B74" s="68">
        <v>1</v>
      </c>
      <c r="C74" s="12" t="s">
        <v>67</v>
      </c>
      <c r="D74" s="64">
        <v>4365.8009583597304</v>
      </c>
      <c r="E74" s="65">
        <v>1393.9784199999997</v>
      </c>
      <c r="F74" s="66">
        <v>5759.7793783597299</v>
      </c>
      <c r="G74" s="67">
        <v>33910</v>
      </c>
      <c r="H74" s="67">
        <v>1234</v>
      </c>
      <c r="I74" s="67">
        <v>27.479740680713128</v>
      </c>
      <c r="J74" s="67">
        <v>6427</v>
      </c>
      <c r="K74" s="67">
        <v>603</v>
      </c>
      <c r="L74" s="67">
        <v>10.658374792703151</v>
      </c>
      <c r="M74" s="67">
        <v>40337</v>
      </c>
      <c r="N74" s="67">
        <v>1837</v>
      </c>
      <c r="O74" s="67">
        <v>21.95808383233533</v>
      </c>
      <c r="P74" t="str">
        <f t="shared" si="5"/>
        <v>19.9%</v>
      </c>
      <c r="Q74" t="str">
        <f t="shared" si="6"/>
        <v>-11.1%</v>
      </c>
      <c r="R74" t="str">
        <f t="shared" si="7"/>
        <v>10.6%</v>
      </c>
    </row>
    <row r="75" spans="1:18">
      <c r="A75" s="56">
        <v>2010</v>
      </c>
      <c r="B75" s="68">
        <v>2</v>
      </c>
      <c r="C75" s="12" t="s">
        <v>68</v>
      </c>
      <c r="D75" s="64">
        <v>2541.9895414778853</v>
      </c>
      <c r="E75" s="65">
        <v>1302.6098703815794</v>
      </c>
      <c r="F75" s="66">
        <v>3844.5994118594645</v>
      </c>
      <c r="G75" s="67">
        <v>33840</v>
      </c>
      <c r="H75" s="67">
        <v>972</v>
      </c>
      <c r="I75" s="67">
        <v>34.814814814814817</v>
      </c>
      <c r="J75" s="67">
        <v>6400</v>
      </c>
      <c r="K75" s="67">
        <v>523</v>
      </c>
      <c r="L75" s="67">
        <v>12.237093690248566</v>
      </c>
      <c r="M75" s="67">
        <v>40240</v>
      </c>
      <c r="N75" s="67">
        <v>1495</v>
      </c>
      <c r="O75" s="67">
        <v>26.916387959866221</v>
      </c>
      <c r="P75" t="str">
        <f t="shared" si="5"/>
        <v>-41.8%</v>
      </c>
      <c r="Q75" t="str">
        <f t="shared" si="6"/>
        <v>-6.6%</v>
      </c>
      <c r="R75" t="str">
        <f t="shared" si="7"/>
        <v>-33.3%</v>
      </c>
    </row>
    <row r="76" spans="1:18">
      <c r="A76" s="56">
        <v>2010</v>
      </c>
      <c r="B76" s="68">
        <v>3</v>
      </c>
      <c r="C76" s="12" t="s">
        <v>69</v>
      </c>
      <c r="D76" s="64">
        <v>2538.81157904673</v>
      </c>
      <c r="E76" s="65">
        <v>1552.9316830892699</v>
      </c>
      <c r="F76" s="66">
        <v>4091.7432621359999</v>
      </c>
      <c r="G76" s="67">
        <v>33886</v>
      </c>
      <c r="H76" s="67">
        <v>888</v>
      </c>
      <c r="I76" s="67">
        <v>38.159909909909906</v>
      </c>
      <c r="J76" s="67">
        <v>6372</v>
      </c>
      <c r="K76" s="67">
        <v>558</v>
      </c>
      <c r="L76" s="67">
        <v>11.419354838709678</v>
      </c>
      <c r="M76" s="67">
        <v>40258</v>
      </c>
      <c r="N76" s="67">
        <v>1446</v>
      </c>
      <c r="O76" s="67">
        <v>27.840940525587829</v>
      </c>
      <c r="P76" t="str">
        <f t="shared" si="5"/>
        <v>-0.1%</v>
      </c>
      <c r="Q76" t="str">
        <f t="shared" si="6"/>
        <v>19.2%</v>
      </c>
      <c r="R76" t="str">
        <f t="shared" si="7"/>
        <v>6.4%</v>
      </c>
    </row>
    <row r="77" spans="1:18">
      <c r="A77" s="56">
        <v>2010</v>
      </c>
      <c r="B77" s="68">
        <v>4</v>
      </c>
      <c r="C77" s="12" t="s">
        <v>70</v>
      </c>
      <c r="D77" s="64">
        <v>2639.0564466647429</v>
      </c>
      <c r="E77" s="65">
        <v>1453.0256227253358</v>
      </c>
      <c r="F77" s="66">
        <v>4092.0820693900787</v>
      </c>
      <c r="G77" s="67">
        <v>34280</v>
      </c>
      <c r="H77" s="67">
        <v>1129</v>
      </c>
      <c r="I77" s="67">
        <v>30.363153232949514</v>
      </c>
      <c r="J77" s="67">
        <v>5741</v>
      </c>
      <c r="K77" s="67">
        <v>543</v>
      </c>
      <c r="L77" s="67">
        <v>10.572744014732965</v>
      </c>
      <c r="M77" s="67">
        <v>40021</v>
      </c>
      <c r="N77" s="67">
        <v>1672</v>
      </c>
      <c r="O77" s="67">
        <v>23.936004784688997</v>
      </c>
      <c r="P77" t="str">
        <f t="shared" si="5"/>
        <v>3.9%</v>
      </c>
      <c r="Q77" t="str">
        <f t="shared" si="6"/>
        <v>-6.4%</v>
      </c>
      <c r="R77" t="str">
        <f t="shared" si="7"/>
        <v>0%</v>
      </c>
    </row>
    <row r="78" spans="1:18">
      <c r="A78" s="56">
        <v>2010</v>
      </c>
      <c r="B78" s="68">
        <v>5</v>
      </c>
      <c r="C78" s="12" t="s">
        <v>71</v>
      </c>
      <c r="D78" s="64">
        <v>2467.0436232196589</v>
      </c>
      <c r="E78" s="65">
        <v>1622.5776473240378</v>
      </c>
      <c r="F78" s="66">
        <v>4089.6212705436965</v>
      </c>
      <c r="G78" s="67">
        <v>34052</v>
      </c>
      <c r="H78" s="67">
        <v>962</v>
      </c>
      <c r="I78" s="67">
        <v>35.397089397089395</v>
      </c>
      <c r="J78" s="67">
        <v>5828</v>
      </c>
      <c r="K78" s="67">
        <v>544</v>
      </c>
      <c r="L78" s="67">
        <v>10.713235294117647</v>
      </c>
      <c r="M78" s="67">
        <v>39880</v>
      </c>
      <c r="N78" s="67">
        <v>1506</v>
      </c>
      <c r="O78" s="67">
        <v>26.480743691899072</v>
      </c>
      <c r="P78" t="str">
        <f t="shared" si="5"/>
        <v>-6.5%</v>
      </c>
      <c r="Q78" t="str">
        <f t="shared" si="6"/>
        <v>11.7%</v>
      </c>
      <c r="R78" t="str">
        <f t="shared" si="7"/>
        <v>-0.1%</v>
      </c>
    </row>
    <row r="79" spans="1:18">
      <c r="A79" s="56">
        <v>2010</v>
      </c>
      <c r="B79" s="68">
        <v>6</v>
      </c>
      <c r="C79" s="12" t="s">
        <v>72</v>
      </c>
      <c r="D79" s="64">
        <v>3055.1552312448239</v>
      </c>
      <c r="E79" s="65">
        <v>1480.2393028529357</v>
      </c>
      <c r="F79" s="66">
        <v>4535.3945340977598</v>
      </c>
      <c r="G79" s="67">
        <v>35252</v>
      </c>
      <c r="H79" s="67">
        <v>1375</v>
      </c>
      <c r="I79" s="67">
        <v>25.637818181818183</v>
      </c>
      <c r="J79" s="67">
        <v>5792</v>
      </c>
      <c r="K79" s="67">
        <v>545</v>
      </c>
      <c r="L79" s="67">
        <v>10.627522935779817</v>
      </c>
      <c r="M79" s="67">
        <v>41044</v>
      </c>
      <c r="N79" s="67">
        <v>1920</v>
      </c>
      <c r="O79" s="67">
        <v>21.377083333333335</v>
      </c>
      <c r="P79" t="str">
        <f t="shared" si="5"/>
        <v>23.8%</v>
      </c>
      <c r="Q79" t="str">
        <f t="shared" si="6"/>
        <v>-8.8%</v>
      </c>
      <c r="R79" t="str">
        <f t="shared" si="7"/>
        <v>10.9%</v>
      </c>
    </row>
    <row r="80" spans="1:18">
      <c r="A80" s="56">
        <v>2010</v>
      </c>
      <c r="B80" s="68">
        <v>7</v>
      </c>
      <c r="C80" s="12" t="s">
        <v>73</v>
      </c>
      <c r="D80" s="64">
        <v>3407.7713659391929</v>
      </c>
      <c r="E80" s="65">
        <v>1609.1195389365439</v>
      </c>
      <c r="F80" s="66">
        <v>5016.8909048757369</v>
      </c>
      <c r="G80" s="67">
        <v>33526</v>
      </c>
      <c r="H80" s="67">
        <v>1278</v>
      </c>
      <c r="I80" s="67">
        <v>26.233176838810643</v>
      </c>
      <c r="J80" s="67">
        <v>5705</v>
      </c>
      <c r="K80" s="67">
        <v>634</v>
      </c>
      <c r="L80" s="67">
        <v>8.9984227129337544</v>
      </c>
      <c r="M80" s="67">
        <v>39231</v>
      </c>
      <c r="N80" s="67">
        <v>1912</v>
      </c>
      <c r="O80" s="67">
        <v>20.518305439330543</v>
      </c>
      <c r="P80" t="str">
        <f t="shared" si="5"/>
        <v>11.5%</v>
      </c>
      <c r="Q80" t="str">
        <f t="shared" si="6"/>
        <v>8.7%</v>
      </c>
      <c r="R80" t="str">
        <f t="shared" si="7"/>
        <v>10.6%</v>
      </c>
    </row>
    <row r="81" spans="1:18">
      <c r="A81" s="56">
        <v>2010</v>
      </c>
      <c r="B81" s="68">
        <v>8</v>
      </c>
      <c r="C81" s="12" t="s">
        <v>74</v>
      </c>
      <c r="D81" s="64">
        <v>4745.823097377408</v>
      </c>
      <c r="E81" s="65">
        <v>1969.6589071396143</v>
      </c>
      <c r="F81" s="66">
        <v>6715.4820045170218</v>
      </c>
      <c r="G81" s="67">
        <v>31913</v>
      </c>
      <c r="H81" s="67">
        <v>1796</v>
      </c>
      <c r="I81" s="67">
        <v>17.768930957683743</v>
      </c>
      <c r="J81" s="67">
        <v>5098</v>
      </c>
      <c r="K81" s="67">
        <v>678</v>
      </c>
      <c r="L81" s="67">
        <v>7.5191740412979353</v>
      </c>
      <c r="M81" s="67">
        <v>37011</v>
      </c>
      <c r="N81" s="67">
        <v>2474</v>
      </c>
      <c r="O81" s="67">
        <v>14.959983831851254</v>
      </c>
      <c r="P81" t="str">
        <f t="shared" si="5"/>
        <v>39.3%</v>
      </c>
      <c r="Q81" t="str">
        <f t="shared" si="6"/>
        <v>22.4%</v>
      </c>
      <c r="R81" t="str">
        <f t="shared" si="7"/>
        <v>33.9%</v>
      </c>
    </row>
    <row r="82" spans="1:18">
      <c r="A82" s="56">
        <v>2010</v>
      </c>
      <c r="B82" s="68">
        <v>9</v>
      </c>
      <c r="C82" s="12" t="s">
        <v>75</v>
      </c>
      <c r="D82" s="64">
        <v>3794.1712871744894</v>
      </c>
      <c r="E82" s="65">
        <v>1522.5894694025603</v>
      </c>
      <c r="F82" s="66">
        <v>5316.7607565770495</v>
      </c>
      <c r="G82" s="67">
        <v>30498</v>
      </c>
      <c r="H82" s="67">
        <v>1741</v>
      </c>
      <c r="I82" s="67">
        <v>17.517518667432508</v>
      </c>
      <c r="J82" s="67">
        <v>4879</v>
      </c>
      <c r="K82" s="67">
        <v>597</v>
      </c>
      <c r="L82" s="67">
        <v>8.1725293132328307</v>
      </c>
      <c r="M82" s="67">
        <v>35377</v>
      </c>
      <c r="N82" s="67">
        <v>2338</v>
      </c>
      <c r="O82" s="67">
        <v>15.13130881094953</v>
      </c>
      <c r="P82" t="str">
        <f t="shared" si="5"/>
        <v>-20.1%</v>
      </c>
      <c r="Q82" t="str">
        <f t="shared" si="6"/>
        <v>-22.7%</v>
      </c>
      <c r="R82" t="str">
        <f t="shared" si="7"/>
        <v>-20.8%</v>
      </c>
    </row>
    <row r="83" spans="1:18">
      <c r="A83" s="56">
        <v>2010</v>
      </c>
      <c r="B83" s="68">
        <v>10</v>
      </c>
      <c r="C83" s="12" t="s">
        <v>76</v>
      </c>
      <c r="D83" s="64">
        <v>4571.506004952178</v>
      </c>
      <c r="E83" s="65">
        <v>1959.4618852243048</v>
      </c>
      <c r="F83" s="66">
        <v>6530.9678901764828</v>
      </c>
      <c r="G83" s="67">
        <v>29241</v>
      </c>
      <c r="H83" s="67">
        <v>1956</v>
      </c>
      <c r="I83" s="67">
        <v>14.949386503067485</v>
      </c>
      <c r="J83" s="67">
        <v>4483</v>
      </c>
      <c r="K83" s="67">
        <v>671</v>
      </c>
      <c r="L83" s="67">
        <v>6.6810730253353201</v>
      </c>
      <c r="M83" s="67">
        <v>33724</v>
      </c>
      <c r="N83" s="67">
        <v>2627</v>
      </c>
      <c r="O83" s="67">
        <v>12.837457175485344</v>
      </c>
      <c r="P83" t="str">
        <f t="shared" si="5"/>
        <v>20.5%</v>
      </c>
      <c r="Q83" t="str">
        <f t="shared" si="6"/>
        <v>28.7%</v>
      </c>
      <c r="R83" t="str">
        <f t="shared" si="7"/>
        <v>22.8%</v>
      </c>
    </row>
    <row r="84" spans="1:18">
      <c r="A84" s="56">
        <v>2010</v>
      </c>
      <c r="B84" s="68">
        <v>11</v>
      </c>
      <c r="C84" s="12" t="s">
        <v>77</v>
      </c>
      <c r="D84" s="64">
        <v>4060.5533693671055</v>
      </c>
      <c r="E84" s="65">
        <v>1807.3110682413242</v>
      </c>
      <c r="F84" s="66">
        <v>5867.8644376084294</v>
      </c>
      <c r="G84" s="67">
        <v>29685</v>
      </c>
      <c r="H84" s="67">
        <v>1502</v>
      </c>
      <c r="I84" s="67">
        <v>19.763648468708389</v>
      </c>
      <c r="J84" s="67">
        <v>4767</v>
      </c>
      <c r="K84" s="67">
        <v>679</v>
      </c>
      <c r="L84" s="67">
        <v>7.0206185567010309</v>
      </c>
      <c r="M84" s="67">
        <v>34452</v>
      </c>
      <c r="N84" s="67">
        <v>2181</v>
      </c>
      <c r="O84" s="67">
        <v>15.796423658872078</v>
      </c>
      <c r="P84" t="str">
        <f t="shared" si="5"/>
        <v>-11.2%</v>
      </c>
      <c r="Q84" t="str">
        <f t="shared" si="6"/>
        <v>-7.8%</v>
      </c>
      <c r="R84" t="str">
        <f t="shared" si="7"/>
        <v>-10.2%</v>
      </c>
    </row>
    <row r="85" spans="1:18">
      <c r="A85" s="56">
        <v>2010</v>
      </c>
      <c r="B85" s="68">
        <v>12</v>
      </c>
      <c r="C85" s="12" t="s">
        <v>78</v>
      </c>
      <c r="D85" s="64">
        <v>3850.9125647400292</v>
      </c>
      <c r="E85" s="65">
        <v>2277.6872892738843</v>
      </c>
      <c r="F85" s="66">
        <v>6128.5998540139135</v>
      </c>
      <c r="G85" s="67">
        <v>32128</v>
      </c>
      <c r="H85" s="67">
        <v>1430</v>
      </c>
      <c r="I85" s="67">
        <v>22.467132867132868</v>
      </c>
      <c r="J85" s="67">
        <v>5177</v>
      </c>
      <c r="K85" s="67">
        <v>760</v>
      </c>
      <c r="L85" s="67">
        <v>6.8118421052631577</v>
      </c>
      <c r="M85" s="67">
        <v>37305</v>
      </c>
      <c r="N85" s="67">
        <v>2190</v>
      </c>
      <c r="O85" s="67">
        <v>17.034246575342465</v>
      </c>
      <c r="P85" t="str">
        <f t="shared" si="5"/>
        <v>-5.2%</v>
      </c>
      <c r="Q85" t="str">
        <f t="shared" si="6"/>
        <v>26%</v>
      </c>
      <c r="R85" t="str">
        <f t="shared" si="7"/>
        <v>4.4%</v>
      </c>
    </row>
    <row r="86" spans="1:18">
      <c r="A86" s="56">
        <v>2011</v>
      </c>
      <c r="B86" s="68">
        <v>1</v>
      </c>
      <c r="C86" s="12" t="s">
        <v>67</v>
      </c>
      <c r="D86" s="64">
        <v>2966.8630680729589</v>
      </c>
      <c r="E86" s="65">
        <v>1178.940246010927</v>
      </c>
      <c r="F86" s="66">
        <v>4145.8033140838861</v>
      </c>
      <c r="G86" s="67">
        <v>31416</v>
      </c>
      <c r="H86" s="67">
        <v>1143</v>
      </c>
      <c r="I86" s="67">
        <v>27.485564304461942</v>
      </c>
      <c r="J86" s="67">
        <v>6264</v>
      </c>
      <c r="K86" s="67">
        <v>464</v>
      </c>
      <c r="L86" s="67">
        <v>13.5</v>
      </c>
      <c r="M86" s="67">
        <v>37680</v>
      </c>
      <c r="N86" s="67">
        <v>1607</v>
      </c>
      <c r="O86" s="67">
        <v>23.447417548226507</v>
      </c>
      <c r="P86" t="str">
        <f t="shared" si="5"/>
        <v>-23%</v>
      </c>
      <c r="Q86" t="str">
        <f t="shared" si="6"/>
        <v>-48.2%</v>
      </c>
      <c r="R86" t="str">
        <f t="shared" si="7"/>
        <v>-32.4%</v>
      </c>
    </row>
    <row r="87" spans="1:18">
      <c r="A87" s="56">
        <v>2011</v>
      </c>
      <c r="B87" s="68">
        <v>2</v>
      </c>
      <c r="C87" s="12" t="s">
        <v>68</v>
      </c>
      <c r="D87" s="64">
        <v>3228.6458002561008</v>
      </c>
      <c r="E87" s="65">
        <v>1798.6950775715511</v>
      </c>
      <c r="F87" s="66">
        <v>5027.3408778276516</v>
      </c>
      <c r="G87" s="67">
        <v>31390</v>
      </c>
      <c r="H87" s="67">
        <v>1397</v>
      </c>
      <c r="I87" s="67">
        <v>22.469577666428059</v>
      </c>
      <c r="J87" s="67">
        <v>6195</v>
      </c>
      <c r="K87" s="67">
        <v>636</v>
      </c>
      <c r="L87" s="67">
        <v>9.7405660377358494</v>
      </c>
      <c r="M87" s="67">
        <v>37585</v>
      </c>
      <c r="N87" s="67">
        <v>2033</v>
      </c>
      <c r="O87" s="67">
        <v>18.487456960157402</v>
      </c>
      <c r="P87" t="str">
        <f t="shared" si="5"/>
        <v>8.8%</v>
      </c>
      <c r="Q87" t="str">
        <f t="shared" si="6"/>
        <v>52.6%</v>
      </c>
      <c r="R87" t="str">
        <f t="shared" si="7"/>
        <v>21.3%</v>
      </c>
    </row>
    <row r="88" spans="1:18">
      <c r="A88" s="56">
        <v>2011</v>
      </c>
      <c r="B88" s="68">
        <v>3</v>
      </c>
      <c r="C88" s="12" t="s">
        <v>69</v>
      </c>
      <c r="D88" s="64">
        <v>3957.8919917953576</v>
      </c>
      <c r="E88" s="65">
        <v>2122.707079766712</v>
      </c>
      <c r="F88" s="66">
        <v>6080.5990715620701</v>
      </c>
      <c r="G88" s="67">
        <v>30693</v>
      </c>
      <c r="H88" s="67">
        <v>1446</v>
      </c>
      <c r="I88" s="67">
        <v>21.226141078838175</v>
      </c>
      <c r="J88" s="67">
        <v>6099</v>
      </c>
      <c r="K88" s="67">
        <v>740</v>
      </c>
      <c r="L88" s="67">
        <v>8.2418918918918926</v>
      </c>
      <c r="M88" s="67">
        <v>36792</v>
      </c>
      <c r="N88" s="67">
        <v>2186</v>
      </c>
      <c r="O88" s="67">
        <v>16.830741079597438</v>
      </c>
      <c r="P88" t="str">
        <f t="shared" si="5"/>
        <v>22.6%</v>
      </c>
      <c r="Q88" t="str">
        <f t="shared" si="6"/>
        <v>18%</v>
      </c>
      <c r="R88" t="str">
        <f t="shared" si="7"/>
        <v>21%</v>
      </c>
    </row>
    <row r="89" spans="1:18">
      <c r="A89" s="56">
        <v>2011</v>
      </c>
      <c r="B89" s="68">
        <v>4</v>
      </c>
      <c r="C89" s="12" t="s">
        <v>70</v>
      </c>
      <c r="D89" s="64">
        <v>3938.732</v>
      </c>
      <c r="E89" s="65">
        <v>2507.0680000000002</v>
      </c>
      <c r="F89" s="66">
        <v>6445.8</v>
      </c>
      <c r="G89" s="67">
        <v>30875</v>
      </c>
      <c r="H89" s="67">
        <v>1529</v>
      </c>
      <c r="I89" s="67">
        <v>20.192936559843034</v>
      </c>
      <c r="J89" s="67">
        <v>5652</v>
      </c>
      <c r="K89" s="67">
        <v>842</v>
      </c>
      <c r="L89" s="67">
        <v>6.712589073634204</v>
      </c>
      <c r="M89" s="67">
        <v>36527</v>
      </c>
      <c r="N89" s="67">
        <v>2371</v>
      </c>
      <c r="O89" s="67">
        <v>15.405735976381274</v>
      </c>
      <c r="P89" t="str">
        <f t="shared" si="5"/>
        <v>-0.5%</v>
      </c>
      <c r="Q89" t="str">
        <f t="shared" si="6"/>
        <v>18.1%</v>
      </c>
      <c r="R89" t="str">
        <f t="shared" si="7"/>
        <v>6%</v>
      </c>
    </row>
    <row r="90" spans="1:18">
      <c r="A90" s="56">
        <v>2011</v>
      </c>
      <c r="B90" s="68">
        <v>5</v>
      </c>
      <c r="C90" s="12" t="s">
        <v>71</v>
      </c>
      <c r="D90" s="64">
        <v>4750.4666715119492</v>
      </c>
      <c r="E90" s="65">
        <v>2480.8734532136696</v>
      </c>
      <c r="F90" s="66">
        <v>7231.3401247256188</v>
      </c>
      <c r="G90" s="67">
        <v>30848</v>
      </c>
      <c r="H90" s="67">
        <v>1867</v>
      </c>
      <c r="I90" s="67">
        <v>16.522763792179969</v>
      </c>
      <c r="J90" s="67">
        <v>7062</v>
      </c>
      <c r="K90" s="67">
        <v>859</v>
      </c>
      <c r="L90" s="67">
        <v>8.2211874272409773</v>
      </c>
      <c r="M90" s="67">
        <v>37910</v>
      </c>
      <c r="N90" s="67">
        <v>2726</v>
      </c>
      <c r="O90" s="67">
        <v>13.906823184152605</v>
      </c>
      <c r="P90" t="str">
        <f t="shared" si="5"/>
        <v>20.6%</v>
      </c>
      <c r="Q90" t="str">
        <f t="shared" si="6"/>
        <v>-1%</v>
      </c>
      <c r="R90" t="str">
        <f t="shared" si="7"/>
        <v>12.2%</v>
      </c>
    </row>
    <row r="91" spans="1:18">
      <c r="A91" s="56">
        <v>2011</v>
      </c>
      <c r="B91" s="68">
        <v>6</v>
      </c>
      <c r="C91" s="12" t="s">
        <v>72</v>
      </c>
      <c r="D91" s="64">
        <v>3766.7874938250015</v>
      </c>
      <c r="E91" s="65">
        <v>3290.2603754113088</v>
      </c>
      <c r="F91" s="66">
        <v>7057.0478692363104</v>
      </c>
      <c r="G91" s="67">
        <v>32534</v>
      </c>
      <c r="H91" s="67">
        <v>1570</v>
      </c>
      <c r="I91" s="67">
        <v>20.722292993630575</v>
      </c>
      <c r="J91" s="67">
        <v>7333</v>
      </c>
      <c r="K91" s="67">
        <v>1058</v>
      </c>
      <c r="L91" s="67">
        <v>6.9310018903591679</v>
      </c>
      <c r="M91" s="67">
        <v>39867</v>
      </c>
      <c r="N91" s="67">
        <v>2628</v>
      </c>
      <c r="O91" s="67">
        <v>15.170091324200913</v>
      </c>
      <c r="P91" t="str">
        <f t="shared" si="5"/>
        <v>-20.7%</v>
      </c>
      <c r="Q91" t="str">
        <f t="shared" si="6"/>
        <v>32.6%</v>
      </c>
      <c r="R91" t="str">
        <f t="shared" si="7"/>
        <v>-2.4%</v>
      </c>
    </row>
    <row r="92" spans="1:18">
      <c r="A92" s="56">
        <v>2011</v>
      </c>
      <c r="B92" s="68">
        <v>7</v>
      </c>
      <c r="C92" s="12" t="s">
        <v>73</v>
      </c>
      <c r="D92" s="64">
        <v>4057.5429223767701</v>
      </c>
      <c r="E92" s="65">
        <v>3387.2402154543024</v>
      </c>
      <c r="F92" s="66">
        <v>7444.783137831073</v>
      </c>
      <c r="G92" s="67">
        <v>34056</v>
      </c>
      <c r="H92" s="67">
        <v>1494</v>
      </c>
      <c r="I92" s="67">
        <v>22.795180722891565</v>
      </c>
      <c r="J92" s="67">
        <v>7929</v>
      </c>
      <c r="K92" s="67">
        <v>997</v>
      </c>
      <c r="L92" s="67">
        <v>7.9528585757271815</v>
      </c>
      <c r="M92" s="67">
        <v>41985</v>
      </c>
      <c r="N92" s="67">
        <v>2491</v>
      </c>
      <c r="O92" s="67">
        <v>16.854676836611802</v>
      </c>
      <c r="P92" t="str">
        <f t="shared" si="5"/>
        <v>7.7%</v>
      </c>
      <c r="Q92" t="str">
        <f t="shared" si="6"/>
        <v>2.9%</v>
      </c>
      <c r="R92" t="str">
        <f t="shared" si="7"/>
        <v>5.5%</v>
      </c>
    </row>
    <row r="93" spans="1:18">
      <c r="A93" s="56">
        <v>2011</v>
      </c>
      <c r="B93" s="68">
        <v>8</v>
      </c>
      <c r="C93" s="12" t="s">
        <v>74</v>
      </c>
      <c r="D93" s="64">
        <v>4000.1454242710815</v>
      </c>
      <c r="E93" s="65">
        <v>3059.2704129421677</v>
      </c>
      <c r="F93" s="66">
        <v>7059.4158372132497</v>
      </c>
      <c r="G93" s="67">
        <v>34537</v>
      </c>
      <c r="H93" s="67">
        <v>1635</v>
      </c>
      <c r="I93" s="67">
        <v>21.123547400611621</v>
      </c>
      <c r="J93" s="67">
        <v>7483</v>
      </c>
      <c r="K93" s="67">
        <v>1008</v>
      </c>
      <c r="L93" s="67">
        <v>7.4236111111111107</v>
      </c>
      <c r="M93" s="67">
        <v>42020</v>
      </c>
      <c r="N93" s="67">
        <v>2643</v>
      </c>
      <c r="O93" s="67">
        <v>15.898600075671585</v>
      </c>
      <c r="P93" t="str">
        <f t="shared" si="5"/>
        <v>-1.4%</v>
      </c>
      <c r="Q93" t="str">
        <f t="shared" si="6"/>
        <v>-9.7%</v>
      </c>
      <c r="R93" t="str">
        <f t="shared" si="7"/>
        <v>-5.2%</v>
      </c>
    </row>
    <row r="94" spans="1:18">
      <c r="A94" s="56">
        <v>2011</v>
      </c>
      <c r="B94" s="68">
        <v>9</v>
      </c>
      <c r="C94" s="12" t="s">
        <v>75</v>
      </c>
      <c r="D94" s="64">
        <v>3913.2121747087544</v>
      </c>
      <c r="E94" s="65">
        <v>3807.6714542317113</v>
      </c>
      <c r="F94" s="66">
        <v>7720.8836289404662</v>
      </c>
      <c r="G94" s="67">
        <v>35416</v>
      </c>
      <c r="H94" s="67">
        <v>1687</v>
      </c>
      <c r="I94" s="67">
        <v>20.993479549496147</v>
      </c>
      <c r="J94" s="67">
        <v>7655</v>
      </c>
      <c r="K94" s="67">
        <v>1209</v>
      </c>
      <c r="L94" s="67">
        <v>6.3316790736145574</v>
      </c>
      <c r="M94" s="67">
        <v>43071</v>
      </c>
      <c r="N94" s="67">
        <v>2896</v>
      </c>
      <c r="O94" s="67">
        <v>14.872582872928177</v>
      </c>
      <c r="P94" t="str">
        <f t="shared" si="5"/>
        <v>-2.2%</v>
      </c>
      <c r="Q94" t="str">
        <f t="shared" si="6"/>
        <v>24.5%</v>
      </c>
      <c r="R94" t="str">
        <f t="shared" si="7"/>
        <v>9.4%</v>
      </c>
    </row>
    <row r="95" spans="1:18">
      <c r="A95" s="56">
        <v>2011</v>
      </c>
      <c r="B95" s="68">
        <v>10</v>
      </c>
      <c r="C95" s="12" t="s">
        <v>76</v>
      </c>
      <c r="D95" s="64">
        <v>5500.9002476757487</v>
      </c>
      <c r="E95" s="65">
        <v>3434.7746312461941</v>
      </c>
      <c r="F95" s="66">
        <v>8935.6748789219419</v>
      </c>
      <c r="G95" s="67">
        <v>37882</v>
      </c>
      <c r="H95" s="67">
        <v>1922</v>
      </c>
      <c r="I95" s="67">
        <v>19.70967741935484</v>
      </c>
      <c r="J95" s="67">
        <v>7011</v>
      </c>
      <c r="K95" s="67">
        <v>1163</v>
      </c>
      <c r="L95" s="67">
        <v>6.0283748925193468</v>
      </c>
      <c r="M95" s="67">
        <v>44893</v>
      </c>
      <c r="N95" s="67">
        <v>3085</v>
      </c>
      <c r="O95" s="67">
        <v>14.552025931928688</v>
      </c>
      <c r="P95" t="str">
        <f t="shared" si="5"/>
        <v>40.6%</v>
      </c>
      <c r="Q95" t="str">
        <f t="shared" si="6"/>
        <v>-9.8%</v>
      </c>
      <c r="R95" t="str">
        <f t="shared" si="7"/>
        <v>15.7%</v>
      </c>
    </row>
    <row r="96" spans="1:18">
      <c r="A96" s="56">
        <v>2011</v>
      </c>
      <c r="B96" s="68">
        <v>11</v>
      </c>
      <c r="C96" s="12" t="s">
        <v>77</v>
      </c>
      <c r="D96" s="64">
        <v>5259.2152341325354</v>
      </c>
      <c r="E96" s="65">
        <v>3106.4195192953489</v>
      </c>
      <c r="F96" s="66">
        <v>8365.6347534278848</v>
      </c>
      <c r="G96" s="67">
        <v>37684</v>
      </c>
      <c r="H96" s="67">
        <v>1927</v>
      </c>
      <c r="I96" s="67">
        <v>19.555786196159833</v>
      </c>
      <c r="J96" s="67">
        <v>8299</v>
      </c>
      <c r="K96" s="67">
        <v>1053</v>
      </c>
      <c r="L96" s="67">
        <v>7.8812915479582148</v>
      </c>
      <c r="M96" s="67">
        <v>45983</v>
      </c>
      <c r="N96" s="67">
        <v>2980</v>
      </c>
      <c r="O96" s="67">
        <v>15.430536912751679</v>
      </c>
      <c r="P96" t="str">
        <f t="shared" si="5"/>
        <v>-4.4%</v>
      </c>
      <c r="Q96" t="str">
        <f t="shared" si="6"/>
        <v>-9.6%</v>
      </c>
      <c r="R96" t="str">
        <f t="shared" si="7"/>
        <v>-6.4%</v>
      </c>
    </row>
    <row r="97" spans="1:18">
      <c r="A97" s="56">
        <v>2011</v>
      </c>
      <c r="B97" s="68">
        <v>12</v>
      </c>
      <c r="C97" s="12" t="s">
        <v>78</v>
      </c>
      <c r="D97" s="64">
        <v>4693.2666302879015</v>
      </c>
      <c r="E97" s="65">
        <v>2857.8544897177449</v>
      </c>
      <c r="F97" s="66">
        <v>7551.1211200056459</v>
      </c>
      <c r="G97" s="67">
        <v>37366</v>
      </c>
      <c r="H97" s="67">
        <v>1664</v>
      </c>
      <c r="I97" s="67">
        <v>22.455528846153847</v>
      </c>
      <c r="J97" s="67">
        <v>8135</v>
      </c>
      <c r="K97" s="67">
        <v>863</v>
      </c>
      <c r="L97" s="67">
        <v>9.4264194669756662</v>
      </c>
      <c r="M97" s="67">
        <v>45501</v>
      </c>
      <c r="N97" s="67">
        <v>2527</v>
      </c>
      <c r="O97" s="67">
        <v>18.005935892362483</v>
      </c>
      <c r="P97" t="str">
        <f t="shared" si="5"/>
        <v>-10.8%</v>
      </c>
      <c r="Q97" t="str">
        <f t="shared" si="6"/>
        <v>-8%</v>
      </c>
      <c r="R97" t="str">
        <f t="shared" si="7"/>
        <v>-9.7%</v>
      </c>
    </row>
    <row r="98" spans="1:18">
      <c r="A98" s="56">
        <v>2012</v>
      </c>
      <c r="B98" s="68">
        <v>1</v>
      </c>
      <c r="C98" s="12" t="s">
        <v>67</v>
      </c>
      <c r="D98" s="64">
        <v>4297.7960000000003</v>
      </c>
      <c r="E98" s="65">
        <v>2480.1031376093297</v>
      </c>
      <c r="F98" s="66">
        <v>6777.89913760933</v>
      </c>
      <c r="G98" s="67">
        <v>33995</v>
      </c>
      <c r="H98" s="67">
        <v>1459</v>
      </c>
      <c r="I98" s="67">
        <v>23.300205620287869</v>
      </c>
      <c r="J98" s="67">
        <v>7962</v>
      </c>
      <c r="K98" s="67">
        <v>827</v>
      </c>
      <c r="L98" s="67">
        <v>9.627569528415961</v>
      </c>
      <c r="M98" s="67">
        <v>41957</v>
      </c>
      <c r="N98" s="67">
        <v>2286</v>
      </c>
      <c r="O98" s="67">
        <v>18.353893263342083</v>
      </c>
      <c r="P98" t="str">
        <f t="shared" si="5"/>
        <v>-8.4%</v>
      </c>
      <c r="Q98" t="str">
        <f t="shared" si="6"/>
        <v>-13.2%</v>
      </c>
      <c r="R98" t="str">
        <f t="shared" si="7"/>
        <v>-10.2%</v>
      </c>
    </row>
    <row r="99" spans="1:18">
      <c r="A99" s="56">
        <v>2012</v>
      </c>
      <c r="B99" s="68">
        <v>2</v>
      </c>
      <c r="C99" s="12" t="s">
        <v>68</v>
      </c>
      <c r="D99" s="64">
        <v>4171.2654704833021</v>
      </c>
      <c r="E99" s="65">
        <v>2248.9929663812804</v>
      </c>
      <c r="F99" s="66">
        <v>6420.2584368645821</v>
      </c>
      <c r="G99" s="67">
        <v>37077</v>
      </c>
      <c r="H99" s="67">
        <v>1599</v>
      </c>
      <c r="I99" s="67">
        <v>23.187617260787992</v>
      </c>
      <c r="J99" s="67">
        <v>8302</v>
      </c>
      <c r="K99" s="67">
        <v>744</v>
      </c>
      <c r="L99" s="67">
        <v>11.158602150537634</v>
      </c>
      <c r="M99" s="67">
        <v>45379</v>
      </c>
      <c r="N99" s="67">
        <v>2343</v>
      </c>
      <c r="O99" s="67">
        <v>19.36790439607341</v>
      </c>
      <c r="P99" t="str">
        <f t="shared" si="5"/>
        <v>-2.9%</v>
      </c>
      <c r="Q99" t="str">
        <f t="shared" si="6"/>
        <v>-9.3%</v>
      </c>
      <c r="R99" t="str">
        <f t="shared" si="7"/>
        <v>-5.3%</v>
      </c>
    </row>
    <row r="100" spans="1:18">
      <c r="A100" s="56">
        <v>2012</v>
      </c>
      <c r="B100" s="68">
        <v>3</v>
      </c>
      <c r="C100" s="12" t="s">
        <v>69</v>
      </c>
      <c r="D100" s="64">
        <v>4666.5932350966741</v>
      </c>
      <c r="E100" s="65">
        <v>3229.1859059451385</v>
      </c>
      <c r="F100" s="66">
        <v>7895.7791410418122</v>
      </c>
      <c r="G100" s="67">
        <v>35203</v>
      </c>
      <c r="H100" s="67">
        <v>1596</v>
      </c>
      <c r="I100" s="67">
        <v>22.057017543859651</v>
      </c>
      <c r="J100" s="67">
        <v>8341</v>
      </c>
      <c r="K100" s="67">
        <v>1029</v>
      </c>
      <c r="L100" s="67">
        <v>8.1059280855199223</v>
      </c>
      <c r="M100" s="67">
        <v>43544</v>
      </c>
      <c r="N100" s="67">
        <v>2625</v>
      </c>
      <c r="O100" s="67">
        <v>16.588190476190476</v>
      </c>
      <c r="P100" t="str">
        <f t="shared" si="5"/>
        <v>11.9%</v>
      </c>
      <c r="Q100" t="str">
        <f t="shared" si="6"/>
        <v>43.6%</v>
      </c>
      <c r="R100" t="str">
        <f t="shared" si="7"/>
        <v>23%</v>
      </c>
    </row>
    <row r="101" spans="1:18">
      <c r="A101" s="56">
        <v>2012</v>
      </c>
      <c r="B101" s="68">
        <v>4</v>
      </c>
      <c r="C101" s="12" t="s">
        <v>70</v>
      </c>
      <c r="D101" s="64">
        <v>5137.974321949815</v>
      </c>
      <c r="E101" s="65">
        <v>3271.1453486231767</v>
      </c>
      <c r="F101" s="66">
        <v>8409.1196705729926</v>
      </c>
      <c r="G101" s="67">
        <v>35095</v>
      </c>
      <c r="H101" s="67">
        <v>1957</v>
      </c>
      <c r="I101" s="67">
        <v>17.933060807358203</v>
      </c>
      <c r="J101" s="67">
        <v>8849</v>
      </c>
      <c r="K101" s="67">
        <v>1095</v>
      </c>
      <c r="L101" s="67">
        <v>8.0812785388127857</v>
      </c>
      <c r="M101" s="67">
        <v>43944</v>
      </c>
      <c r="N101" s="67">
        <v>3052</v>
      </c>
      <c r="O101" s="67">
        <v>14.398427260812582</v>
      </c>
      <c r="P101" t="str">
        <f t="shared" si="5"/>
        <v>10.1%</v>
      </c>
      <c r="Q101" t="str">
        <f t="shared" si="6"/>
        <v>1.3%</v>
      </c>
      <c r="R101" t="str">
        <f t="shared" si="7"/>
        <v>6.5%</v>
      </c>
    </row>
    <row r="102" spans="1:18">
      <c r="A102" s="56">
        <v>2012</v>
      </c>
      <c r="B102" s="68">
        <v>5</v>
      </c>
      <c r="C102" s="12" t="s">
        <v>71</v>
      </c>
      <c r="D102" s="64">
        <v>6238.1080000000002</v>
      </c>
      <c r="E102" s="65">
        <v>3922.5372783614034</v>
      </c>
      <c r="F102" s="66">
        <v>10160.645278361404</v>
      </c>
      <c r="G102" s="67">
        <v>34988</v>
      </c>
      <c r="H102" s="67">
        <v>2308</v>
      </c>
      <c r="I102" s="67">
        <v>15.15944540727903</v>
      </c>
      <c r="J102" s="67">
        <v>7531</v>
      </c>
      <c r="K102" s="67">
        <v>1440</v>
      </c>
      <c r="L102" s="67">
        <v>5.2298611111111111</v>
      </c>
      <c r="M102" s="67">
        <v>42519</v>
      </c>
      <c r="N102" s="67">
        <v>3748</v>
      </c>
      <c r="O102" s="67">
        <v>11.344450373532551</v>
      </c>
      <c r="P102" t="str">
        <f t="shared" si="5"/>
        <v>21.4%</v>
      </c>
      <c r="Q102" t="str">
        <f t="shared" si="6"/>
        <v>19.9%</v>
      </c>
      <c r="R102" t="str">
        <f t="shared" si="7"/>
        <v>20.8%</v>
      </c>
    </row>
    <row r="103" spans="1:18">
      <c r="A103" s="56">
        <v>2012</v>
      </c>
      <c r="B103" s="68">
        <v>6</v>
      </c>
      <c r="C103" s="12" t="s">
        <v>72</v>
      </c>
      <c r="D103" s="64">
        <v>6600.9300331455916</v>
      </c>
      <c r="E103" s="65">
        <v>3559.1764449099251</v>
      </c>
      <c r="F103" s="66">
        <v>10160.106478055517</v>
      </c>
      <c r="G103" s="67">
        <v>35449</v>
      </c>
      <c r="H103" s="67">
        <v>2481</v>
      </c>
      <c r="I103" s="67">
        <v>14.288190245868602</v>
      </c>
      <c r="J103" s="67">
        <v>6718</v>
      </c>
      <c r="K103" s="67">
        <v>1128</v>
      </c>
      <c r="L103" s="67">
        <v>5.955673758865248</v>
      </c>
      <c r="M103" s="67">
        <v>42167</v>
      </c>
      <c r="N103" s="67">
        <v>3609</v>
      </c>
      <c r="O103" s="67">
        <v>11.683845940703796</v>
      </c>
      <c r="P103" t="str">
        <f t="shared" si="5"/>
        <v>5.8%</v>
      </c>
      <c r="Q103" t="str">
        <f t="shared" si="6"/>
        <v>-9.3%</v>
      </c>
      <c r="R103" t="str">
        <f t="shared" si="7"/>
        <v>0%</v>
      </c>
    </row>
    <row r="104" spans="1:18">
      <c r="A104" s="56">
        <v>2012</v>
      </c>
      <c r="B104" s="68">
        <v>7</v>
      </c>
      <c r="C104" s="12" t="s">
        <v>73</v>
      </c>
      <c r="D104" s="64">
        <v>6915.4346436419801</v>
      </c>
      <c r="E104" s="65">
        <v>3249.1458584638681</v>
      </c>
      <c r="F104" s="66">
        <v>10164.580502105848</v>
      </c>
      <c r="G104" s="67">
        <v>33398</v>
      </c>
      <c r="H104" s="67">
        <v>2584</v>
      </c>
      <c r="I104" s="67">
        <v>12.924922600619196</v>
      </c>
      <c r="J104" s="67">
        <v>7227</v>
      </c>
      <c r="K104" s="67">
        <v>1035</v>
      </c>
      <c r="L104" s="67">
        <v>6.982608695652174</v>
      </c>
      <c r="M104" s="67">
        <v>40625</v>
      </c>
      <c r="N104" s="67">
        <v>3619</v>
      </c>
      <c r="O104" s="67">
        <v>11.225476651008567</v>
      </c>
      <c r="P104" t="str">
        <f t="shared" si="5"/>
        <v>4.8%</v>
      </c>
      <c r="Q104" t="str">
        <f t="shared" si="6"/>
        <v>-8.7%</v>
      </c>
      <c r="R104" t="str">
        <f t="shared" si="7"/>
        <v>0%</v>
      </c>
    </row>
    <row r="105" spans="1:18">
      <c r="A105" s="56">
        <v>2012</v>
      </c>
      <c r="B105" s="68">
        <v>8</v>
      </c>
      <c r="C105" s="12" t="s">
        <v>74</v>
      </c>
      <c r="D105" s="64">
        <v>6719.6827300603263</v>
      </c>
      <c r="E105" s="65">
        <v>4287.1205671368671</v>
      </c>
      <c r="F105" s="66">
        <v>11006.803297197193</v>
      </c>
      <c r="G105" s="67">
        <v>32651</v>
      </c>
      <c r="H105" s="67">
        <v>2485</v>
      </c>
      <c r="I105" s="67">
        <v>13.139235412474848</v>
      </c>
      <c r="J105" s="67">
        <v>7106</v>
      </c>
      <c r="K105" s="67">
        <v>1350</v>
      </c>
      <c r="L105" s="67">
        <v>5.2637037037037038</v>
      </c>
      <c r="M105" s="67">
        <v>39757</v>
      </c>
      <c r="N105" s="67">
        <v>3835</v>
      </c>
      <c r="O105" s="67">
        <v>10.366883963494132</v>
      </c>
      <c r="P105" t="str">
        <f t="shared" si="5"/>
        <v>-2.8%</v>
      </c>
      <c r="Q105" t="str">
        <f t="shared" si="6"/>
        <v>31.9%</v>
      </c>
      <c r="R105" t="str">
        <f t="shared" si="7"/>
        <v>8.3%</v>
      </c>
    </row>
    <row r="106" spans="1:18">
      <c r="A106" s="56">
        <v>2012</v>
      </c>
      <c r="B106" s="68">
        <v>9</v>
      </c>
      <c r="C106" s="12" t="s">
        <v>75</v>
      </c>
      <c r="D106" s="64">
        <v>5919.3586933311417</v>
      </c>
      <c r="E106" s="65">
        <v>3615.1917885498274</v>
      </c>
      <c r="F106" s="66">
        <v>9534.5504818809695</v>
      </c>
      <c r="G106" s="67">
        <v>31176</v>
      </c>
      <c r="H106" s="67">
        <v>2062</v>
      </c>
      <c r="I106" s="67">
        <v>15.119301648884578</v>
      </c>
      <c r="J106" s="67">
        <v>7191</v>
      </c>
      <c r="K106" s="67">
        <v>1274</v>
      </c>
      <c r="L106" s="67">
        <v>5.6444270015698583</v>
      </c>
      <c r="M106" s="67">
        <v>38367</v>
      </c>
      <c r="N106" s="67">
        <v>3336</v>
      </c>
      <c r="O106" s="67">
        <v>11.50089928057554</v>
      </c>
      <c r="P106" t="str">
        <f t="shared" si="5"/>
        <v>-11.9%</v>
      </c>
      <c r="Q106" t="str">
        <f t="shared" si="6"/>
        <v>-15.7%</v>
      </c>
      <c r="R106" t="str">
        <f t="shared" si="7"/>
        <v>-13.4%</v>
      </c>
    </row>
    <row r="107" spans="1:18">
      <c r="A107" s="56">
        <v>2012</v>
      </c>
      <c r="B107" s="68">
        <v>10</v>
      </c>
      <c r="C107" s="12" t="s">
        <v>76</v>
      </c>
      <c r="D107" s="64">
        <v>5337.2109837766093</v>
      </c>
      <c r="E107" s="65">
        <v>3650.3764107972474</v>
      </c>
      <c r="F107" s="66">
        <v>8987.5873945738567</v>
      </c>
      <c r="G107" s="67">
        <v>28327</v>
      </c>
      <c r="H107" s="67">
        <v>1868</v>
      </c>
      <c r="I107" s="67">
        <v>15.164346895074946</v>
      </c>
      <c r="J107" s="67">
        <v>7742</v>
      </c>
      <c r="K107" s="67">
        <v>1124</v>
      </c>
      <c r="L107" s="67">
        <v>6.8879003558718859</v>
      </c>
      <c r="M107" s="67">
        <v>36069</v>
      </c>
      <c r="N107" s="67">
        <v>2992</v>
      </c>
      <c r="O107" s="67">
        <v>12.055147058823529</v>
      </c>
      <c r="P107" t="str">
        <f t="shared" si="5"/>
        <v>-9.8%</v>
      </c>
      <c r="Q107" t="str">
        <f t="shared" si="6"/>
        <v>1%</v>
      </c>
      <c r="R107" t="str">
        <f t="shared" si="7"/>
        <v>-5.7%</v>
      </c>
    </row>
    <row r="108" spans="1:18">
      <c r="A108" s="56">
        <v>2012</v>
      </c>
      <c r="B108" s="68">
        <v>11</v>
      </c>
      <c r="C108" s="12" t="s">
        <v>77</v>
      </c>
      <c r="D108" s="64">
        <v>5804.6661453417937</v>
      </c>
      <c r="E108" s="65">
        <v>3136.7668202088694</v>
      </c>
      <c r="F108" s="66">
        <v>8941.4329655506626</v>
      </c>
      <c r="G108" s="67">
        <v>29014</v>
      </c>
      <c r="H108" s="67">
        <v>1958</v>
      </c>
      <c r="I108" s="67">
        <v>14.818181818181818</v>
      </c>
      <c r="J108" s="67">
        <v>7588</v>
      </c>
      <c r="K108" s="67">
        <v>911</v>
      </c>
      <c r="L108" s="67">
        <v>8.3293084522502738</v>
      </c>
      <c r="M108" s="67">
        <v>36602</v>
      </c>
      <c r="N108" s="67">
        <v>2869</v>
      </c>
      <c r="O108" s="67">
        <v>12.757755315440921</v>
      </c>
      <c r="P108" t="str">
        <f t="shared" si="5"/>
        <v>8.8%</v>
      </c>
      <c r="Q108" t="str">
        <f t="shared" si="6"/>
        <v>-14.1%</v>
      </c>
      <c r="R108" t="str">
        <f t="shared" si="7"/>
        <v>-0.5%</v>
      </c>
    </row>
    <row r="109" spans="1:18">
      <c r="A109" s="56">
        <v>2012</v>
      </c>
      <c r="B109" s="68">
        <v>12</v>
      </c>
      <c r="C109" s="12" t="s">
        <v>78</v>
      </c>
      <c r="D109" s="64">
        <v>4750.5399426857375</v>
      </c>
      <c r="E109" s="65">
        <v>3159.5869718967938</v>
      </c>
      <c r="F109" s="66">
        <v>7910.1269145825318</v>
      </c>
      <c r="G109" s="67">
        <v>30426</v>
      </c>
      <c r="H109" s="67">
        <v>1732</v>
      </c>
      <c r="I109" s="67">
        <v>17.566974595842957</v>
      </c>
      <c r="J109" s="67">
        <v>8076</v>
      </c>
      <c r="K109" s="67">
        <v>1060</v>
      </c>
      <c r="L109" s="67">
        <v>7.6188679245283017</v>
      </c>
      <c r="M109" s="67">
        <v>38502</v>
      </c>
      <c r="N109" s="67">
        <v>2792</v>
      </c>
      <c r="O109" s="67">
        <v>13.790114613180515</v>
      </c>
      <c r="P109" t="str">
        <f t="shared" si="5"/>
        <v>-18.2%</v>
      </c>
      <c r="Q109" t="str">
        <f t="shared" si="6"/>
        <v>0.7%</v>
      </c>
      <c r="R109" t="str">
        <f t="shared" si="7"/>
        <v>-11.5%</v>
      </c>
    </row>
    <row r="110" spans="1:18">
      <c r="A110" s="56">
        <v>2013</v>
      </c>
      <c r="B110" s="68">
        <v>1</v>
      </c>
      <c r="C110" s="12" t="s">
        <v>67</v>
      </c>
      <c r="D110" s="64">
        <v>4526.4066110181102</v>
      </c>
      <c r="E110" s="65">
        <v>2719.3118367832262</v>
      </c>
      <c r="F110" s="66">
        <v>7245.7184478013369</v>
      </c>
      <c r="G110" s="67">
        <v>29842</v>
      </c>
      <c r="H110" s="67">
        <v>1552</v>
      </c>
      <c r="I110" s="67">
        <v>19.228092783505154</v>
      </c>
      <c r="J110" s="67">
        <v>7013</v>
      </c>
      <c r="K110" s="67">
        <v>957</v>
      </c>
      <c r="L110" s="67">
        <v>7.328108672936259</v>
      </c>
      <c r="M110" s="67">
        <v>36855</v>
      </c>
      <c r="N110" s="67">
        <v>2509</v>
      </c>
      <c r="O110" s="67">
        <v>14.689119170984457</v>
      </c>
      <c r="P110" t="str">
        <f t="shared" si="5"/>
        <v>-4.7%</v>
      </c>
      <c r="Q110" t="str">
        <f t="shared" si="6"/>
        <v>-13.9%</v>
      </c>
      <c r="R110" t="str">
        <f t="shared" si="7"/>
        <v>-8.4%</v>
      </c>
    </row>
    <row r="111" spans="1:18">
      <c r="A111" s="56">
        <v>2013</v>
      </c>
      <c r="B111" s="68">
        <v>2</v>
      </c>
      <c r="C111" s="12" t="s">
        <v>68</v>
      </c>
      <c r="D111" s="64">
        <v>4151.4313058961916</v>
      </c>
      <c r="E111" s="65">
        <v>2317.5889461494021</v>
      </c>
      <c r="F111" s="66">
        <v>6469.0202520455932</v>
      </c>
      <c r="G111" s="67">
        <v>31638</v>
      </c>
      <c r="H111" s="67">
        <v>1668</v>
      </c>
      <c r="I111" s="67">
        <v>18.967625899280577</v>
      </c>
      <c r="J111" s="67">
        <v>7244</v>
      </c>
      <c r="K111" s="67">
        <v>714</v>
      </c>
      <c r="L111" s="67">
        <v>10.145658263305322</v>
      </c>
      <c r="M111" s="67">
        <v>38882</v>
      </c>
      <c r="N111" s="67">
        <v>2382</v>
      </c>
      <c r="O111" s="67">
        <v>16.323257766582703</v>
      </c>
      <c r="P111" t="str">
        <f t="shared" si="5"/>
        <v>-8.3%</v>
      </c>
      <c r="Q111" t="str">
        <f t="shared" si="6"/>
        <v>-14.8%</v>
      </c>
      <c r="R111" t="str">
        <f t="shared" si="7"/>
        <v>-10.7%</v>
      </c>
    </row>
    <row r="112" spans="1:18">
      <c r="A112" s="56">
        <v>2013</v>
      </c>
      <c r="B112" s="68">
        <v>3</v>
      </c>
      <c r="C112" s="12" t="s">
        <v>69</v>
      </c>
      <c r="D112" s="64">
        <v>5527.0726389125448</v>
      </c>
      <c r="E112" s="65">
        <v>3096.4671049528888</v>
      </c>
      <c r="F112" s="66">
        <v>8623.5397438654327</v>
      </c>
      <c r="G112" s="67">
        <v>31810</v>
      </c>
      <c r="H112" s="67">
        <v>1900</v>
      </c>
      <c r="I112" s="67">
        <v>16.742105263157896</v>
      </c>
      <c r="J112" s="67">
        <v>7415</v>
      </c>
      <c r="K112" s="67">
        <v>850</v>
      </c>
      <c r="L112" s="67">
        <v>8.7235294117647051</v>
      </c>
      <c r="M112" s="67">
        <v>39225</v>
      </c>
      <c r="N112" s="67">
        <v>2750</v>
      </c>
      <c r="O112" s="67">
        <v>14.263636363636364</v>
      </c>
      <c r="P112" t="str">
        <f t="shared" si="5"/>
        <v>33.1%</v>
      </c>
      <c r="Q112" t="str">
        <f t="shared" si="6"/>
        <v>33.6%</v>
      </c>
      <c r="R112" t="str">
        <f t="shared" si="7"/>
        <v>33.3%</v>
      </c>
    </row>
    <row r="113" spans="1:18">
      <c r="A113" s="56">
        <v>2013</v>
      </c>
      <c r="B113" s="68">
        <v>4</v>
      </c>
      <c r="C113" s="12" t="s">
        <v>70</v>
      </c>
      <c r="D113" s="64">
        <v>6748.639358375237</v>
      </c>
      <c r="E113" s="65">
        <v>3261.6204676834373</v>
      </c>
      <c r="F113" s="66">
        <v>10010.259826058675</v>
      </c>
      <c r="G113" s="67">
        <v>34113</v>
      </c>
      <c r="H113" s="67">
        <v>2199</v>
      </c>
      <c r="I113" s="67">
        <v>15.512960436562073</v>
      </c>
      <c r="J113" s="67">
        <v>7689</v>
      </c>
      <c r="K113" s="67">
        <v>909</v>
      </c>
      <c r="L113" s="67">
        <v>8.4587458745874589</v>
      </c>
      <c r="M113" s="67">
        <v>41802</v>
      </c>
      <c r="N113" s="67">
        <v>3108</v>
      </c>
      <c r="O113" s="67">
        <v>13.44980694980695</v>
      </c>
      <c r="P113" t="str">
        <f t="shared" si="5"/>
        <v>22.1%</v>
      </c>
      <c r="Q113" t="str">
        <f t="shared" si="6"/>
        <v>5.3%</v>
      </c>
      <c r="R113" t="str">
        <f t="shared" si="7"/>
        <v>16.1%</v>
      </c>
    </row>
    <row r="114" spans="1:18">
      <c r="A114" s="56">
        <v>2013</v>
      </c>
      <c r="B114" s="68">
        <v>5</v>
      </c>
      <c r="C114" s="12" t="s">
        <v>71</v>
      </c>
      <c r="D114" s="64">
        <v>7467.5683796842795</v>
      </c>
      <c r="E114" s="65">
        <v>3806.9635896467203</v>
      </c>
      <c r="F114" s="66">
        <v>11274.531969330999</v>
      </c>
      <c r="G114" s="67">
        <v>35885</v>
      </c>
      <c r="H114" s="67">
        <v>2383</v>
      </c>
      <c r="I114" s="67">
        <v>15.058749475451112</v>
      </c>
      <c r="J114" s="67">
        <v>6912</v>
      </c>
      <c r="K114" s="67">
        <v>1141</v>
      </c>
      <c r="L114" s="67">
        <v>6.0578439964943032</v>
      </c>
      <c r="M114" s="67">
        <v>42797</v>
      </c>
      <c r="N114" s="67">
        <v>3524</v>
      </c>
      <c r="O114" s="67">
        <v>12.144438138479002</v>
      </c>
      <c r="P114" t="str">
        <f t="shared" si="5"/>
        <v>10.7%</v>
      </c>
      <c r="Q114" t="str">
        <f t="shared" si="6"/>
        <v>16.7%</v>
      </c>
      <c r="R114" t="str">
        <f t="shared" si="7"/>
        <v>12.6%</v>
      </c>
    </row>
    <row r="115" spans="1:18">
      <c r="A115" s="56">
        <v>2013</v>
      </c>
      <c r="B115" s="68">
        <v>6</v>
      </c>
      <c r="C115" s="12" t="s">
        <v>72</v>
      </c>
      <c r="D115" s="64">
        <v>6720.0398283604372</v>
      </c>
      <c r="E115" s="65">
        <v>3274.6068808880109</v>
      </c>
      <c r="F115" s="66">
        <v>9994.646709248449</v>
      </c>
      <c r="G115" s="67">
        <v>35957</v>
      </c>
      <c r="H115" s="67">
        <v>2377</v>
      </c>
      <c r="I115" s="67">
        <v>15.127050904501472</v>
      </c>
      <c r="J115" s="67">
        <v>7946</v>
      </c>
      <c r="K115" s="67">
        <v>947</v>
      </c>
      <c r="L115" s="67">
        <v>8.3907074973600846</v>
      </c>
      <c r="M115" s="67">
        <v>43903</v>
      </c>
      <c r="N115" s="67">
        <v>3324</v>
      </c>
      <c r="O115" s="67">
        <v>13.207882069795428</v>
      </c>
      <c r="P115" t="str">
        <f t="shared" si="5"/>
        <v>-10%</v>
      </c>
      <c r="Q115" t="str">
        <f t="shared" si="6"/>
        <v>-14%</v>
      </c>
      <c r="R115" t="str">
        <f t="shared" si="7"/>
        <v>-11.4%</v>
      </c>
    </row>
    <row r="116" spans="1:18">
      <c r="A116" s="56">
        <v>2013</v>
      </c>
      <c r="B116" s="68">
        <v>7</v>
      </c>
      <c r="C116" s="12" t="s">
        <v>73</v>
      </c>
      <c r="D116" s="64">
        <v>6982.5268018582556</v>
      </c>
      <c r="E116" s="65">
        <v>3429.1079326868457</v>
      </c>
      <c r="F116" s="66">
        <v>10411.634734545101</v>
      </c>
      <c r="G116" s="67">
        <v>33046</v>
      </c>
      <c r="H116" s="67">
        <v>2410</v>
      </c>
      <c r="I116" s="67">
        <v>13.712033195020746</v>
      </c>
      <c r="J116" s="67">
        <v>7752</v>
      </c>
      <c r="K116" s="67">
        <v>924</v>
      </c>
      <c r="L116" s="67">
        <v>8.3896103896103895</v>
      </c>
      <c r="M116" s="67">
        <v>40798</v>
      </c>
      <c r="N116" s="67">
        <v>3334</v>
      </c>
      <c r="O116" s="67">
        <v>12.236952609478104</v>
      </c>
      <c r="P116" t="str">
        <f t="shared" si="5"/>
        <v>3.9%</v>
      </c>
      <c r="Q116" t="str">
        <f t="shared" si="6"/>
        <v>4.7%</v>
      </c>
      <c r="R116" t="str">
        <f t="shared" si="7"/>
        <v>4.2%</v>
      </c>
    </row>
    <row r="117" spans="1:18">
      <c r="A117" s="56">
        <v>2013</v>
      </c>
      <c r="B117" s="68">
        <v>8</v>
      </c>
      <c r="C117" s="12" t="s">
        <v>74</v>
      </c>
      <c r="D117" s="64">
        <v>8108.784508340178</v>
      </c>
      <c r="E117" s="65">
        <v>3596.2421704021654</v>
      </c>
      <c r="F117" s="66">
        <v>11705.026678742342</v>
      </c>
      <c r="G117" s="67">
        <v>33417</v>
      </c>
      <c r="H117" s="67">
        <v>2426</v>
      </c>
      <c r="I117" s="67">
        <v>13.774525968672712</v>
      </c>
      <c r="J117" s="67">
        <v>7924</v>
      </c>
      <c r="K117" s="67">
        <v>1158</v>
      </c>
      <c r="L117" s="67">
        <v>6.842832469775475</v>
      </c>
      <c r="M117" s="67">
        <v>41341</v>
      </c>
      <c r="N117" s="67">
        <v>3584</v>
      </c>
      <c r="O117" s="67">
        <v>11.534877232142858</v>
      </c>
      <c r="P117" t="str">
        <f t="shared" si="5"/>
        <v>16.1%</v>
      </c>
      <c r="Q117" t="str">
        <f t="shared" si="6"/>
        <v>4.9%</v>
      </c>
      <c r="R117" t="str">
        <f t="shared" si="7"/>
        <v>12.4%</v>
      </c>
    </row>
    <row r="118" spans="1:18">
      <c r="A118" s="56">
        <v>2013</v>
      </c>
      <c r="B118" s="68">
        <v>9</v>
      </c>
      <c r="C118" s="12" t="s">
        <v>75</v>
      </c>
      <c r="D118" s="64">
        <v>6953.7509808923887</v>
      </c>
      <c r="E118" s="65">
        <v>3124.5045593584641</v>
      </c>
      <c r="F118" s="66">
        <v>10078.255540250853</v>
      </c>
      <c r="G118" s="67">
        <v>33962</v>
      </c>
      <c r="H118" s="67">
        <v>2048</v>
      </c>
      <c r="I118" s="67">
        <v>16.5830078125</v>
      </c>
      <c r="J118" s="67">
        <v>9098</v>
      </c>
      <c r="K118" s="67">
        <v>818</v>
      </c>
      <c r="L118" s="67">
        <v>11.122249388753056</v>
      </c>
      <c r="M118" s="67">
        <v>43060</v>
      </c>
      <c r="N118" s="67">
        <v>2866</v>
      </c>
      <c r="O118" s="67">
        <v>15.024424284717377</v>
      </c>
      <c r="P118" t="str">
        <f t="shared" si="5"/>
        <v>-14.2%</v>
      </c>
      <c r="Q118" t="str">
        <f t="shared" si="6"/>
        <v>-13.1%</v>
      </c>
      <c r="R118" t="str">
        <f t="shared" si="7"/>
        <v>-13.9%</v>
      </c>
    </row>
    <row r="119" spans="1:18">
      <c r="A119" s="56">
        <v>2013</v>
      </c>
      <c r="B119" s="68">
        <v>10</v>
      </c>
      <c r="C119" s="12" t="s">
        <v>76</v>
      </c>
      <c r="D119" s="64">
        <v>6493.8697250771884</v>
      </c>
      <c r="E119" s="65">
        <v>3464.2443753448315</v>
      </c>
      <c r="F119" s="66">
        <v>9958.114100422019</v>
      </c>
      <c r="G119" s="67">
        <v>32394</v>
      </c>
      <c r="H119" s="67">
        <v>2521</v>
      </c>
      <c r="I119" s="67">
        <v>12.849662832209441</v>
      </c>
      <c r="J119" s="67">
        <v>8870</v>
      </c>
      <c r="K119" s="67">
        <v>865</v>
      </c>
      <c r="L119" s="67">
        <v>10.254335260115607</v>
      </c>
      <c r="M119" s="67">
        <v>41264</v>
      </c>
      <c r="N119" s="67">
        <v>3386</v>
      </c>
      <c r="O119" s="67">
        <v>12.186650915534553</v>
      </c>
      <c r="P119" t="str">
        <f t="shared" si="5"/>
        <v>-6.6%</v>
      </c>
      <c r="Q119" t="str">
        <f t="shared" si="6"/>
        <v>10.9%</v>
      </c>
      <c r="R119" t="str">
        <f t="shared" si="7"/>
        <v>-1.2%</v>
      </c>
    </row>
    <row r="120" spans="1:18">
      <c r="A120" s="56">
        <v>2013</v>
      </c>
      <c r="B120" s="68">
        <v>11</v>
      </c>
      <c r="C120" s="12" t="s">
        <v>77</v>
      </c>
      <c r="D120" s="64">
        <v>6873.0735922003505</v>
      </c>
      <c r="E120" s="65">
        <v>3051.4929322253756</v>
      </c>
      <c r="F120" s="66">
        <v>9924.5665244257252</v>
      </c>
      <c r="G120" s="67">
        <v>31505</v>
      </c>
      <c r="H120" s="67">
        <v>2579</v>
      </c>
      <c r="I120" s="67">
        <v>12.215975184179914</v>
      </c>
      <c r="J120" s="67">
        <v>8297</v>
      </c>
      <c r="K120" s="67">
        <v>777</v>
      </c>
      <c r="L120" s="67">
        <v>10.678249678249678</v>
      </c>
      <c r="M120" s="67">
        <v>39802</v>
      </c>
      <c r="N120" s="67">
        <v>3356</v>
      </c>
      <c r="O120" s="67">
        <v>11.85995232419547</v>
      </c>
      <c r="P120" t="str">
        <f t="shared" si="5"/>
        <v>5.8%</v>
      </c>
      <c r="Q120" t="str">
        <f t="shared" si="6"/>
        <v>-11.9%</v>
      </c>
      <c r="R120" t="str">
        <f t="shared" si="7"/>
        <v>-0.3%</v>
      </c>
    </row>
    <row r="121" spans="1:18">
      <c r="A121" s="56">
        <v>2013</v>
      </c>
      <c r="B121" s="68">
        <v>12</v>
      </c>
      <c r="C121" s="12" t="s">
        <v>78</v>
      </c>
      <c r="D121" s="64">
        <v>6249.4785954021963</v>
      </c>
      <c r="E121" s="65">
        <v>2477.5930407155879</v>
      </c>
      <c r="F121" s="66">
        <v>8727.0716361177838</v>
      </c>
      <c r="G121" s="67">
        <v>30579</v>
      </c>
      <c r="H121" s="67">
        <v>2380</v>
      </c>
      <c r="I121" s="67">
        <v>12.848319327731092</v>
      </c>
      <c r="J121" s="67">
        <v>8376</v>
      </c>
      <c r="K121" s="67">
        <v>689</v>
      </c>
      <c r="L121" s="67">
        <v>12.156748911465893</v>
      </c>
      <c r="M121" s="67">
        <v>38955</v>
      </c>
      <c r="N121" s="67">
        <v>3069</v>
      </c>
      <c r="O121" s="67">
        <v>12.6930596285435</v>
      </c>
      <c r="P121" t="str">
        <f t="shared" si="5"/>
        <v>-9.1%</v>
      </c>
      <c r="Q121" t="str">
        <f t="shared" si="6"/>
        <v>-18.8%</v>
      </c>
      <c r="R121" t="str">
        <f t="shared" si="7"/>
        <v>-12.1%</v>
      </c>
    </row>
    <row r="122" spans="1:18">
      <c r="A122" s="56">
        <v>2014</v>
      </c>
      <c r="B122" s="68">
        <v>1</v>
      </c>
      <c r="C122" s="12" t="s">
        <v>67</v>
      </c>
      <c r="D122" s="64">
        <v>5390.0901298704084</v>
      </c>
      <c r="E122" s="65">
        <v>2487.8631864417662</v>
      </c>
      <c r="F122" s="66">
        <v>7877.9533163121741</v>
      </c>
      <c r="G122" s="67">
        <v>27804</v>
      </c>
      <c r="H122" s="67">
        <v>2056</v>
      </c>
      <c r="I122" s="67">
        <v>13.523346303501945</v>
      </c>
      <c r="J122" s="67">
        <v>7688</v>
      </c>
      <c r="K122" s="67">
        <v>711</v>
      </c>
      <c r="L122" s="67">
        <v>10.812939521800281</v>
      </c>
      <c r="M122" s="67">
        <v>35492</v>
      </c>
      <c r="N122" s="67">
        <v>2767</v>
      </c>
      <c r="O122" s="67">
        <v>12.826888326707625</v>
      </c>
      <c r="P122" t="str">
        <f t="shared" si="5"/>
        <v>-13.8%</v>
      </c>
      <c r="Q122" t="str">
        <f t="shared" si="6"/>
        <v>0.4%</v>
      </c>
      <c r="R122" t="str">
        <f t="shared" si="7"/>
        <v>-9.7%</v>
      </c>
    </row>
    <row r="123" spans="1:18">
      <c r="A123" s="56">
        <v>2014</v>
      </c>
      <c r="B123" s="68">
        <v>2</v>
      </c>
      <c r="C123" s="12" t="s">
        <v>68</v>
      </c>
      <c r="D123" s="64">
        <v>5143.0435058733192</v>
      </c>
      <c r="E123" s="65">
        <v>1929.0216749782498</v>
      </c>
      <c r="F123" s="66">
        <v>7072.0651808515686</v>
      </c>
      <c r="G123" s="67">
        <v>29801</v>
      </c>
      <c r="H123" s="67">
        <v>1958</v>
      </c>
      <c r="I123" s="67">
        <v>15.220122574055159</v>
      </c>
      <c r="J123" s="67">
        <v>8125</v>
      </c>
      <c r="K123" s="67">
        <v>548</v>
      </c>
      <c r="L123" s="67">
        <v>14.826642335766424</v>
      </c>
      <c r="M123" s="67">
        <v>37926</v>
      </c>
      <c r="N123" s="67">
        <v>2506</v>
      </c>
      <c r="O123" s="67">
        <v>15.134078212290502</v>
      </c>
      <c r="P123" t="str">
        <f t="shared" si="5"/>
        <v>-4.6%</v>
      </c>
      <c r="Q123" t="str">
        <f t="shared" si="6"/>
        <v>-22.5%</v>
      </c>
      <c r="R123" t="str">
        <f t="shared" si="7"/>
        <v>-10.2%</v>
      </c>
    </row>
    <row r="124" spans="1:18">
      <c r="A124" s="56">
        <v>2014</v>
      </c>
      <c r="B124" s="68">
        <v>3</v>
      </c>
      <c r="C124" s="12" t="s">
        <v>69</v>
      </c>
      <c r="D124" s="64">
        <v>5798.9383661707907</v>
      </c>
      <c r="E124" s="65">
        <v>3411.4116420564806</v>
      </c>
      <c r="F124" s="66">
        <v>9210.3500082272712</v>
      </c>
      <c r="G124" s="67">
        <v>28666</v>
      </c>
      <c r="H124" s="67">
        <v>2015</v>
      </c>
      <c r="I124" s="67">
        <v>14.226302729528536</v>
      </c>
      <c r="J124" s="67">
        <v>7843</v>
      </c>
      <c r="K124" s="67">
        <v>858</v>
      </c>
      <c r="L124" s="67">
        <v>9.1410256410256405</v>
      </c>
      <c r="M124" s="67">
        <v>36509</v>
      </c>
      <c r="N124" s="67">
        <v>2873</v>
      </c>
      <c r="O124" s="67">
        <v>12.707622694048034</v>
      </c>
      <c r="P124" t="str">
        <f t="shared" si="5"/>
        <v>12.8%</v>
      </c>
      <c r="Q124" t="str">
        <f t="shared" si="6"/>
        <v>76.8%</v>
      </c>
      <c r="R124" t="str">
        <f t="shared" si="7"/>
        <v>30.2%</v>
      </c>
    </row>
    <row r="125" spans="1:18">
      <c r="A125" s="56">
        <v>2014</v>
      </c>
      <c r="B125" s="68">
        <v>4</v>
      </c>
      <c r="C125" s="12" t="s">
        <v>70</v>
      </c>
      <c r="D125" s="64">
        <v>6710.0837987381738</v>
      </c>
      <c r="E125" s="65">
        <v>3273.564449676348</v>
      </c>
      <c r="F125" s="66">
        <v>9983.6482484145217</v>
      </c>
      <c r="G125" s="67">
        <v>28899</v>
      </c>
      <c r="H125" s="67">
        <v>2105</v>
      </c>
      <c r="I125" s="67">
        <v>13.728741092636579</v>
      </c>
      <c r="J125" s="67">
        <v>7860</v>
      </c>
      <c r="K125" s="67">
        <v>827</v>
      </c>
      <c r="L125" s="67">
        <v>9.5042321644498191</v>
      </c>
      <c r="M125" s="67">
        <v>36759</v>
      </c>
      <c r="N125" s="67">
        <v>2932</v>
      </c>
      <c r="O125" s="67">
        <v>12.537175989085949</v>
      </c>
      <c r="P125" t="str">
        <f t="shared" si="5"/>
        <v>15.7%</v>
      </c>
      <c r="Q125" t="str">
        <f t="shared" si="6"/>
        <v>-4%</v>
      </c>
      <c r="R125" t="str">
        <f t="shared" si="7"/>
        <v>8.4%</v>
      </c>
    </row>
    <row r="126" spans="1:18">
      <c r="A126" s="56">
        <v>2014</v>
      </c>
      <c r="B126" s="68">
        <v>5</v>
      </c>
      <c r="C126" s="12" t="s">
        <v>71</v>
      </c>
      <c r="D126" s="64">
        <v>6657.5299509752722</v>
      </c>
      <c r="E126" s="65">
        <v>3293.2093172729055</v>
      </c>
      <c r="F126" s="66">
        <v>9950.7392682481768</v>
      </c>
      <c r="G126" s="67">
        <v>29548</v>
      </c>
      <c r="H126" s="67">
        <v>2227</v>
      </c>
      <c r="I126" s="67">
        <v>13.268073641670409</v>
      </c>
      <c r="J126" s="67">
        <v>7444</v>
      </c>
      <c r="K126" s="67">
        <v>841</v>
      </c>
      <c r="L126" s="67">
        <v>8.8513674197384073</v>
      </c>
      <c r="M126" s="67">
        <v>36992</v>
      </c>
      <c r="N126" s="67">
        <v>3068</v>
      </c>
      <c r="O126" s="67">
        <v>12.057366362451107</v>
      </c>
      <c r="P126" t="str">
        <f t="shared" si="5"/>
        <v>-0.8%</v>
      </c>
      <c r="Q126" t="str">
        <f t="shared" si="6"/>
        <v>0.6%</v>
      </c>
      <c r="R126" t="str">
        <f t="shared" si="7"/>
        <v>-0.3%</v>
      </c>
    </row>
    <row r="127" spans="1:18">
      <c r="A127" s="56">
        <v>2014</v>
      </c>
      <c r="B127" s="68">
        <v>6</v>
      </c>
      <c r="C127" s="12" t="s">
        <v>72</v>
      </c>
      <c r="D127" s="64">
        <v>6859.4344574665156</v>
      </c>
      <c r="E127" s="65">
        <v>3390.1991720399374</v>
      </c>
      <c r="F127" s="66">
        <v>10249.633629506454</v>
      </c>
      <c r="G127" s="67">
        <v>33178</v>
      </c>
      <c r="H127" s="67">
        <v>2436</v>
      </c>
      <c r="I127" s="67">
        <v>13.619868637110017</v>
      </c>
      <c r="J127" s="67">
        <v>6875</v>
      </c>
      <c r="K127" s="67">
        <v>945</v>
      </c>
      <c r="L127" s="67">
        <v>7.2751322751322753</v>
      </c>
      <c r="M127" s="67">
        <v>40053</v>
      </c>
      <c r="N127" s="67">
        <v>3381</v>
      </c>
      <c r="O127" s="67">
        <v>11.846495119787045</v>
      </c>
      <c r="P127" t="str">
        <f t="shared" si="5"/>
        <v>3%</v>
      </c>
      <c r="Q127" t="str">
        <f t="shared" si="6"/>
        <v>2.9%</v>
      </c>
      <c r="R127" t="str">
        <f t="shared" si="7"/>
        <v>3%</v>
      </c>
    </row>
    <row r="128" spans="1:18">
      <c r="A128" s="56">
        <v>2014</v>
      </c>
      <c r="B128" s="68">
        <v>7</v>
      </c>
      <c r="C128" s="12" t="s">
        <v>73</v>
      </c>
      <c r="D128" s="64">
        <v>6632.4456718189986</v>
      </c>
      <c r="E128" s="65">
        <v>2840.0405199839961</v>
      </c>
      <c r="F128" s="66">
        <v>9472.4861918029947</v>
      </c>
      <c r="G128" s="67">
        <v>32276</v>
      </c>
      <c r="H128" s="67">
        <v>2191</v>
      </c>
      <c r="I128" s="67">
        <v>14.731172980374259</v>
      </c>
      <c r="J128" s="67">
        <v>7115</v>
      </c>
      <c r="K128" s="67">
        <v>851</v>
      </c>
      <c r="L128" s="67">
        <v>8.3607520564042304</v>
      </c>
      <c r="M128" s="67">
        <v>39391</v>
      </c>
      <c r="N128" s="67">
        <v>3042</v>
      </c>
      <c r="O128" s="67">
        <v>12.949046679815911</v>
      </c>
      <c r="P128" t="str">
        <f t="shared" si="5"/>
        <v>-3.3%</v>
      </c>
      <c r="Q128" t="str">
        <f t="shared" si="6"/>
        <v>-16.2%</v>
      </c>
      <c r="R128" t="str">
        <f t="shared" si="7"/>
        <v>-7.6%</v>
      </c>
    </row>
    <row r="129" spans="1:18">
      <c r="A129" s="56">
        <v>2014</v>
      </c>
      <c r="B129" s="68">
        <v>8</v>
      </c>
      <c r="C129" s="12" t="s">
        <v>74</v>
      </c>
      <c r="D129" s="64">
        <v>6311.2052682987241</v>
      </c>
      <c r="E129" s="65">
        <v>2935.0394410033778</v>
      </c>
      <c r="F129" s="66">
        <v>9246.2447093021019</v>
      </c>
      <c r="G129" s="67">
        <v>31142</v>
      </c>
      <c r="H129" s="67">
        <v>2196</v>
      </c>
      <c r="I129" s="67">
        <v>14.181238615664846</v>
      </c>
      <c r="J129" s="67">
        <v>7075</v>
      </c>
      <c r="K129" s="67">
        <v>810</v>
      </c>
      <c r="L129" s="67">
        <v>8.7345679012345681</v>
      </c>
      <c r="M129" s="67">
        <v>38217</v>
      </c>
      <c r="N129" s="67">
        <v>3006</v>
      </c>
      <c r="O129" s="67">
        <v>12.713572854291417</v>
      </c>
      <c r="P129" t="str">
        <f t="shared" si="5"/>
        <v>-4.8%</v>
      </c>
      <c r="Q129" t="str">
        <f t="shared" si="6"/>
        <v>3.3%</v>
      </c>
      <c r="R129" t="str">
        <f t="shared" si="7"/>
        <v>-2.4%</v>
      </c>
    </row>
    <row r="130" spans="1:18">
      <c r="A130" s="56">
        <v>2014</v>
      </c>
      <c r="B130" s="68">
        <v>9</v>
      </c>
      <c r="C130" s="12" t="s">
        <v>75</v>
      </c>
      <c r="D130" s="64">
        <v>5360.898876793558</v>
      </c>
      <c r="E130" s="65">
        <v>3043.4662700960948</v>
      </c>
      <c r="F130" s="66">
        <v>8404.3651468896533</v>
      </c>
      <c r="G130" s="67">
        <v>32205</v>
      </c>
      <c r="H130" s="67">
        <v>1600</v>
      </c>
      <c r="I130" s="67">
        <v>20.128125000000001</v>
      </c>
      <c r="J130" s="67">
        <v>6926</v>
      </c>
      <c r="K130" s="67">
        <v>769</v>
      </c>
      <c r="L130" s="67">
        <v>9.0065019505851751</v>
      </c>
      <c r="M130" s="67">
        <v>39131</v>
      </c>
      <c r="N130" s="67">
        <v>2369</v>
      </c>
      <c r="O130" s="67">
        <v>16.517940059096667</v>
      </c>
      <c r="P130" t="str">
        <f t="shared" si="5"/>
        <v>-15.1%</v>
      </c>
      <c r="Q130" t="str">
        <f t="shared" si="6"/>
        <v>3.7%</v>
      </c>
      <c r="R130" t="str">
        <f t="shared" si="7"/>
        <v>-9.1%</v>
      </c>
    </row>
    <row r="131" spans="1:18">
      <c r="A131" s="56">
        <v>2014</v>
      </c>
      <c r="B131" s="68">
        <v>10</v>
      </c>
      <c r="C131" s="12" t="s">
        <v>76</v>
      </c>
      <c r="D131" s="64">
        <v>6901.394707220099</v>
      </c>
      <c r="E131" s="65">
        <v>3543.3766649628378</v>
      </c>
      <c r="F131" s="66">
        <v>10444.771372182937</v>
      </c>
      <c r="G131" s="67">
        <v>33730</v>
      </c>
      <c r="H131" s="67">
        <v>2368</v>
      </c>
      <c r="I131" s="67">
        <v>14.244087837837839</v>
      </c>
      <c r="J131" s="67">
        <v>6854</v>
      </c>
      <c r="K131" s="67">
        <v>945</v>
      </c>
      <c r="L131" s="67">
        <v>7.2529100529100532</v>
      </c>
      <c r="M131" s="67">
        <v>40584</v>
      </c>
      <c r="N131" s="67">
        <v>3313</v>
      </c>
      <c r="O131" s="67">
        <v>12.249924539692122</v>
      </c>
      <c r="P131" t="str">
        <f t="shared" si="5"/>
        <v>28.7%</v>
      </c>
      <c r="Q131" t="str">
        <f t="shared" si="6"/>
        <v>16.4%</v>
      </c>
      <c r="R131" t="str">
        <f t="shared" si="7"/>
        <v>24.3%</v>
      </c>
    </row>
    <row r="132" spans="1:18">
      <c r="A132" s="56">
        <v>2014</v>
      </c>
      <c r="B132" s="68">
        <v>11</v>
      </c>
      <c r="C132" s="12" t="s">
        <v>77</v>
      </c>
      <c r="D132" s="64">
        <v>5944.3867428528019</v>
      </c>
      <c r="E132" s="65">
        <v>2851.0952254494614</v>
      </c>
      <c r="F132" s="66">
        <v>8795.4819683022633</v>
      </c>
      <c r="G132" s="67">
        <v>34973</v>
      </c>
      <c r="H132" s="67">
        <v>1978</v>
      </c>
      <c r="I132" s="67">
        <v>17.680990899898887</v>
      </c>
      <c r="J132" s="67">
        <v>6529</v>
      </c>
      <c r="K132" s="67">
        <v>749</v>
      </c>
      <c r="L132" s="67">
        <v>8.7169559412550068</v>
      </c>
      <c r="M132" s="67">
        <v>41502</v>
      </c>
      <c r="N132" s="67">
        <v>2727</v>
      </c>
      <c r="O132" s="67">
        <v>15.218921892189218</v>
      </c>
      <c r="P132" t="str">
        <f t="shared" ref="P132:P178" si="8">IFERROR(ROUND((D132-D131)/D131*100,1)&amp;"%",)</f>
        <v>-13.9%</v>
      </c>
      <c r="Q132" t="str">
        <f t="shared" ref="Q132:Q178" si="9">IFERROR(ROUND((E132-E131)/E131*100,1)&amp;"%",)</f>
        <v>-19.5%</v>
      </c>
      <c r="R132" t="str">
        <f t="shared" ref="R132:R178" si="10">IFERROR(ROUND((F132-F131)/F131*100,1)&amp;"%",)</f>
        <v>-15.8%</v>
      </c>
    </row>
    <row r="133" spans="1:18">
      <c r="A133" s="56">
        <v>2014</v>
      </c>
      <c r="B133" s="68">
        <v>12</v>
      </c>
      <c r="C133" s="12" t="s">
        <v>78</v>
      </c>
      <c r="D133" s="64">
        <v>5613.367524113628</v>
      </c>
      <c r="E133" s="65">
        <v>2681.1074532823545</v>
      </c>
      <c r="F133" s="66">
        <v>8294.4749773959829</v>
      </c>
      <c r="G133" s="67">
        <v>35116</v>
      </c>
      <c r="H133" s="67">
        <v>2019</v>
      </c>
      <c r="I133" s="67">
        <v>17.392768697374937</v>
      </c>
      <c r="J133" s="67">
        <v>6733</v>
      </c>
      <c r="K133" s="67">
        <v>686</v>
      </c>
      <c r="L133" s="67">
        <v>9.814868804664723</v>
      </c>
      <c r="M133" s="67">
        <v>41849</v>
      </c>
      <c r="N133" s="67">
        <v>2705</v>
      </c>
      <c r="O133" s="67">
        <v>15.47097966728281</v>
      </c>
      <c r="P133" t="str">
        <f t="shared" si="8"/>
        <v>-5.6%</v>
      </c>
      <c r="Q133" t="str">
        <f t="shared" si="9"/>
        <v>-6%</v>
      </c>
      <c r="R133" t="str">
        <f t="shared" si="10"/>
        <v>-5.7%</v>
      </c>
    </row>
    <row r="134" spans="1:18">
      <c r="A134" s="56">
        <v>2015</v>
      </c>
      <c r="B134" s="68">
        <v>1</v>
      </c>
      <c r="C134" s="12" t="s">
        <v>67</v>
      </c>
      <c r="D134" s="64">
        <v>5287.8305653110501</v>
      </c>
      <c r="E134" s="65">
        <v>2614.0618431350736</v>
      </c>
      <c r="F134" s="66">
        <v>7901.8924084461232</v>
      </c>
      <c r="G134" s="67">
        <v>36623</v>
      </c>
      <c r="H134" s="67">
        <v>1854</v>
      </c>
      <c r="I134" s="67">
        <v>19.753505933117584</v>
      </c>
      <c r="J134" s="67">
        <v>7116</v>
      </c>
      <c r="K134" s="67">
        <v>675</v>
      </c>
      <c r="L134" s="67">
        <v>10.542222222222222</v>
      </c>
      <c r="M134" s="67">
        <v>43739</v>
      </c>
      <c r="N134" s="67">
        <v>2529</v>
      </c>
      <c r="O134" s="67">
        <v>17.294978252273626</v>
      </c>
      <c r="P134" t="str">
        <f t="shared" si="8"/>
        <v>-5.8%</v>
      </c>
      <c r="Q134" t="str">
        <f t="shared" si="9"/>
        <v>-2.5%</v>
      </c>
      <c r="R134" t="str">
        <f t="shared" si="10"/>
        <v>-4.7%</v>
      </c>
    </row>
    <row r="135" spans="1:18">
      <c r="A135" s="56">
        <v>2015</v>
      </c>
      <c r="B135" s="68">
        <v>2</v>
      </c>
      <c r="C135" s="12" t="s">
        <v>68</v>
      </c>
      <c r="D135" s="64">
        <v>6139.5001899157651</v>
      </c>
      <c r="E135" s="65">
        <v>2537.5439933051748</v>
      </c>
      <c r="F135" s="66">
        <v>8677.0441832209399</v>
      </c>
      <c r="G135" s="67">
        <v>36648</v>
      </c>
      <c r="H135" s="67">
        <v>2105</v>
      </c>
      <c r="I135" s="67">
        <v>17.40997624703088</v>
      </c>
      <c r="J135" s="67">
        <v>7082</v>
      </c>
      <c r="K135" s="67">
        <v>637</v>
      </c>
      <c r="L135" s="67">
        <v>11.117739403453688</v>
      </c>
      <c r="M135" s="67">
        <v>43730</v>
      </c>
      <c r="N135" s="67">
        <v>2742</v>
      </c>
      <c r="O135" s="67">
        <v>15.948212983223923</v>
      </c>
      <c r="P135" t="str">
        <f t="shared" si="8"/>
        <v>16.1%</v>
      </c>
      <c r="Q135" t="str">
        <f t="shared" si="9"/>
        <v>-2.9%</v>
      </c>
      <c r="R135" t="str">
        <f t="shared" si="10"/>
        <v>9.8%</v>
      </c>
    </row>
    <row r="136" spans="1:18">
      <c r="A136" s="56">
        <v>2015</v>
      </c>
      <c r="B136" s="68">
        <v>3</v>
      </c>
      <c r="C136" s="12" t="s">
        <v>69</v>
      </c>
      <c r="D136" s="64">
        <v>7626.7379661068408</v>
      </c>
      <c r="E136" s="65">
        <v>3030.8253018014293</v>
      </c>
      <c r="F136" s="66">
        <v>10657.56326790827</v>
      </c>
      <c r="G136" s="67">
        <v>34932</v>
      </c>
      <c r="H136" s="67">
        <v>2498</v>
      </c>
      <c r="I136" s="67">
        <v>13.983987189751801</v>
      </c>
      <c r="J136" s="67">
        <v>7698</v>
      </c>
      <c r="K136" s="67">
        <v>792</v>
      </c>
      <c r="L136" s="67">
        <v>9.7196969696969688</v>
      </c>
      <c r="M136" s="67">
        <v>42630</v>
      </c>
      <c r="N136" s="67">
        <v>3290</v>
      </c>
      <c r="O136" s="67">
        <v>12.957446808510639</v>
      </c>
      <c r="P136" t="str">
        <f t="shared" si="8"/>
        <v>24.2%</v>
      </c>
      <c r="Q136" t="str">
        <f t="shared" si="9"/>
        <v>19.4%</v>
      </c>
      <c r="R136" t="str">
        <f t="shared" si="10"/>
        <v>22.8%</v>
      </c>
    </row>
    <row r="137" spans="1:18">
      <c r="A137" s="56">
        <v>2015</v>
      </c>
      <c r="B137" s="68">
        <v>4</v>
      </c>
      <c r="C137" s="12" t="s">
        <v>70</v>
      </c>
      <c r="D137" s="64">
        <v>8683.6579465179057</v>
      </c>
      <c r="E137" s="65">
        <v>3559.8387244712467</v>
      </c>
      <c r="F137" s="66">
        <v>12243.496670989152</v>
      </c>
      <c r="G137" s="67">
        <v>34865</v>
      </c>
      <c r="H137" s="67">
        <v>2689</v>
      </c>
      <c r="I137" s="67">
        <v>12.965786537746373</v>
      </c>
      <c r="J137" s="67">
        <v>7774</v>
      </c>
      <c r="K137" s="67">
        <v>860</v>
      </c>
      <c r="L137" s="67">
        <v>9.0395348837209308</v>
      </c>
      <c r="M137" s="67">
        <v>42639</v>
      </c>
      <c r="N137" s="67">
        <v>3549</v>
      </c>
      <c r="O137" s="67">
        <v>12.014370245139476</v>
      </c>
      <c r="P137" t="str">
        <f t="shared" si="8"/>
        <v>13.9%</v>
      </c>
      <c r="Q137" t="str">
        <f t="shared" si="9"/>
        <v>17.5%</v>
      </c>
      <c r="R137" t="str">
        <f t="shared" si="10"/>
        <v>14.9%</v>
      </c>
    </row>
    <row r="138" spans="1:18">
      <c r="A138" s="56">
        <v>2015</v>
      </c>
      <c r="B138" s="68">
        <v>5</v>
      </c>
      <c r="C138" s="12" t="s">
        <v>71</v>
      </c>
      <c r="D138" s="64">
        <v>8667.8482466236164</v>
      </c>
      <c r="E138" s="65">
        <v>3986.4218735111276</v>
      </c>
      <c r="F138" s="66">
        <v>12654.270120134745</v>
      </c>
      <c r="G138" s="67">
        <v>34684</v>
      </c>
      <c r="H138" s="67">
        <v>2627</v>
      </c>
      <c r="I138" s="67">
        <v>13.202893033878949</v>
      </c>
      <c r="J138" s="67">
        <v>8053</v>
      </c>
      <c r="K138" s="67">
        <v>913</v>
      </c>
      <c r="L138" s="67">
        <v>8.8203723986856524</v>
      </c>
      <c r="M138" s="67">
        <v>42737</v>
      </c>
      <c r="N138" s="67">
        <v>3540</v>
      </c>
      <c r="O138" s="67">
        <v>12.072598870056497</v>
      </c>
      <c r="P138" t="str">
        <f t="shared" si="8"/>
        <v>-0.2%</v>
      </c>
      <c r="Q138" t="str">
        <f t="shared" si="9"/>
        <v>12%</v>
      </c>
      <c r="R138" t="str">
        <f t="shared" si="10"/>
        <v>3.4%</v>
      </c>
    </row>
    <row r="139" spans="1:18">
      <c r="A139" s="56">
        <v>2015</v>
      </c>
      <c r="B139" s="68">
        <v>6</v>
      </c>
      <c r="C139" s="12" t="s">
        <v>72</v>
      </c>
      <c r="D139" s="64">
        <v>9495.8190258682953</v>
      </c>
      <c r="E139" s="65">
        <v>3232.2318493695548</v>
      </c>
      <c r="F139" s="66">
        <v>12728.05087523785</v>
      </c>
      <c r="G139" s="67">
        <v>37394</v>
      </c>
      <c r="H139" s="67">
        <v>2954</v>
      </c>
      <c r="I139" s="67">
        <v>12.658767772511847</v>
      </c>
      <c r="J139" s="67">
        <v>8232</v>
      </c>
      <c r="K139" s="67">
        <v>862</v>
      </c>
      <c r="L139" s="67">
        <v>9.5498839907192572</v>
      </c>
      <c r="M139" s="67">
        <v>45626</v>
      </c>
      <c r="N139" s="67">
        <v>3816</v>
      </c>
      <c r="O139" s="67">
        <v>11.95649895178197</v>
      </c>
      <c r="P139" t="str">
        <f t="shared" si="8"/>
        <v>9.6%</v>
      </c>
      <c r="Q139" t="str">
        <f t="shared" si="9"/>
        <v>-18.9%</v>
      </c>
      <c r="R139" t="str">
        <f t="shared" si="10"/>
        <v>0.6%</v>
      </c>
    </row>
    <row r="140" spans="1:18">
      <c r="A140" s="56">
        <v>2015</v>
      </c>
      <c r="B140" s="68">
        <v>7</v>
      </c>
      <c r="C140" s="12" t="s">
        <v>73</v>
      </c>
      <c r="D140" s="64">
        <v>9246.6755580870813</v>
      </c>
      <c r="E140" s="65">
        <v>3348.0518922658434</v>
      </c>
      <c r="F140" s="66">
        <v>12594.727450352924</v>
      </c>
      <c r="G140" s="67">
        <v>41185</v>
      </c>
      <c r="H140" s="67">
        <v>3064</v>
      </c>
      <c r="I140" s="67">
        <v>13.441579634464752</v>
      </c>
      <c r="J140" s="67">
        <v>7544</v>
      </c>
      <c r="K140" s="67">
        <v>812</v>
      </c>
      <c r="L140" s="67">
        <v>9.2906403940886708</v>
      </c>
      <c r="M140" s="67">
        <v>48729</v>
      </c>
      <c r="N140" s="67">
        <v>3876</v>
      </c>
      <c r="O140" s="67">
        <v>12.571981424148607</v>
      </c>
      <c r="P140" t="str">
        <f t="shared" si="8"/>
        <v>-2.6%</v>
      </c>
      <c r="Q140" t="str">
        <f t="shared" si="9"/>
        <v>3.6%</v>
      </c>
      <c r="R140" t="str">
        <f t="shared" si="10"/>
        <v>-1%</v>
      </c>
    </row>
    <row r="141" spans="1:18">
      <c r="A141" s="56">
        <v>2015</v>
      </c>
      <c r="B141" s="68">
        <v>8</v>
      </c>
      <c r="C141" s="12" t="s">
        <v>74</v>
      </c>
      <c r="D141" s="64">
        <v>10851.978054899262</v>
      </c>
      <c r="E141" s="65">
        <v>3902.5971376015082</v>
      </c>
      <c r="F141" s="66">
        <v>14754.57519250077</v>
      </c>
      <c r="G141" s="67">
        <v>41395</v>
      </c>
      <c r="H141" s="67">
        <v>3764</v>
      </c>
      <c r="I141" s="67">
        <v>10.997608926673751</v>
      </c>
      <c r="J141" s="67">
        <v>7271</v>
      </c>
      <c r="K141" s="67">
        <v>917</v>
      </c>
      <c r="L141" s="67">
        <v>7.9291166848418753</v>
      </c>
      <c r="M141" s="67">
        <v>48666</v>
      </c>
      <c r="N141" s="67">
        <v>4681</v>
      </c>
      <c r="O141" s="67">
        <v>10.396496475112155</v>
      </c>
      <c r="P141" t="str">
        <f t="shared" si="8"/>
        <v>17.4%</v>
      </c>
      <c r="Q141" t="str">
        <f t="shared" si="9"/>
        <v>16.6%</v>
      </c>
      <c r="R141" t="str">
        <f t="shared" si="10"/>
        <v>17.1%</v>
      </c>
    </row>
    <row r="142" spans="1:18">
      <c r="A142" s="56">
        <v>2015</v>
      </c>
      <c r="B142" s="68">
        <v>9</v>
      </c>
      <c r="C142" s="12" t="s">
        <v>75</v>
      </c>
      <c r="D142" s="64">
        <v>9367.8950007984931</v>
      </c>
      <c r="E142" s="65">
        <v>3110.4133397354599</v>
      </c>
      <c r="F142" s="66">
        <v>12478.308340533953</v>
      </c>
      <c r="G142" s="67">
        <v>40560</v>
      </c>
      <c r="H142" s="67">
        <v>3040</v>
      </c>
      <c r="I142" s="67">
        <v>13.342105263157896</v>
      </c>
      <c r="J142" s="67">
        <v>6882</v>
      </c>
      <c r="K142" s="67">
        <v>658</v>
      </c>
      <c r="L142" s="67">
        <v>10.458966565349543</v>
      </c>
      <c r="M142" s="67">
        <v>47442</v>
      </c>
      <c r="N142" s="67">
        <v>3698</v>
      </c>
      <c r="O142" s="67">
        <v>12.829096809085993</v>
      </c>
      <c r="P142" t="str">
        <f t="shared" si="8"/>
        <v>-13.7%</v>
      </c>
      <c r="Q142" t="str">
        <f t="shared" si="9"/>
        <v>-20.3%</v>
      </c>
      <c r="R142" t="str">
        <f t="shared" si="10"/>
        <v>-15.4%</v>
      </c>
    </row>
    <row r="143" spans="1:18">
      <c r="A143" s="56">
        <v>2015</v>
      </c>
      <c r="B143" s="68">
        <v>10</v>
      </c>
      <c r="C143" s="12" t="s">
        <v>76</v>
      </c>
      <c r="D143" s="64">
        <v>9794.7379536089884</v>
      </c>
      <c r="E143" s="65">
        <v>2803.7837950433459</v>
      </c>
      <c r="F143" s="66">
        <v>12598.521748652334</v>
      </c>
      <c r="G143" s="67">
        <v>43057</v>
      </c>
      <c r="H143" s="67">
        <v>3317</v>
      </c>
      <c r="I143" s="67">
        <v>12.980705456738017</v>
      </c>
      <c r="J143" s="67">
        <v>6572</v>
      </c>
      <c r="K143" s="67">
        <v>679</v>
      </c>
      <c r="L143" s="67">
        <v>9.6789396170839463</v>
      </c>
      <c r="M143" s="67">
        <v>49629</v>
      </c>
      <c r="N143" s="67">
        <v>3996</v>
      </c>
      <c r="O143" s="67">
        <v>12.41966966966967</v>
      </c>
      <c r="P143" t="str">
        <f t="shared" si="8"/>
        <v>4.6%</v>
      </c>
      <c r="Q143" t="str">
        <f t="shared" si="9"/>
        <v>-9.9%</v>
      </c>
      <c r="R143" t="str">
        <f t="shared" si="10"/>
        <v>1%</v>
      </c>
    </row>
    <row r="144" spans="1:18">
      <c r="A144" s="56">
        <v>2015</v>
      </c>
      <c r="B144" s="68">
        <v>11</v>
      </c>
      <c r="C144" s="12" t="s">
        <v>77</v>
      </c>
      <c r="D144" s="64">
        <v>9348.8709016708926</v>
      </c>
      <c r="E144" s="65">
        <v>3121.7617095772343</v>
      </c>
      <c r="F144" s="66">
        <v>12470.632611248127</v>
      </c>
      <c r="G144" s="67">
        <v>42886</v>
      </c>
      <c r="H144" s="67">
        <v>3037</v>
      </c>
      <c r="I144" s="67">
        <v>14.121172209417187</v>
      </c>
      <c r="J144" s="67">
        <v>6664</v>
      </c>
      <c r="K144" s="67">
        <v>719</v>
      </c>
      <c r="L144" s="67">
        <v>9.2684283727399173</v>
      </c>
      <c r="M144" s="67">
        <v>49550</v>
      </c>
      <c r="N144" s="67">
        <v>3756</v>
      </c>
      <c r="O144" s="67">
        <v>13.192225772097977</v>
      </c>
      <c r="P144" t="str">
        <f t="shared" si="8"/>
        <v>-4.6%</v>
      </c>
      <c r="Q144" t="str">
        <f t="shared" si="9"/>
        <v>11.3%</v>
      </c>
      <c r="R144" t="str">
        <f t="shared" si="10"/>
        <v>-1%</v>
      </c>
    </row>
    <row r="145" spans="1:18">
      <c r="A145" s="56">
        <v>2015</v>
      </c>
      <c r="B145" s="68">
        <v>12</v>
      </c>
      <c r="C145" s="12" t="s">
        <v>78</v>
      </c>
      <c r="D145" s="64">
        <v>11966.730214120114</v>
      </c>
      <c r="E145" s="65">
        <v>3030.3706400514352</v>
      </c>
      <c r="F145" s="66">
        <v>14997.100854171549</v>
      </c>
      <c r="G145" s="67">
        <v>41948</v>
      </c>
      <c r="H145" s="67">
        <v>3676</v>
      </c>
      <c r="I145" s="67">
        <v>11.411316648531011</v>
      </c>
      <c r="J145" s="67">
        <v>6992</v>
      </c>
      <c r="K145" s="67">
        <v>845</v>
      </c>
      <c r="L145" s="67">
        <v>8.2745562130177515</v>
      </c>
      <c r="M145" s="67">
        <v>48940</v>
      </c>
      <c r="N145" s="67">
        <v>4521</v>
      </c>
      <c r="O145" s="67">
        <v>10.825038708250387</v>
      </c>
      <c r="P145" t="str">
        <f t="shared" si="8"/>
        <v>28%</v>
      </c>
      <c r="Q145" t="str">
        <f t="shared" si="9"/>
        <v>-2.9%</v>
      </c>
      <c r="R145" t="str">
        <f t="shared" si="10"/>
        <v>20.3%</v>
      </c>
    </row>
    <row r="146" spans="1:18">
      <c r="A146" s="56">
        <v>2016</v>
      </c>
      <c r="B146" s="68">
        <v>1</v>
      </c>
      <c r="C146" s="12" t="s">
        <v>67</v>
      </c>
      <c r="D146" s="64">
        <v>3465.1274137084492</v>
      </c>
      <c r="E146" s="65">
        <v>1448.475205509211</v>
      </c>
      <c r="F146" s="66">
        <v>4913.6026192176605</v>
      </c>
      <c r="G146" s="67">
        <v>43720</v>
      </c>
      <c r="H146" s="67">
        <v>1144</v>
      </c>
      <c r="I146" s="67">
        <v>38.21678321678322</v>
      </c>
      <c r="J146" s="67">
        <v>8060</v>
      </c>
      <c r="K146" s="67">
        <v>384</v>
      </c>
      <c r="L146" s="67">
        <v>20.989583333333332</v>
      </c>
      <c r="M146" s="67">
        <v>51780</v>
      </c>
      <c r="N146" s="67">
        <v>1528</v>
      </c>
      <c r="O146" s="67">
        <v>33.887434554973822</v>
      </c>
      <c r="P146" t="str">
        <f t="shared" si="8"/>
        <v>-71%</v>
      </c>
      <c r="Q146" t="str">
        <f t="shared" si="9"/>
        <v>-52.2%</v>
      </c>
      <c r="R146" t="str">
        <f t="shared" si="10"/>
        <v>-67.2%</v>
      </c>
    </row>
    <row r="147" spans="1:18">
      <c r="A147" s="56">
        <v>2016</v>
      </c>
      <c r="B147" s="68">
        <v>2</v>
      </c>
      <c r="C147" s="12" t="s">
        <v>68</v>
      </c>
      <c r="D147" s="64">
        <v>3096.7200741252018</v>
      </c>
      <c r="E147" s="65">
        <v>1469.8229364884862</v>
      </c>
      <c r="F147" s="66">
        <v>4566.5430106136882</v>
      </c>
      <c r="G147" s="67">
        <v>43706</v>
      </c>
      <c r="H147" s="67">
        <v>1010</v>
      </c>
      <c r="I147" s="67">
        <v>43.273267326732672</v>
      </c>
      <c r="J147" s="67">
        <v>7808</v>
      </c>
      <c r="K147" s="67">
        <v>414</v>
      </c>
      <c r="L147" s="67">
        <v>18.859903381642511</v>
      </c>
      <c r="M147" s="67">
        <v>51514</v>
      </c>
      <c r="N147" s="67">
        <v>1424</v>
      </c>
      <c r="O147" s="67">
        <v>36.175561797752806</v>
      </c>
      <c r="P147" t="str">
        <f t="shared" si="8"/>
        <v>-10.6%</v>
      </c>
      <c r="Q147" t="str">
        <f t="shared" si="9"/>
        <v>1.5%</v>
      </c>
      <c r="R147" t="str">
        <f t="shared" si="10"/>
        <v>-7.1%</v>
      </c>
    </row>
    <row r="148" spans="1:18">
      <c r="A148" s="56">
        <v>2016</v>
      </c>
      <c r="B148" s="68">
        <v>3</v>
      </c>
      <c r="C148" s="12" t="s">
        <v>69</v>
      </c>
      <c r="D148" s="64">
        <v>4692.5802860725444</v>
      </c>
      <c r="E148" s="65">
        <v>2434.3226604801498</v>
      </c>
      <c r="F148" s="66">
        <v>7126.9029465526946</v>
      </c>
      <c r="G148" s="67">
        <v>43041</v>
      </c>
      <c r="H148" s="67">
        <v>1431</v>
      </c>
      <c r="I148" s="67">
        <v>30.077568134171909</v>
      </c>
      <c r="J148" s="67">
        <v>7701</v>
      </c>
      <c r="K148" s="67">
        <v>632</v>
      </c>
      <c r="L148" s="67">
        <v>12.185126582278482</v>
      </c>
      <c r="M148" s="67">
        <v>50742</v>
      </c>
      <c r="N148" s="67">
        <v>2063</v>
      </c>
      <c r="O148" s="67">
        <v>24.596219098400386</v>
      </c>
      <c r="P148" t="str">
        <f t="shared" si="8"/>
        <v>51.5%</v>
      </c>
      <c r="Q148" t="str">
        <f t="shared" si="9"/>
        <v>65.6%</v>
      </c>
      <c r="R148" t="str">
        <f t="shared" si="10"/>
        <v>56.1%</v>
      </c>
    </row>
    <row r="149" spans="1:18">
      <c r="A149" s="56">
        <v>2016</v>
      </c>
      <c r="B149" s="68">
        <v>4</v>
      </c>
      <c r="C149" s="12" t="s">
        <v>70</v>
      </c>
      <c r="D149" s="64">
        <v>5337.216619687435</v>
      </c>
      <c r="E149" s="65">
        <v>2468.4478796316798</v>
      </c>
      <c r="F149" s="66">
        <v>7805.6644993191148</v>
      </c>
      <c r="G149" s="67">
        <v>45466</v>
      </c>
      <c r="H149" s="67">
        <v>1616</v>
      </c>
      <c r="I149" s="67">
        <v>28.134900990099009</v>
      </c>
      <c r="J149" s="67">
        <v>8079</v>
      </c>
      <c r="K149" s="67">
        <v>653</v>
      </c>
      <c r="L149" s="67">
        <v>12.372128637059724</v>
      </c>
      <c r="M149" s="67">
        <v>53545</v>
      </c>
      <c r="N149" s="67">
        <v>2269</v>
      </c>
      <c r="O149" s="67">
        <v>23.59850154252975</v>
      </c>
      <c r="P149" t="str">
        <f t="shared" si="8"/>
        <v>13.7%</v>
      </c>
      <c r="Q149" t="str">
        <f t="shared" si="9"/>
        <v>1.4%</v>
      </c>
      <c r="R149" t="str">
        <f t="shared" si="10"/>
        <v>9.5%</v>
      </c>
    </row>
    <row r="150" spans="1:18">
      <c r="A150" s="56">
        <v>2016</v>
      </c>
      <c r="B150" s="68">
        <v>5</v>
      </c>
      <c r="C150" s="12" t="s">
        <v>71</v>
      </c>
      <c r="D150" s="64">
        <v>4933.7784858659588</v>
      </c>
      <c r="E150" s="65">
        <v>2219.9584584327458</v>
      </c>
      <c r="F150" s="66">
        <v>7153.7369442987047</v>
      </c>
      <c r="G150" s="67">
        <v>46428</v>
      </c>
      <c r="H150" s="67">
        <v>1472</v>
      </c>
      <c r="I150" s="67">
        <v>31.540760869565219</v>
      </c>
      <c r="J150" s="67">
        <v>7987</v>
      </c>
      <c r="K150" s="67">
        <v>581</v>
      </c>
      <c r="L150" s="67">
        <v>13.746987951807229</v>
      </c>
      <c r="M150" s="67">
        <v>54415</v>
      </c>
      <c r="N150" s="67">
        <v>2053</v>
      </c>
      <c r="O150" s="67">
        <v>26.505114466634193</v>
      </c>
      <c r="P150" t="str">
        <f t="shared" si="8"/>
        <v>-7.6%</v>
      </c>
      <c r="Q150" t="str">
        <f t="shared" si="9"/>
        <v>-10.1%</v>
      </c>
      <c r="R150" t="str">
        <f t="shared" si="10"/>
        <v>-8.4%</v>
      </c>
    </row>
    <row r="151" spans="1:18">
      <c r="A151" s="56">
        <v>2016</v>
      </c>
      <c r="B151" s="68">
        <v>6</v>
      </c>
      <c r="C151" s="12" t="s">
        <v>72</v>
      </c>
      <c r="D151" s="64">
        <v>5468.3696599615605</v>
      </c>
      <c r="E151" s="65">
        <v>2220.9858687039705</v>
      </c>
      <c r="F151" s="66">
        <v>7689.355528665531</v>
      </c>
      <c r="G151" s="67">
        <v>47406</v>
      </c>
      <c r="H151" s="67">
        <v>1719</v>
      </c>
      <c r="I151" s="67">
        <v>27.577661431064573</v>
      </c>
      <c r="J151" s="67">
        <v>7491</v>
      </c>
      <c r="K151" s="67">
        <v>587</v>
      </c>
      <c r="L151" s="67">
        <v>12.761499148211243</v>
      </c>
      <c r="M151" s="67">
        <v>54897</v>
      </c>
      <c r="N151" s="67">
        <v>2306</v>
      </c>
      <c r="O151" s="67">
        <v>23.806157849089331</v>
      </c>
      <c r="P151" t="str">
        <f t="shared" si="8"/>
        <v>10.8%</v>
      </c>
      <c r="Q151" t="str">
        <f t="shared" si="9"/>
        <v>0%</v>
      </c>
      <c r="R151" t="str">
        <f t="shared" si="10"/>
        <v>7.5%</v>
      </c>
    </row>
    <row r="152" spans="1:18">
      <c r="A152" s="56">
        <v>2016</v>
      </c>
      <c r="B152" s="68">
        <v>7</v>
      </c>
      <c r="C152" s="12" t="s">
        <v>73</v>
      </c>
      <c r="D152" s="64">
        <v>5691.5275467089577</v>
      </c>
      <c r="E152" s="65">
        <v>1944.8581659475542</v>
      </c>
      <c r="F152" s="66">
        <v>7636.3857126565117</v>
      </c>
      <c r="G152" s="67">
        <v>48839</v>
      </c>
      <c r="H152" s="67">
        <v>1632</v>
      </c>
      <c r="I152" s="67">
        <v>29.925857843137255</v>
      </c>
      <c r="J152" s="67">
        <v>7424</v>
      </c>
      <c r="K152" s="67">
        <v>506</v>
      </c>
      <c r="L152" s="67">
        <v>14.671936758893281</v>
      </c>
      <c r="M152" s="67">
        <v>56263</v>
      </c>
      <c r="N152" s="67">
        <v>2138</v>
      </c>
      <c r="O152" s="67">
        <v>26.315715622076706</v>
      </c>
      <c r="P152" t="str">
        <f t="shared" si="8"/>
        <v>4.1%</v>
      </c>
      <c r="Q152" t="str">
        <f t="shared" si="9"/>
        <v>-12.4%</v>
      </c>
      <c r="R152" t="str">
        <f t="shared" si="10"/>
        <v>-0.7%</v>
      </c>
    </row>
    <row r="153" spans="1:18">
      <c r="A153" s="56">
        <v>2016</v>
      </c>
      <c r="B153" s="68">
        <v>8</v>
      </c>
      <c r="C153" s="12" t="s">
        <v>74</v>
      </c>
      <c r="D153" s="64">
        <v>7031.4776831686668</v>
      </c>
      <c r="E153" s="65">
        <v>2529.9390433575595</v>
      </c>
      <c r="F153" s="66">
        <v>9561.4167265262258</v>
      </c>
      <c r="G153" s="67">
        <v>47421</v>
      </c>
      <c r="H153" s="67">
        <v>2339</v>
      </c>
      <c r="I153" s="67">
        <v>20.274048738777257</v>
      </c>
      <c r="J153" s="67">
        <v>7330</v>
      </c>
      <c r="K153" s="67">
        <v>589</v>
      </c>
      <c r="L153" s="67">
        <v>12.444821731748727</v>
      </c>
      <c r="M153" s="67">
        <v>54751</v>
      </c>
      <c r="N153" s="67">
        <v>2928</v>
      </c>
      <c r="O153" s="67">
        <v>18.699112021857925</v>
      </c>
      <c r="P153" t="str">
        <f t="shared" si="8"/>
        <v>23.5%</v>
      </c>
      <c r="Q153" t="str">
        <f t="shared" si="9"/>
        <v>30.1%</v>
      </c>
      <c r="R153" t="str">
        <f t="shared" si="10"/>
        <v>25.2%</v>
      </c>
    </row>
    <row r="154" spans="1:18">
      <c r="A154" s="56">
        <v>2016</v>
      </c>
      <c r="B154" s="68">
        <v>9</v>
      </c>
      <c r="C154" s="12" t="s">
        <v>75</v>
      </c>
      <c r="D154" s="64">
        <v>6098.9122228172582</v>
      </c>
      <c r="E154" s="65">
        <v>2704.7472550575908</v>
      </c>
      <c r="F154" s="66">
        <v>8803.6594778748495</v>
      </c>
      <c r="G154" s="67">
        <v>47404</v>
      </c>
      <c r="H154" s="67">
        <v>1948</v>
      </c>
      <c r="I154" s="67">
        <v>24.3347022587269</v>
      </c>
      <c r="J154" s="67">
        <v>7760</v>
      </c>
      <c r="K154" s="67">
        <v>605</v>
      </c>
      <c r="L154" s="67">
        <v>12.826446280991735</v>
      </c>
      <c r="M154" s="67">
        <v>55164</v>
      </c>
      <c r="N154" s="67">
        <v>2553</v>
      </c>
      <c r="O154" s="67">
        <v>21.607520564042304</v>
      </c>
      <c r="P154" t="str">
        <f t="shared" si="8"/>
        <v>-13.3%</v>
      </c>
      <c r="Q154" t="str">
        <f t="shared" si="9"/>
        <v>6.9%</v>
      </c>
      <c r="R154" t="str">
        <f t="shared" si="10"/>
        <v>-7.9%</v>
      </c>
    </row>
    <row r="155" spans="1:18">
      <c r="A155" s="56">
        <v>2016</v>
      </c>
      <c r="B155" s="68">
        <v>10</v>
      </c>
      <c r="C155" s="12" t="s">
        <v>76</v>
      </c>
      <c r="D155" s="64">
        <v>5918.1413311009928</v>
      </c>
      <c r="E155" s="65">
        <v>2116.9201407451351</v>
      </c>
      <c r="F155" s="66">
        <v>8035.0614718461275</v>
      </c>
      <c r="G155" s="67">
        <v>49528</v>
      </c>
      <c r="H155" s="67">
        <v>2027</v>
      </c>
      <c r="I155" s="67">
        <v>24.434139121854958</v>
      </c>
      <c r="J155" s="67">
        <v>7281</v>
      </c>
      <c r="K155" s="67">
        <v>511</v>
      </c>
      <c r="L155" s="67">
        <v>14.24853228962818</v>
      </c>
      <c r="M155" s="67">
        <v>56809</v>
      </c>
      <c r="N155" s="67">
        <v>2538</v>
      </c>
      <c r="O155" s="67">
        <v>22.383372734436563</v>
      </c>
      <c r="P155" t="str">
        <f t="shared" si="8"/>
        <v>-3%</v>
      </c>
      <c r="Q155" t="str">
        <f t="shared" si="9"/>
        <v>-21.7%</v>
      </c>
      <c r="R155" t="str">
        <f t="shared" si="10"/>
        <v>-8.7%</v>
      </c>
    </row>
    <row r="156" spans="1:18">
      <c r="A156" s="56">
        <v>2016</v>
      </c>
      <c r="B156" s="68">
        <v>11</v>
      </c>
      <c r="C156" s="12" t="s">
        <v>77</v>
      </c>
      <c r="D156" s="64">
        <v>6764.0255998218472</v>
      </c>
      <c r="E156" s="65">
        <v>2279.3864346327073</v>
      </c>
      <c r="F156" s="66">
        <v>9043.4120344545554</v>
      </c>
      <c r="G156" s="67">
        <v>48933</v>
      </c>
      <c r="H156" s="67">
        <v>2155</v>
      </c>
      <c r="I156" s="67">
        <v>22.706728538283063</v>
      </c>
      <c r="J156" s="67">
        <v>7437</v>
      </c>
      <c r="K156" s="67">
        <v>514</v>
      </c>
      <c r="L156" s="67">
        <v>14.468871595330739</v>
      </c>
      <c r="M156" s="67">
        <v>56370</v>
      </c>
      <c r="N156" s="67">
        <v>2669</v>
      </c>
      <c r="O156" s="67">
        <v>21.120269763956539</v>
      </c>
      <c r="P156" t="str">
        <f t="shared" si="8"/>
        <v>14.3%</v>
      </c>
      <c r="Q156" t="str">
        <f t="shared" si="9"/>
        <v>7.7%</v>
      </c>
      <c r="R156" t="str">
        <f t="shared" si="10"/>
        <v>12.5%</v>
      </c>
    </row>
    <row r="157" spans="1:18">
      <c r="A157" s="56">
        <v>2016</v>
      </c>
      <c r="B157" s="68">
        <v>12</v>
      </c>
      <c r="C157" s="12" t="s">
        <v>78</v>
      </c>
      <c r="D157" s="64">
        <v>6795.8768874996285</v>
      </c>
      <c r="E157" s="65">
        <v>1785.1969507619208</v>
      </c>
      <c r="F157" s="66">
        <v>8581.0738382615491</v>
      </c>
      <c r="G157" s="67">
        <v>48925</v>
      </c>
      <c r="H157" s="67">
        <v>2552</v>
      </c>
      <c r="I157" s="67">
        <v>19.171238244514107</v>
      </c>
      <c r="J157" s="67">
        <v>7813</v>
      </c>
      <c r="K157" s="67">
        <v>394</v>
      </c>
      <c r="L157" s="67">
        <v>19.829949238578681</v>
      </c>
      <c r="M157" s="67">
        <v>56738</v>
      </c>
      <c r="N157" s="67">
        <v>2946</v>
      </c>
      <c r="O157" s="67">
        <v>19.259334691106584</v>
      </c>
      <c r="P157" t="str">
        <f t="shared" si="8"/>
        <v>0.5%</v>
      </c>
      <c r="Q157" t="str">
        <f t="shared" si="9"/>
        <v>-21.7%</v>
      </c>
      <c r="R157" t="str">
        <f t="shared" si="10"/>
        <v>-5.1%</v>
      </c>
    </row>
    <row r="158" spans="1:18">
      <c r="A158" s="56">
        <v>2017</v>
      </c>
      <c r="B158" s="68">
        <v>1</v>
      </c>
      <c r="C158" s="12" t="s">
        <v>67</v>
      </c>
      <c r="D158" s="64">
        <v>5815.7453157209684</v>
      </c>
      <c r="E158" s="65">
        <v>1899.0867998928122</v>
      </c>
      <c r="F158" s="66">
        <v>7714.8321156137808</v>
      </c>
      <c r="G158" s="67">
        <v>49809</v>
      </c>
      <c r="H158" s="67">
        <v>1807</v>
      </c>
      <c r="I158" s="67">
        <v>27.564471499723297</v>
      </c>
      <c r="J158" s="67">
        <v>7738</v>
      </c>
      <c r="K158" s="67">
        <v>449</v>
      </c>
      <c r="L158" s="67">
        <v>17.233853006681514</v>
      </c>
      <c r="M158" s="67">
        <v>57547</v>
      </c>
      <c r="N158" s="67">
        <v>2256</v>
      </c>
      <c r="O158" s="67">
        <v>25.508421985815602</v>
      </c>
      <c r="P158" t="str">
        <f t="shared" si="8"/>
        <v>-14.4%</v>
      </c>
      <c r="Q158" t="str">
        <f t="shared" si="9"/>
        <v>6.4%</v>
      </c>
      <c r="R158" t="str">
        <f t="shared" si="10"/>
        <v>-10.1%</v>
      </c>
    </row>
    <row r="159" spans="1:18">
      <c r="A159" s="56">
        <v>2017</v>
      </c>
      <c r="B159" s="68">
        <v>2</v>
      </c>
      <c r="C159" s="12" t="s">
        <v>68</v>
      </c>
      <c r="D159" s="64">
        <v>5061.2539764669855</v>
      </c>
      <c r="E159" s="65">
        <v>1435.1313944741498</v>
      </c>
      <c r="F159" s="66">
        <v>6496.3853709411351</v>
      </c>
      <c r="G159" s="67">
        <v>49452</v>
      </c>
      <c r="H159" s="67">
        <v>1699</v>
      </c>
      <c r="I159" s="67">
        <v>29.106533254855798</v>
      </c>
      <c r="J159" s="67">
        <v>7988</v>
      </c>
      <c r="K159" s="67">
        <v>419</v>
      </c>
      <c r="L159" s="67">
        <v>19.064439140811455</v>
      </c>
      <c r="M159" s="67">
        <v>57440</v>
      </c>
      <c r="N159" s="67">
        <v>2118</v>
      </c>
      <c r="O159" s="67">
        <v>27.119924457034937</v>
      </c>
      <c r="P159" t="str">
        <f t="shared" si="8"/>
        <v>-13%</v>
      </c>
      <c r="Q159" t="str">
        <f t="shared" si="9"/>
        <v>-24.4%</v>
      </c>
      <c r="R159" t="str">
        <f t="shared" si="10"/>
        <v>-15.8%</v>
      </c>
    </row>
    <row r="160" spans="1:18">
      <c r="A160" s="56">
        <v>2017</v>
      </c>
      <c r="B160" s="68">
        <v>3</v>
      </c>
      <c r="C160" s="12" t="s">
        <v>69</v>
      </c>
      <c r="D160" s="64">
        <v>7694.5475776794119</v>
      </c>
      <c r="E160" s="65">
        <v>2225.9833214616019</v>
      </c>
      <c r="F160" s="66">
        <v>9920.5308991410129</v>
      </c>
      <c r="G160" s="67">
        <v>49145</v>
      </c>
      <c r="H160" s="67">
        <v>2366</v>
      </c>
      <c r="I160" s="67">
        <v>20.77134404057481</v>
      </c>
      <c r="J160" s="67">
        <v>7667</v>
      </c>
      <c r="K160" s="67">
        <v>584</v>
      </c>
      <c r="L160" s="67">
        <v>13.128424657534246</v>
      </c>
      <c r="M160" s="67">
        <v>56812</v>
      </c>
      <c r="N160" s="67">
        <v>2950</v>
      </c>
      <c r="O160" s="67">
        <v>19.258305084745764</v>
      </c>
      <c r="P160" t="str">
        <f t="shared" si="8"/>
        <v>52%</v>
      </c>
      <c r="Q160" t="str">
        <f t="shared" si="9"/>
        <v>55.1%</v>
      </c>
      <c r="R160" t="str">
        <f t="shared" si="10"/>
        <v>52.7%</v>
      </c>
    </row>
    <row r="161" spans="1:18">
      <c r="A161" s="56">
        <v>2017</v>
      </c>
      <c r="B161" s="68">
        <v>4</v>
      </c>
      <c r="C161" s="12" t="s">
        <v>70</v>
      </c>
      <c r="D161" s="64">
        <v>6344.7792480625913</v>
      </c>
      <c r="E161" s="65">
        <v>2143.1497148092931</v>
      </c>
      <c r="F161" s="66">
        <v>8487.9289628718834</v>
      </c>
      <c r="G161" s="67">
        <v>48955</v>
      </c>
      <c r="H161" s="67">
        <v>1860</v>
      </c>
      <c r="I161" s="67">
        <v>26.31989247311828</v>
      </c>
      <c r="J161" s="67">
        <v>8244</v>
      </c>
      <c r="K161" s="67">
        <v>519</v>
      </c>
      <c r="L161" s="67">
        <v>15.884393063583815</v>
      </c>
      <c r="M161" s="67">
        <v>57199</v>
      </c>
      <c r="N161" s="67">
        <v>2379</v>
      </c>
      <c r="O161" s="67">
        <v>24.043295502311896</v>
      </c>
      <c r="P161" t="str">
        <f t="shared" si="8"/>
        <v>-17.5%</v>
      </c>
      <c r="Q161" t="str">
        <f t="shared" si="9"/>
        <v>-3.7%</v>
      </c>
      <c r="R161" t="str">
        <f t="shared" si="10"/>
        <v>-14.4%</v>
      </c>
    </row>
    <row r="162" spans="1:18">
      <c r="A162" s="56">
        <v>2017</v>
      </c>
      <c r="B162" s="68">
        <v>5</v>
      </c>
      <c r="C162" s="12" t="s">
        <v>71</v>
      </c>
      <c r="D162" s="64">
        <v>7718.0971342045741</v>
      </c>
      <c r="E162" s="65">
        <v>1986.2052932809474</v>
      </c>
      <c r="F162" s="66">
        <v>9704.3024274855215</v>
      </c>
      <c r="G162" s="67">
        <v>48781</v>
      </c>
      <c r="H162" s="67">
        <v>2255</v>
      </c>
      <c r="I162" s="67">
        <v>21.632372505543238</v>
      </c>
      <c r="J162" s="67">
        <v>8013</v>
      </c>
      <c r="K162" s="67">
        <v>491</v>
      </c>
      <c r="L162" s="67">
        <v>16.319755600814663</v>
      </c>
      <c r="M162" s="67">
        <v>56794</v>
      </c>
      <c r="N162" s="67">
        <v>2746</v>
      </c>
      <c r="O162" s="67">
        <v>20.682447195921341</v>
      </c>
      <c r="P162" t="str">
        <f t="shared" si="8"/>
        <v>21.6%</v>
      </c>
      <c r="Q162" t="str">
        <f t="shared" si="9"/>
        <v>-7.3%</v>
      </c>
      <c r="R162" t="str">
        <f t="shared" si="10"/>
        <v>14.3%</v>
      </c>
    </row>
    <row r="163" spans="1:18">
      <c r="A163" s="56">
        <v>2017</v>
      </c>
      <c r="B163" s="68">
        <v>6</v>
      </c>
      <c r="C163" s="12" t="s">
        <v>72</v>
      </c>
      <c r="D163" s="64">
        <v>7440.5040379030788</v>
      </c>
      <c r="E163" s="65">
        <v>2174.1867707421784</v>
      </c>
      <c r="F163" s="66">
        <v>9614.6908086452568</v>
      </c>
      <c r="G163" s="67">
        <v>49832</v>
      </c>
      <c r="H163" s="67">
        <v>2334</v>
      </c>
      <c r="I163" s="67">
        <v>21.350471293916023</v>
      </c>
      <c r="J163" s="67">
        <v>7419</v>
      </c>
      <c r="K163" s="67">
        <v>516</v>
      </c>
      <c r="L163" s="67">
        <v>14.377906976744185</v>
      </c>
      <c r="M163" s="67">
        <v>57251</v>
      </c>
      <c r="N163" s="67">
        <v>2850</v>
      </c>
      <c r="O163" s="67">
        <v>20.088070175438595</v>
      </c>
      <c r="P163" t="str">
        <f t="shared" si="8"/>
        <v>-3.6%</v>
      </c>
      <c r="Q163" t="str">
        <f t="shared" si="9"/>
        <v>9.5%</v>
      </c>
      <c r="R163" t="str">
        <f t="shared" si="10"/>
        <v>-0.9%</v>
      </c>
    </row>
    <row r="164" spans="1:18">
      <c r="A164" s="56">
        <v>2017</v>
      </c>
      <c r="B164" s="68">
        <v>7</v>
      </c>
      <c r="C164" s="12" t="s">
        <v>73</v>
      </c>
      <c r="D164" s="64">
        <v>7587.7446121446828</v>
      </c>
      <c r="E164" s="65">
        <v>2339.516866497569</v>
      </c>
      <c r="F164" s="66">
        <v>9927.2614786422528</v>
      </c>
      <c r="G164" s="67">
        <v>50202</v>
      </c>
      <c r="H164" s="67">
        <v>2277</v>
      </c>
      <c r="I164" s="67">
        <v>22.047430830039527</v>
      </c>
      <c r="J164" s="67">
        <v>7345</v>
      </c>
      <c r="K164" s="67">
        <v>612</v>
      </c>
      <c r="L164" s="67">
        <v>12.001633986928105</v>
      </c>
      <c r="M164" s="67">
        <v>57547</v>
      </c>
      <c r="N164" s="67">
        <v>2889</v>
      </c>
      <c r="O164" s="67">
        <v>19.919349255797854</v>
      </c>
      <c r="P164" t="str">
        <f t="shared" si="8"/>
        <v>2%</v>
      </c>
      <c r="Q164" t="str">
        <f t="shared" si="9"/>
        <v>7.6%</v>
      </c>
      <c r="R164" t="str">
        <f t="shared" si="10"/>
        <v>3.3%</v>
      </c>
    </row>
    <row r="165" spans="1:18">
      <c r="A165" s="56">
        <v>2017</v>
      </c>
      <c r="B165" s="68">
        <v>8</v>
      </c>
      <c r="C165" s="12" t="s">
        <v>74</v>
      </c>
      <c r="D165" s="64">
        <v>8315.6183670398223</v>
      </c>
      <c r="E165" s="65">
        <v>2531.1146814085578</v>
      </c>
      <c r="F165" s="66">
        <v>10846.733048448379</v>
      </c>
      <c r="G165" s="67">
        <v>48377</v>
      </c>
      <c r="H165" s="67">
        <v>2203</v>
      </c>
      <c r="I165" s="67">
        <v>21.959600544711758</v>
      </c>
      <c r="J165" s="67">
        <v>6973</v>
      </c>
      <c r="K165" s="67">
        <v>630</v>
      </c>
      <c r="L165" s="67">
        <v>11.068253968253968</v>
      </c>
      <c r="M165" s="67">
        <v>55350</v>
      </c>
      <c r="N165" s="67">
        <v>2833</v>
      </c>
      <c r="O165" s="67">
        <v>19.53759265795976</v>
      </c>
      <c r="P165" t="str">
        <f t="shared" si="8"/>
        <v>9.6%</v>
      </c>
      <c r="Q165" t="str">
        <f t="shared" si="9"/>
        <v>8.2%</v>
      </c>
      <c r="R165" t="str">
        <f t="shared" si="10"/>
        <v>9.3%</v>
      </c>
    </row>
    <row r="166" spans="1:18">
      <c r="A166" s="56">
        <v>2017</v>
      </c>
      <c r="B166" s="68">
        <v>9</v>
      </c>
      <c r="C166" s="12" t="s">
        <v>75</v>
      </c>
      <c r="D166" s="64">
        <v>7308.3555268838545</v>
      </c>
      <c r="E166" s="65">
        <v>2013.4727581905911</v>
      </c>
      <c r="F166" s="66">
        <v>9321.8282850744454</v>
      </c>
      <c r="G166" s="67">
        <v>49150</v>
      </c>
      <c r="H166" s="67">
        <v>1998</v>
      </c>
      <c r="I166" s="67">
        <v>24.5995995995996</v>
      </c>
      <c r="J166" s="67">
        <v>7152</v>
      </c>
      <c r="K166" s="67">
        <v>527</v>
      </c>
      <c r="L166" s="67">
        <v>13.571157495256166</v>
      </c>
      <c r="M166" s="67">
        <v>56302</v>
      </c>
      <c r="N166" s="67">
        <v>2525</v>
      </c>
      <c r="O166" s="67">
        <v>22.297821782178218</v>
      </c>
      <c r="P166" t="str">
        <f t="shared" si="8"/>
        <v>-12.1%</v>
      </c>
      <c r="Q166" t="str">
        <f t="shared" si="9"/>
        <v>-20.5%</v>
      </c>
      <c r="R166" t="str">
        <f t="shared" si="10"/>
        <v>-14.1%</v>
      </c>
    </row>
    <row r="167" spans="1:18">
      <c r="A167" s="56">
        <v>2017</v>
      </c>
      <c r="B167" s="68">
        <v>10</v>
      </c>
      <c r="C167" s="12" t="s">
        <v>76</v>
      </c>
      <c r="D167" s="64">
        <v>8408.8528649635518</v>
      </c>
      <c r="E167" s="65">
        <v>2320.2276718297385</v>
      </c>
      <c r="F167" s="66">
        <v>10729.08053679329</v>
      </c>
      <c r="G167" s="67">
        <v>50001</v>
      </c>
      <c r="H167" s="67">
        <v>2610</v>
      </c>
      <c r="I167" s="67">
        <v>19.157471264367818</v>
      </c>
      <c r="J167" s="67">
        <v>7107</v>
      </c>
      <c r="K167" s="67">
        <v>571</v>
      </c>
      <c r="L167" s="67">
        <v>12.446584938704028</v>
      </c>
      <c r="M167" s="67">
        <v>57108</v>
      </c>
      <c r="N167" s="67">
        <v>3181</v>
      </c>
      <c r="O167" s="67">
        <v>17.952845017290159</v>
      </c>
      <c r="P167" t="str">
        <f t="shared" si="8"/>
        <v>15.1%</v>
      </c>
      <c r="Q167" t="str">
        <f t="shared" si="9"/>
        <v>15.2%</v>
      </c>
      <c r="R167" t="str">
        <f t="shared" si="10"/>
        <v>15.1%</v>
      </c>
    </row>
    <row r="168" spans="1:18">
      <c r="A168" s="56">
        <v>2017</v>
      </c>
      <c r="B168" s="68">
        <v>11</v>
      </c>
      <c r="C168" s="12" t="s">
        <v>77</v>
      </c>
      <c r="D168" s="64">
        <v>6886.1168888170969</v>
      </c>
      <c r="E168" s="65">
        <v>2343.4758945405056</v>
      </c>
      <c r="F168" s="66">
        <v>9229.5927833576025</v>
      </c>
      <c r="G168" s="67">
        <v>50470</v>
      </c>
      <c r="H168" s="67">
        <v>2245</v>
      </c>
      <c r="I168" s="67">
        <v>22.481069042316257</v>
      </c>
      <c r="J168" s="67">
        <v>6785</v>
      </c>
      <c r="K168" s="67">
        <v>565</v>
      </c>
      <c r="L168" s="67">
        <v>12.008849557522124</v>
      </c>
      <c r="M168" s="67">
        <v>57255</v>
      </c>
      <c r="N168" s="67">
        <v>2810</v>
      </c>
      <c r="O168" s="67">
        <v>20.37544483985765</v>
      </c>
      <c r="P168" t="str">
        <f t="shared" si="8"/>
        <v>-18.1%</v>
      </c>
      <c r="Q168" t="str">
        <f t="shared" si="9"/>
        <v>1%</v>
      </c>
      <c r="R168" t="str">
        <f t="shared" si="10"/>
        <v>-14%</v>
      </c>
    </row>
    <row r="169" spans="1:18">
      <c r="A169" s="56">
        <v>2017</v>
      </c>
      <c r="B169" s="68">
        <v>12</v>
      </c>
      <c r="C169" s="12" t="s">
        <v>78</v>
      </c>
      <c r="D169" s="64">
        <v>6377.8551798407234</v>
      </c>
      <c r="E169" s="65">
        <v>1815.1939100965774</v>
      </c>
      <c r="F169" s="66">
        <v>8193.0490899372999</v>
      </c>
      <c r="G169" s="67">
        <v>50098</v>
      </c>
      <c r="H169" s="67">
        <v>1915</v>
      </c>
      <c r="I169" s="67">
        <v>26.16083550913838</v>
      </c>
      <c r="J169" s="67">
        <v>7521</v>
      </c>
      <c r="K169" s="67">
        <v>482</v>
      </c>
      <c r="L169" s="67">
        <v>15.603734439834025</v>
      </c>
      <c r="M169" s="67">
        <v>57619</v>
      </c>
      <c r="N169" s="67">
        <v>2397</v>
      </c>
      <c r="O169" s="67">
        <v>24.037964121818941</v>
      </c>
      <c r="P169" t="str">
        <f t="shared" si="8"/>
        <v>-7.4%</v>
      </c>
      <c r="Q169" t="str">
        <f t="shared" si="9"/>
        <v>-22.5%</v>
      </c>
      <c r="R169" t="str">
        <f t="shared" si="10"/>
        <v>-11.2%</v>
      </c>
    </row>
    <row r="170" spans="1:18">
      <c r="A170" s="56">
        <v>2018</v>
      </c>
      <c r="B170" s="68">
        <v>1</v>
      </c>
      <c r="C170" s="12" t="s">
        <v>67</v>
      </c>
      <c r="D170" s="65">
        <v>5845.5501462745706</v>
      </c>
      <c r="E170" s="65">
        <v>1480.8585833020456</v>
      </c>
      <c r="F170" s="66">
        <v>7326.4087295766167</v>
      </c>
      <c r="G170" s="67">
        <v>50623</v>
      </c>
      <c r="H170" s="67">
        <v>1802</v>
      </c>
      <c r="I170" s="67">
        <v>28.092674805771367</v>
      </c>
      <c r="J170" s="67">
        <v>7393</v>
      </c>
      <c r="K170" s="67">
        <v>352</v>
      </c>
      <c r="L170" s="67">
        <v>21.00284090909091</v>
      </c>
      <c r="M170" s="67">
        <v>58016</v>
      </c>
      <c r="N170" s="67">
        <v>2154</v>
      </c>
      <c r="O170" s="67">
        <v>26.934076137418757</v>
      </c>
      <c r="P170" t="str">
        <f t="shared" si="8"/>
        <v>-8.3%</v>
      </c>
      <c r="Q170" t="str">
        <f t="shared" si="9"/>
        <v>-18.4%</v>
      </c>
      <c r="R170" t="str">
        <f t="shared" si="10"/>
        <v>-10.6%</v>
      </c>
    </row>
    <row r="171" spans="1:18">
      <c r="A171" s="56">
        <v>2018</v>
      </c>
      <c r="B171" s="68">
        <v>2</v>
      </c>
      <c r="C171" s="12" t="s">
        <v>68</v>
      </c>
      <c r="D171" s="65">
        <v>5597.1737177304167</v>
      </c>
      <c r="E171" s="65">
        <v>1843.2999315492009</v>
      </c>
      <c r="F171" s="66">
        <v>7440.4736492796173</v>
      </c>
      <c r="G171" s="67">
        <v>50382</v>
      </c>
      <c r="H171" s="67">
        <v>1783</v>
      </c>
      <c r="I171" s="67">
        <v>28.256870443073471</v>
      </c>
      <c r="J171" s="67">
        <v>7157</v>
      </c>
      <c r="K171" s="67">
        <v>426</v>
      </c>
      <c r="L171" s="67">
        <v>16.800469483568076</v>
      </c>
      <c r="M171" s="67">
        <v>57539</v>
      </c>
      <c r="N171" s="67">
        <v>2209</v>
      </c>
      <c r="O171" s="67">
        <v>26.047532820280669</v>
      </c>
      <c r="P171" t="str">
        <f t="shared" si="8"/>
        <v>-4.2%</v>
      </c>
      <c r="Q171" t="str">
        <f t="shared" si="9"/>
        <v>24.5%</v>
      </c>
      <c r="R171" t="str">
        <f t="shared" si="10"/>
        <v>1.6%</v>
      </c>
    </row>
    <row r="172" spans="1:18">
      <c r="A172" s="56">
        <v>2018</v>
      </c>
      <c r="B172" s="68">
        <v>3</v>
      </c>
      <c r="C172" s="12" t="s">
        <v>69</v>
      </c>
      <c r="D172" s="65">
        <v>7706.006379503131</v>
      </c>
      <c r="E172" s="65">
        <v>2263.8011855603982</v>
      </c>
      <c r="F172" s="66">
        <v>9969.8075650635292</v>
      </c>
      <c r="G172" s="67">
        <v>48656</v>
      </c>
      <c r="H172" s="67">
        <v>2493</v>
      </c>
      <c r="I172" s="67">
        <v>19.517047733654231</v>
      </c>
      <c r="J172" s="67">
        <v>7292</v>
      </c>
      <c r="K172" s="67">
        <v>368</v>
      </c>
      <c r="L172" s="67">
        <v>19.815217391304348</v>
      </c>
      <c r="M172" s="67">
        <v>55948</v>
      </c>
      <c r="N172" s="67">
        <v>2861</v>
      </c>
      <c r="O172" s="67">
        <v>19.555400209716883</v>
      </c>
      <c r="P172" t="str">
        <f t="shared" si="8"/>
        <v>37.7%</v>
      </c>
      <c r="Q172" t="str">
        <f t="shared" si="9"/>
        <v>22.8%</v>
      </c>
      <c r="R172" t="str">
        <f t="shared" si="10"/>
        <v>34%</v>
      </c>
    </row>
    <row r="173" spans="1:18">
      <c r="A173" s="56">
        <v>2018</v>
      </c>
      <c r="B173" s="68">
        <v>4</v>
      </c>
      <c r="C173" s="12" t="s">
        <v>70</v>
      </c>
      <c r="D173" s="65">
        <v>7706.9761405234021</v>
      </c>
      <c r="E173" s="65">
        <v>2400.9986375518383</v>
      </c>
      <c r="F173" s="66">
        <v>10107.97477807524</v>
      </c>
      <c r="G173" s="67">
        <v>47670</v>
      </c>
      <c r="H173" s="67">
        <v>2376</v>
      </c>
      <c r="I173" s="67">
        <v>20.063131313131311</v>
      </c>
      <c r="J173" s="67">
        <v>6598</v>
      </c>
      <c r="K173" s="67">
        <v>463</v>
      </c>
      <c r="L173" s="67">
        <v>14.250539956803456</v>
      </c>
      <c r="M173" s="67">
        <v>54268</v>
      </c>
      <c r="N173" s="67">
        <v>2839</v>
      </c>
      <c r="O173" s="67">
        <v>19.115181401902078</v>
      </c>
      <c r="P173" t="str">
        <f t="shared" si="8"/>
        <v>0%</v>
      </c>
      <c r="Q173" t="str">
        <f t="shared" si="9"/>
        <v>6.1%</v>
      </c>
      <c r="R173" t="str">
        <f t="shared" si="10"/>
        <v>1.4%</v>
      </c>
    </row>
    <row r="174" spans="1:18">
      <c r="A174" s="56">
        <v>2018</v>
      </c>
      <c r="B174" s="68">
        <v>5</v>
      </c>
      <c r="C174" s="12" t="s">
        <v>71</v>
      </c>
      <c r="D174" s="65">
        <v>8508.2586844703983</v>
      </c>
      <c r="E174" s="65">
        <v>2889.7440841938787</v>
      </c>
      <c r="F174" s="66">
        <v>11398.002768664277</v>
      </c>
      <c r="G174" s="67">
        <v>46253</v>
      </c>
      <c r="H174" s="67">
        <v>2542</v>
      </c>
      <c r="I174" s="67">
        <v>18.195515342250197</v>
      </c>
      <c r="J174" s="67">
        <v>6744</v>
      </c>
      <c r="K174" s="67">
        <v>554</v>
      </c>
      <c r="L174" s="67">
        <v>12.173285198555957</v>
      </c>
      <c r="M174" s="67">
        <v>52997</v>
      </c>
      <c r="N174" s="67">
        <v>3096</v>
      </c>
      <c r="O174" s="67">
        <v>17.117894056847547</v>
      </c>
      <c r="P174" t="str">
        <f t="shared" si="8"/>
        <v>10.4%</v>
      </c>
      <c r="Q174" t="str">
        <f t="shared" si="9"/>
        <v>20.4%</v>
      </c>
      <c r="R174" t="str">
        <f t="shared" si="10"/>
        <v>12.8%</v>
      </c>
    </row>
    <row r="175" spans="1:18">
      <c r="A175" s="56">
        <v>2018</v>
      </c>
      <c r="B175" s="68">
        <v>6</v>
      </c>
      <c r="C175" s="12" t="s">
        <v>72</v>
      </c>
      <c r="D175" s="65">
        <v>8125.3001424660388</v>
      </c>
      <c r="E175" s="65">
        <v>2439.7203305711855</v>
      </c>
      <c r="F175" s="66">
        <v>10565.020473037224</v>
      </c>
      <c r="G175" s="67">
        <v>45974</v>
      </c>
      <c r="H175" s="67">
        <v>2591</v>
      </c>
      <c r="I175" s="67">
        <v>17.743728290235431</v>
      </c>
      <c r="J175" s="67">
        <v>6646</v>
      </c>
      <c r="K175" s="67">
        <v>453</v>
      </c>
      <c r="L175" s="67">
        <v>14.671081677704194</v>
      </c>
      <c r="M175" s="67">
        <v>52620</v>
      </c>
      <c r="N175" s="67">
        <v>3044</v>
      </c>
      <c r="O175" s="67">
        <v>17.28646517739816</v>
      </c>
      <c r="P175" t="str">
        <f t="shared" si="8"/>
        <v>-4.5%</v>
      </c>
      <c r="Q175" t="str">
        <f t="shared" si="9"/>
        <v>-15.6%</v>
      </c>
      <c r="R175" t="str">
        <f t="shared" si="10"/>
        <v>-7.3%</v>
      </c>
    </row>
    <row r="176" spans="1:18">
      <c r="A176" s="56">
        <v>2018</v>
      </c>
      <c r="B176" s="68">
        <v>7</v>
      </c>
      <c r="C176" s="12" t="s">
        <v>73</v>
      </c>
      <c r="D176" s="65">
        <v>8610.7948771966203</v>
      </c>
      <c r="E176" s="65">
        <v>2535.1822496048803</v>
      </c>
      <c r="F176" s="66">
        <v>11145.977126801501</v>
      </c>
      <c r="G176" s="67">
        <v>45372</v>
      </c>
      <c r="H176" s="67">
        <v>2482</v>
      </c>
      <c r="I176" s="67">
        <v>18.280419016921837</v>
      </c>
      <c r="J176" s="67">
        <v>7418</v>
      </c>
      <c r="K176" s="67">
        <v>640</v>
      </c>
      <c r="L176" s="67">
        <v>11.590624999999999</v>
      </c>
      <c r="M176" s="67">
        <v>52790</v>
      </c>
      <c r="N176" s="67">
        <v>3122</v>
      </c>
      <c r="O176" s="67">
        <v>16.90903267136451</v>
      </c>
      <c r="P176" t="str">
        <f t="shared" si="8"/>
        <v>6%</v>
      </c>
      <c r="Q176" t="str">
        <f t="shared" si="9"/>
        <v>3.9%</v>
      </c>
      <c r="R176" t="str">
        <f t="shared" si="10"/>
        <v>5.5%</v>
      </c>
    </row>
    <row r="177" spans="1:18">
      <c r="A177" s="56">
        <v>2018</v>
      </c>
      <c r="B177" s="68">
        <v>8</v>
      </c>
      <c r="C177" s="12" t="s">
        <v>74</v>
      </c>
      <c r="D177" s="65">
        <v>10013.859980840867</v>
      </c>
      <c r="E177" s="65">
        <v>2718.521276974926</v>
      </c>
      <c r="F177" s="66">
        <v>12732.381257815792</v>
      </c>
      <c r="G177" s="67">
        <v>44684</v>
      </c>
      <c r="H177" s="67">
        <v>2986</v>
      </c>
      <c r="I177" s="67">
        <v>14.964501004688547</v>
      </c>
      <c r="J177" s="67">
        <v>7142</v>
      </c>
      <c r="K177" s="67">
        <v>641</v>
      </c>
      <c r="L177" s="67">
        <v>11.141965678627145</v>
      </c>
      <c r="M177" s="67">
        <v>51826</v>
      </c>
      <c r="N177" s="67">
        <v>3627</v>
      </c>
      <c r="O177" s="67">
        <v>14.288944030879515</v>
      </c>
      <c r="P177" t="str">
        <f t="shared" si="8"/>
        <v>16.3%</v>
      </c>
      <c r="Q177" t="str">
        <f t="shared" si="9"/>
        <v>7.2%</v>
      </c>
      <c r="R177" t="str">
        <f t="shared" si="10"/>
        <v>14.2%</v>
      </c>
    </row>
    <row r="178" spans="1:18">
      <c r="A178" s="56">
        <v>2018</v>
      </c>
      <c r="B178" s="68">
        <v>9</v>
      </c>
      <c r="C178" s="12" t="s">
        <v>75</v>
      </c>
      <c r="D178" s="65">
        <v>7044.5304304806832</v>
      </c>
      <c r="E178" s="65">
        <v>2609.6094073762006</v>
      </c>
      <c r="F178" s="66">
        <v>9654.1398378568847</v>
      </c>
      <c r="G178" s="67">
        <v>45250</v>
      </c>
      <c r="H178" s="67">
        <v>2047</v>
      </c>
      <c r="I178" s="67">
        <v>22.105520273571081</v>
      </c>
      <c r="J178" s="67">
        <v>7460</v>
      </c>
      <c r="K178" s="67">
        <v>599</v>
      </c>
      <c r="L178" s="67">
        <v>12.454090150250417</v>
      </c>
      <c r="M178" s="67">
        <v>52710</v>
      </c>
      <c r="N178" s="67">
        <v>2646</v>
      </c>
      <c r="O178" s="67">
        <v>19.920634920634921</v>
      </c>
      <c r="P178" t="str">
        <f t="shared" si="8"/>
        <v>-29.7%</v>
      </c>
      <c r="Q178" t="str">
        <f t="shared" si="9"/>
        <v>-4%</v>
      </c>
      <c r="R178" t="str">
        <f t="shared" si="10"/>
        <v>-24.2%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78"/>
  <sheetViews>
    <sheetView tabSelected="1" workbookViewId="0">
      <selection sqref="A1:XFD1"/>
    </sheetView>
  </sheetViews>
  <sheetFormatPr baseColWidth="10" defaultColWidth="71" defaultRowHeight="15"/>
  <cols>
    <col min="1" max="1" width="5" bestFit="1" customWidth="1"/>
    <col min="2" max="2" width="4.28515625" bestFit="1" customWidth="1"/>
    <col min="3" max="3" width="8.140625" bestFit="1" customWidth="1"/>
    <col min="4" max="4" width="25.140625" style="82" bestFit="1" customWidth="1"/>
    <col min="5" max="5" width="23.5703125" style="82" bestFit="1" customWidth="1"/>
    <col min="6" max="6" width="15.85546875" style="82" bestFit="1" customWidth="1"/>
    <col min="7" max="7" width="28.5703125" style="85" bestFit="1" customWidth="1"/>
    <col min="8" max="8" width="26.42578125" style="85" bestFit="1" customWidth="1"/>
    <col min="9" max="9" width="24.7109375" style="85" bestFit="1" customWidth="1"/>
    <col min="10" max="10" width="17.140625" style="85" bestFit="1" customWidth="1"/>
    <col min="11" max="11" width="12.5703125" bestFit="1" customWidth="1"/>
    <col min="12" max="12" width="12.7109375" bestFit="1" customWidth="1"/>
    <col min="13" max="13" width="20.85546875" bestFit="1" customWidth="1"/>
  </cols>
  <sheetData>
    <row r="1" spans="1:13" ht="15.75" thickBot="1">
      <c r="A1" s="60" t="s">
        <v>0</v>
      </c>
      <c r="B1" s="53" t="s">
        <v>1</v>
      </c>
      <c r="C1" s="29" t="s">
        <v>2</v>
      </c>
      <c r="D1" s="80" t="s">
        <v>111</v>
      </c>
      <c r="E1" s="80" t="s">
        <v>112</v>
      </c>
      <c r="F1" s="80" t="s">
        <v>113</v>
      </c>
      <c r="G1" s="83" t="s">
        <v>114</v>
      </c>
      <c r="H1" s="83" t="s">
        <v>115</v>
      </c>
      <c r="I1" s="83" t="s">
        <v>116</v>
      </c>
      <c r="J1" s="83" t="s">
        <v>117</v>
      </c>
      <c r="K1" s="70" t="s">
        <v>118</v>
      </c>
      <c r="L1" s="71" t="s">
        <v>119</v>
      </c>
      <c r="M1" s="70" t="s">
        <v>120</v>
      </c>
    </row>
    <row r="2" spans="1:13" s="74" customFormat="1">
      <c r="A2" s="56">
        <v>2004</v>
      </c>
      <c r="B2" s="68">
        <v>1</v>
      </c>
      <c r="C2" s="12" t="s">
        <v>67</v>
      </c>
      <c r="D2" s="81">
        <v>-0.34154785085428463</v>
      </c>
      <c r="E2" s="81">
        <v>-2.5027791006886457</v>
      </c>
      <c r="F2" s="81">
        <v>-3.9728526160151545</v>
      </c>
      <c r="G2" s="86">
        <v>1.0732929904552213</v>
      </c>
      <c r="H2" s="87">
        <v>8.7024326932389826</v>
      </c>
      <c r="I2" s="87">
        <v>-1.0352763272566734</v>
      </c>
      <c r="J2" s="88">
        <v>2.9329092833042747</v>
      </c>
      <c r="K2" s="72">
        <v>-1.8746192657741689</v>
      </c>
      <c r="L2" s="72">
        <v>9.3429415847645636E-2</v>
      </c>
      <c r="M2" s="73">
        <v>-2.2436914644698103</v>
      </c>
    </row>
    <row r="3" spans="1:13">
      <c r="A3" s="56">
        <v>2004</v>
      </c>
      <c r="B3" s="68">
        <v>2</v>
      </c>
      <c r="C3" s="12" t="s">
        <v>68</v>
      </c>
      <c r="D3" s="81">
        <v>-2.211730605267892</v>
      </c>
      <c r="E3" s="81">
        <v>-1.6266595609523815</v>
      </c>
      <c r="F3" s="81">
        <v>-3.3053665975318336</v>
      </c>
      <c r="G3" s="89">
        <v>1.7212329557344974</v>
      </c>
      <c r="H3" s="84">
        <v>6.658822499496786</v>
      </c>
      <c r="I3" s="84">
        <v>-1.262373208439882</v>
      </c>
      <c r="J3" s="90">
        <v>1.833734009694421</v>
      </c>
      <c r="K3" s="75">
        <v>-3.1669988806357852</v>
      </c>
      <c r="L3" s="75">
        <v>-6.2025664488574161E-2</v>
      </c>
      <c r="M3" s="78">
        <v>-2.9797564243166819</v>
      </c>
    </row>
    <row r="4" spans="1:13">
      <c r="A4" s="56">
        <v>2004</v>
      </c>
      <c r="B4" s="68">
        <v>3</v>
      </c>
      <c r="C4" s="12" t="s">
        <v>69</v>
      </c>
      <c r="D4" s="81">
        <v>-1.992043964576673</v>
      </c>
      <c r="E4" s="81">
        <v>-2.1218191114809604</v>
      </c>
      <c r="F4" s="81">
        <v>-3.9511174606203237</v>
      </c>
      <c r="G4" s="89">
        <v>3.5008339097486463E-2</v>
      </c>
      <c r="H4" s="84">
        <v>7.4844926915694998</v>
      </c>
      <c r="I4" s="84">
        <v>-1.0046318918226937</v>
      </c>
      <c r="J4" s="90">
        <v>4.5038979200239693</v>
      </c>
      <c r="K4" s="75">
        <v>-3.8390513253250713</v>
      </c>
      <c r="L4" s="75">
        <v>-0.14703181108893792</v>
      </c>
      <c r="M4" s="78">
        <v>-2.5968396674719507</v>
      </c>
    </row>
    <row r="5" spans="1:13">
      <c r="A5" s="56">
        <v>2004</v>
      </c>
      <c r="B5" s="68">
        <v>4</v>
      </c>
      <c r="C5" s="12" t="s">
        <v>70</v>
      </c>
      <c r="D5" s="81">
        <v>-2.8300242438314749</v>
      </c>
      <c r="E5" s="81">
        <v>-2.2565489745704048</v>
      </c>
      <c r="F5" s="81">
        <v>-2.4848957873777722</v>
      </c>
      <c r="G5" s="89">
        <v>-0.87295007717214101</v>
      </c>
      <c r="H5" s="84">
        <v>5.3751826869342878</v>
      </c>
      <c r="I5" s="84">
        <v>-1.6937042045116923</v>
      </c>
      <c r="J5" s="90">
        <v>4.8333895307984154</v>
      </c>
      <c r="K5" s="75">
        <v>-4.53629178937347</v>
      </c>
      <c r="L5" s="75">
        <v>-0.76551320602576967</v>
      </c>
      <c r="M5" s="78">
        <v>-2.8489821380541125</v>
      </c>
    </row>
    <row r="6" spans="1:13">
      <c r="A6" s="56">
        <v>2004</v>
      </c>
      <c r="B6" s="68">
        <v>5</v>
      </c>
      <c r="C6" s="12" t="s">
        <v>71</v>
      </c>
      <c r="D6" s="81">
        <v>1.0484105399914956</v>
      </c>
      <c r="E6" s="81">
        <v>1.6673974736548969</v>
      </c>
      <c r="F6" s="81">
        <v>1.9719838460726002</v>
      </c>
      <c r="G6" s="89">
        <v>-0.56739755972279315</v>
      </c>
      <c r="H6" s="84">
        <v>7.2041256637938922</v>
      </c>
      <c r="I6" s="84">
        <v>-0.80009271465603105</v>
      </c>
      <c r="J6" s="90">
        <v>5.0054855455543112</v>
      </c>
      <c r="K6" s="75">
        <v>-0.20163652284812539</v>
      </c>
      <c r="L6" s="75">
        <v>-0.17842445198696932</v>
      </c>
      <c r="M6" s="78">
        <v>-0.99157355728648477</v>
      </c>
    </row>
    <row r="7" spans="1:13">
      <c r="A7" s="56">
        <v>2004</v>
      </c>
      <c r="B7" s="68">
        <v>6</v>
      </c>
      <c r="C7" s="12" t="s">
        <v>72</v>
      </c>
      <c r="D7" s="81">
        <v>1.6215824400622747</v>
      </c>
      <c r="E7" s="81">
        <v>0.77873830351893325</v>
      </c>
      <c r="F7" s="81">
        <v>1.9740703473539067</v>
      </c>
      <c r="G7" s="89">
        <v>-2.144037733106241</v>
      </c>
      <c r="H7" s="84">
        <v>9.2481663987507456</v>
      </c>
      <c r="I7" s="84">
        <v>0.44911236770523999</v>
      </c>
      <c r="J7" s="90">
        <v>4.5564395910411282</v>
      </c>
      <c r="K7" s="75">
        <v>-0.46871030941653125</v>
      </c>
      <c r="L7" s="75">
        <v>0.38227421326570976</v>
      </c>
      <c r="M7" s="78">
        <v>-0.76726217716702738</v>
      </c>
    </row>
    <row r="8" spans="1:13">
      <c r="A8" s="56">
        <v>2004</v>
      </c>
      <c r="B8" s="68">
        <v>7</v>
      </c>
      <c r="C8" s="12" t="s">
        <v>73</v>
      </c>
      <c r="D8" s="81">
        <v>2.2718811334956568</v>
      </c>
      <c r="E8" s="81">
        <v>4.6509101532489661</v>
      </c>
      <c r="F8" s="81">
        <v>4.3594763517786239</v>
      </c>
      <c r="G8" s="89">
        <v>-2.1791871547693575</v>
      </c>
      <c r="H8" s="84">
        <v>5.5053540919841826</v>
      </c>
      <c r="I8" s="84">
        <v>1.3541457983274885</v>
      </c>
      <c r="J8" s="90">
        <v>2.4085481854352997</v>
      </c>
      <c r="K8" s="75">
        <v>2.5832341054319752</v>
      </c>
      <c r="L8" s="75">
        <v>0.53558709104482016</v>
      </c>
      <c r="M8" s="78">
        <v>0.25798009574877767</v>
      </c>
    </row>
    <row r="9" spans="1:13">
      <c r="A9" s="56">
        <v>2004</v>
      </c>
      <c r="B9" s="68">
        <v>8</v>
      </c>
      <c r="C9" s="12" t="s">
        <v>74</v>
      </c>
      <c r="D9" s="81">
        <v>2.0528512105434382</v>
      </c>
      <c r="E9" s="81">
        <v>4.5060829584495199</v>
      </c>
      <c r="F9" s="81">
        <v>4.856083378249143</v>
      </c>
      <c r="G9" s="89">
        <v>-2.2662040854561916</v>
      </c>
      <c r="H9" s="84">
        <v>2.5265896637015173</v>
      </c>
      <c r="I9" s="84">
        <v>-0.46405496780673738</v>
      </c>
      <c r="J9" s="90">
        <v>1.3951255217017122</v>
      </c>
      <c r="K9" s="75">
        <v>2.4510205951039366</v>
      </c>
      <c r="L9" s="75">
        <v>-0.92952398503665101</v>
      </c>
      <c r="M9" s="78">
        <v>-0.55880603270553886</v>
      </c>
    </row>
    <row r="10" spans="1:13">
      <c r="A10" s="56">
        <v>2004</v>
      </c>
      <c r="B10" s="68">
        <v>9</v>
      </c>
      <c r="C10" s="12" t="s">
        <v>75</v>
      </c>
      <c r="D10" s="81">
        <v>1.5766243227766319</v>
      </c>
      <c r="E10" s="81">
        <v>6.6599933589184701</v>
      </c>
      <c r="F10" s="81">
        <v>7.8824430998024386</v>
      </c>
      <c r="G10" s="89">
        <v>-0.81308184355868285</v>
      </c>
      <c r="H10" s="84">
        <v>-0.12687640966702052</v>
      </c>
      <c r="I10" s="84">
        <v>-1.1243116647709606</v>
      </c>
      <c r="J10" s="90">
        <v>2.0601336918129265</v>
      </c>
      <c r="K10" s="75">
        <v>4.5325883966438552</v>
      </c>
      <c r="L10" s="75">
        <v>-1.0993983967201304</v>
      </c>
      <c r="M10" s="78">
        <v>-0.36891075014107155</v>
      </c>
    </row>
    <row r="11" spans="1:13">
      <c r="A11" s="56">
        <v>2004</v>
      </c>
      <c r="B11" s="68">
        <v>10</v>
      </c>
      <c r="C11" s="12" t="s">
        <v>76</v>
      </c>
      <c r="D11" s="81">
        <v>0.21245557204436771</v>
      </c>
      <c r="E11" s="81">
        <v>-0.20145788864233127</v>
      </c>
      <c r="F11" s="81">
        <v>8.3256167163809014</v>
      </c>
      <c r="G11" s="89">
        <v>-0.46259743888210636</v>
      </c>
      <c r="H11" s="84">
        <v>1.6909034174755311</v>
      </c>
      <c r="I11" s="84">
        <v>-1.4746700722343298</v>
      </c>
      <c r="J11" s="90">
        <v>6.4127867665551896</v>
      </c>
      <c r="K11" s="75">
        <v>1.2792882828153163</v>
      </c>
      <c r="L11" s="75">
        <v>-0.91845206407890068</v>
      </c>
      <c r="M11" s="78">
        <v>-1.3927695378102567</v>
      </c>
    </row>
    <row r="12" spans="1:13">
      <c r="A12" s="56">
        <v>2004</v>
      </c>
      <c r="B12" s="68">
        <v>11</v>
      </c>
      <c r="C12" s="12" t="s">
        <v>77</v>
      </c>
      <c r="D12" s="81">
        <v>-1.32608056030461</v>
      </c>
      <c r="E12" s="81">
        <v>-5.2750433133032626</v>
      </c>
      <c r="F12" s="81">
        <v>5.5853944525544819</v>
      </c>
      <c r="G12" s="89">
        <v>-0.96981384982508523</v>
      </c>
      <c r="H12" s="84">
        <v>-0.34469540390712483</v>
      </c>
      <c r="I12" s="84">
        <v>0.91118655763029466</v>
      </c>
      <c r="J12" s="90">
        <v>6.4406828437174823</v>
      </c>
      <c r="K12" s="75">
        <v>-1.0250609659837151</v>
      </c>
      <c r="L12" s="75">
        <v>0.83578287459986633</v>
      </c>
      <c r="M12" s="78">
        <v>-1.0708865089341657</v>
      </c>
    </row>
    <row r="13" spans="1:13">
      <c r="A13" s="56">
        <v>2004</v>
      </c>
      <c r="B13" s="68">
        <v>12</v>
      </c>
      <c r="C13" s="12" t="s">
        <v>78</v>
      </c>
      <c r="D13" s="81">
        <v>-0.88825991307961427</v>
      </c>
      <c r="E13" s="81">
        <v>-3.770685514758787</v>
      </c>
      <c r="F13" s="81">
        <v>3.7275406926412735</v>
      </c>
      <c r="G13" s="89">
        <v>-0.35110217189391335</v>
      </c>
      <c r="H13" s="84">
        <v>-2.5405743574818618</v>
      </c>
      <c r="I13" s="84">
        <v>2.5445558602688267</v>
      </c>
      <c r="J13" s="90">
        <v>4.3451634515147441</v>
      </c>
      <c r="K13" s="75">
        <v>-1.9799779189288769</v>
      </c>
      <c r="L13" s="75">
        <v>1.8824564469537064</v>
      </c>
      <c r="M13" s="78">
        <v>-0.14847614132923459</v>
      </c>
    </row>
    <row r="14" spans="1:13">
      <c r="A14" s="56">
        <v>2005</v>
      </c>
      <c r="B14" s="68">
        <v>1</v>
      </c>
      <c r="C14" s="12" t="s">
        <v>67</v>
      </c>
      <c r="D14" s="81">
        <v>-2.2756447086661802</v>
      </c>
      <c r="E14" s="81">
        <v>0.47137506685026587</v>
      </c>
      <c r="F14" s="81">
        <v>2.3567879452291773</v>
      </c>
      <c r="G14" s="89">
        <v>-0.13416306428822855</v>
      </c>
      <c r="H14" s="84">
        <v>-3.4408805380853003</v>
      </c>
      <c r="I14" s="84">
        <v>4.0785252919255166</v>
      </c>
      <c r="J14" s="90">
        <v>4.0756187651651121</v>
      </c>
      <c r="K14" s="75">
        <v>-0.70137068696872751</v>
      </c>
      <c r="L14" s="75">
        <v>2.9686823401738893</v>
      </c>
      <c r="M14" s="78">
        <v>1.7494505810066174</v>
      </c>
    </row>
    <row r="15" spans="1:13">
      <c r="A15" s="56">
        <v>2005</v>
      </c>
      <c r="B15" s="68">
        <v>2</v>
      </c>
      <c r="C15" s="12" t="s">
        <v>68</v>
      </c>
      <c r="D15" s="81">
        <v>-3.2335017231340024</v>
      </c>
      <c r="E15" s="81">
        <v>6.1519445409326412</v>
      </c>
      <c r="F15" s="81">
        <v>0.80185343259402408</v>
      </c>
      <c r="G15" s="89">
        <v>-1.6916971890004073</v>
      </c>
      <c r="H15" s="84">
        <v>-2.4634430320903844</v>
      </c>
      <c r="I15" s="84">
        <v>4.8832145988296549</v>
      </c>
      <c r="J15" s="90">
        <v>2.6420255140892523</v>
      </c>
      <c r="K15" s="75">
        <v>0.7998379937592226</v>
      </c>
      <c r="L15" s="75">
        <v>3.0583857549200566</v>
      </c>
      <c r="M15" s="78">
        <v>2.2937176337620491</v>
      </c>
    </row>
    <row r="16" spans="1:13">
      <c r="A16" s="56">
        <v>2005</v>
      </c>
      <c r="B16" s="68">
        <v>3</v>
      </c>
      <c r="C16" s="12" t="s">
        <v>69</v>
      </c>
      <c r="D16" s="81">
        <v>-2.5701505110337863</v>
      </c>
      <c r="E16" s="81">
        <v>3.0729114050273454</v>
      </c>
      <c r="F16" s="81">
        <v>1.7473331205023035</v>
      </c>
      <c r="G16" s="89">
        <v>-1.1982372744710035</v>
      </c>
      <c r="H16" s="84">
        <v>-2.1737536866204499</v>
      </c>
      <c r="I16" s="84">
        <v>3.7084174114662805</v>
      </c>
      <c r="J16" s="90">
        <v>0.72002729702065338</v>
      </c>
      <c r="K16" s="75">
        <v>1.4948402145567696</v>
      </c>
      <c r="L16" s="75">
        <v>2.2640578044944126</v>
      </c>
      <c r="M16" s="78">
        <v>2.3555653354239814</v>
      </c>
    </row>
    <row r="17" spans="1:13">
      <c r="A17" s="56">
        <v>2005</v>
      </c>
      <c r="B17" s="68">
        <v>4</v>
      </c>
      <c r="C17" s="12" t="s">
        <v>70</v>
      </c>
      <c r="D17" s="81">
        <v>-2.2235968622769442</v>
      </c>
      <c r="E17" s="81">
        <v>5.5874981660835488</v>
      </c>
      <c r="F17" s="81">
        <v>3.3264724926610478</v>
      </c>
      <c r="G17" s="89">
        <v>-0.38964490718779166</v>
      </c>
      <c r="H17" s="84">
        <v>-3.1298554153616376</v>
      </c>
      <c r="I17" s="84">
        <v>2.4716060977577614</v>
      </c>
      <c r="J17" s="90">
        <v>0.7040264396553253</v>
      </c>
      <c r="K17" s="75">
        <v>2.9346784482651378</v>
      </c>
      <c r="L17" s="75">
        <v>1.5488413591544514</v>
      </c>
      <c r="M17" s="78">
        <v>1.5369449982661321</v>
      </c>
    </row>
    <row r="18" spans="1:13">
      <c r="A18" s="56">
        <v>2005</v>
      </c>
      <c r="B18" s="68">
        <v>5</v>
      </c>
      <c r="C18" s="12" t="s">
        <v>71</v>
      </c>
      <c r="D18" s="81">
        <v>-3.4709659321098707</v>
      </c>
      <c r="E18" s="81">
        <v>3.4999526786378743</v>
      </c>
      <c r="F18" s="81">
        <v>0.6694182772343682</v>
      </c>
      <c r="G18" s="89">
        <v>1.8453130037343612E-2</v>
      </c>
      <c r="H18" s="84">
        <v>-4.0695373024014376</v>
      </c>
      <c r="I18" s="84">
        <v>2.7702353964902837</v>
      </c>
      <c r="J18" s="90">
        <v>1.4840984885958974</v>
      </c>
      <c r="K18" s="75">
        <v>0.52289594882104495</v>
      </c>
      <c r="L18" s="75">
        <v>1.9151721340003869</v>
      </c>
      <c r="M18" s="78">
        <v>0.81868377272047432</v>
      </c>
    </row>
    <row r="19" spans="1:13">
      <c r="A19" s="56">
        <v>2005</v>
      </c>
      <c r="B19" s="68">
        <v>6</v>
      </c>
      <c r="C19" s="12" t="s">
        <v>72</v>
      </c>
      <c r="D19" s="81">
        <v>1.7201828712409384</v>
      </c>
      <c r="E19" s="81">
        <v>4.5541130374360028</v>
      </c>
      <c r="F19" s="81">
        <v>7.2620241969603816</v>
      </c>
      <c r="G19" s="89">
        <v>1.4821587455268403</v>
      </c>
      <c r="H19" s="84">
        <v>-7.9734792223270956</v>
      </c>
      <c r="I19" s="84">
        <v>3.9374531707259797</v>
      </c>
      <c r="J19" s="90">
        <v>3.5054614871434353</v>
      </c>
      <c r="K19" s="75">
        <v>5.3648654298411813</v>
      </c>
      <c r="L19" s="75">
        <v>2.8485640704926318</v>
      </c>
      <c r="M19" s="78">
        <v>2.7659800649079802</v>
      </c>
    </row>
    <row r="20" spans="1:13">
      <c r="A20" s="56">
        <v>2005</v>
      </c>
      <c r="B20" s="68">
        <v>7</v>
      </c>
      <c r="C20" s="12" t="s">
        <v>73</v>
      </c>
      <c r="D20" s="81">
        <v>4.3816585512051365</v>
      </c>
      <c r="E20" s="81">
        <v>1.082670373950001</v>
      </c>
      <c r="F20" s="81">
        <v>7.3206959444372721</v>
      </c>
      <c r="G20" s="89">
        <v>2.6192585307040606</v>
      </c>
      <c r="H20" s="84">
        <v>-5.0461478247157965</v>
      </c>
      <c r="I20" s="84">
        <v>3.3213846029259475</v>
      </c>
      <c r="J20" s="90">
        <v>4.4280691214152901</v>
      </c>
      <c r="K20" s="75">
        <v>4.7364869140709587</v>
      </c>
      <c r="L20" s="75">
        <v>2.8266017627137874</v>
      </c>
      <c r="M20" s="78">
        <v>2.8575112251433721</v>
      </c>
    </row>
    <row r="21" spans="1:13">
      <c r="A21" s="56">
        <v>2005</v>
      </c>
      <c r="B21" s="68">
        <v>8</v>
      </c>
      <c r="C21" s="12" t="s">
        <v>74</v>
      </c>
      <c r="D21" s="81">
        <v>3.0748413206179048</v>
      </c>
      <c r="E21" s="81">
        <v>1.2823330807508748</v>
      </c>
      <c r="F21" s="81">
        <v>8.1550189309751886</v>
      </c>
      <c r="G21" s="89">
        <v>1.3756870083855288</v>
      </c>
      <c r="H21" s="84">
        <v>-3.599971192360385</v>
      </c>
      <c r="I21" s="84">
        <v>2.2745943300134464</v>
      </c>
      <c r="J21" s="90">
        <v>4.0621648594792781</v>
      </c>
      <c r="K21" s="75">
        <v>4.9757691409820781</v>
      </c>
      <c r="L21" s="75">
        <v>1.7687832872837594</v>
      </c>
      <c r="M21" s="78">
        <v>2.1934968264438526</v>
      </c>
    </row>
    <row r="22" spans="1:13">
      <c r="A22" s="56">
        <v>2005</v>
      </c>
      <c r="B22" s="68">
        <v>9</v>
      </c>
      <c r="C22" s="12" t="s">
        <v>75</v>
      </c>
      <c r="D22" s="81">
        <v>1.6626055903224968</v>
      </c>
      <c r="E22" s="81">
        <v>1.2604670028469211</v>
      </c>
      <c r="F22" s="81">
        <v>5.6600987209186604</v>
      </c>
      <c r="G22" s="89">
        <v>-0.54008412687199803</v>
      </c>
      <c r="H22" s="84">
        <v>-0.92312643565664043</v>
      </c>
      <c r="I22" s="84">
        <v>1.118620260012082</v>
      </c>
      <c r="J22" s="90">
        <v>4.1696230148498659</v>
      </c>
      <c r="K22" s="75">
        <v>3.450087075539221</v>
      </c>
      <c r="L22" s="75">
        <v>0.72339626435777848</v>
      </c>
      <c r="M22" s="78">
        <v>1.2706278445231423</v>
      </c>
    </row>
    <row r="23" spans="1:13">
      <c r="A23" s="56">
        <v>2005</v>
      </c>
      <c r="B23" s="68">
        <v>10</v>
      </c>
      <c r="C23" s="12" t="s">
        <v>76</v>
      </c>
      <c r="D23" s="81">
        <v>-1.08822368870235</v>
      </c>
      <c r="E23" s="81">
        <v>6.5723165086413404</v>
      </c>
      <c r="F23" s="81">
        <v>4.2075644999690631</v>
      </c>
      <c r="G23" s="89">
        <v>-1.9092045765135235</v>
      </c>
      <c r="H23" s="84">
        <v>-3.4063446334975933</v>
      </c>
      <c r="I23" s="84">
        <v>0.72159129323898785</v>
      </c>
      <c r="J23" s="90">
        <v>1.6506007851074589</v>
      </c>
      <c r="K23" s="75">
        <v>3.9994168635915539</v>
      </c>
      <c r="L23" s="75">
        <v>-0.22953604305351316</v>
      </c>
      <c r="M23" s="78">
        <v>0.56354049100539871</v>
      </c>
    </row>
    <row r="24" spans="1:13">
      <c r="A24" s="56">
        <v>2005</v>
      </c>
      <c r="B24" s="68">
        <v>11</v>
      </c>
      <c r="C24" s="12" t="s">
        <v>77</v>
      </c>
      <c r="D24" s="81">
        <v>2.414693340681251</v>
      </c>
      <c r="E24" s="81">
        <v>11.097138061663415</v>
      </c>
      <c r="F24" s="81">
        <v>9.2430723477534116</v>
      </c>
      <c r="G24" s="89">
        <v>-0.59489783077436575</v>
      </c>
      <c r="H24" s="84">
        <v>-3.4651333241648152</v>
      </c>
      <c r="I24" s="84">
        <v>-1.0418482284421882</v>
      </c>
      <c r="J24" s="90">
        <v>1.3708870317802102</v>
      </c>
      <c r="K24" s="75">
        <v>7.185367130525977</v>
      </c>
      <c r="L24" s="75">
        <v>-1.0375764165359569</v>
      </c>
      <c r="M24" s="78">
        <v>0.49789431314020138</v>
      </c>
    </row>
    <row r="25" spans="1:13">
      <c r="A25" s="56">
        <v>2005</v>
      </c>
      <c r="B25" s="68">
        <v>12</v>
      </c>
      <c r="C25" s="12" t="s">
        <v>78</v>
      </c>
      <c r="D25" s="81">
        <v>4.4106916672483454</v>
      </c>
      <c r="E25" s="81">
        <v>6.6439977868263389</v>
      </c>
      <c r="F25" s="81">
        <v>11.061899974207613</v>
      </c>
      <c r="G25" s="89">
        <v>0.28783359454735979</v>
      </c>
      <c r="H25" s="84">
        <v>-2.8375705430593534</v>
      </c>
      <c r="I25" s="84">
        <v>-3.4204743925163705</v>
      </c>
      <c r="J25" s="90">
        <v>1.2584614843941688</v>
      </c>
      <c r="K25" s="75">
        <v>8.4239225173175178</v>
      </c>
      <c r="L25" s="75">
        <v>-2.3476739398754942</v>
      </c>
      <c r="M25" s="78">
        <v>-0.11450868646626366</v>
      </c>
    </row>
    <row r="26" spans="1:13">
      <c r="A26" s="56">
        <v>2006</v>
      </c>
      <c r="B26" s="68">
        <v>1</v>
      </c>
      <c r="C26" s="12" t="s">
        <v>67</v>
      </c>
      <c r="D26" s="81">
        <v>5.3516144763960494</v>
      </c>
      <c r="E26" s="81">
        <v>3.297156101412746</v>
      </c>
      <c r="F26" s="81">
        <v>10.81392086204993</v>
      </c>
      <c r="G26" s="89">
        <v>1.1631521626997543</v>
      </c>
      <c r="H26" s="84">
        <v>0.36940558075830854</v>
      </c>
      <c r="I26" s="84">
        <v>-4.8420078382435889</v>
      </c>
      <c r="J26" s="90">
        <v>2.9270325833297584</v>
      </c>
      <c r="K26" s="75">
        <v>6.6016886981032474</v>
      </c>
      <c r="L26" s="75">
        <v>-2.7871964514448289</v>
      </c>
      <c r="M26" s="78">
        <v>-0.96940607414927049</v>
      </c>
    </row>
    <row r="27" spans="1:13">
      <c r="A27" s="56">
        <v>2006</v>
      </c>
      <c r="B27" s="68">
        <v>2</v>
      </c>
      <c r="C27" s="12" t="s">
        <v>68</v>
      </c>
      <c r="D27" s="81">
        <v>5.0927195980234874</v>
      </c>
      <c r="E27" s="81">
        <v>-5.2189646695348983</v>
      </c>
      <c r="F27" s="81">
        <v>6.7053999814089549</v>
      </c>
      <c r="G27" s="89">
        <v>2.3478451047044047</v>
      </c>
      <c r="H27" s="84">
        <v>2.130142546228786</v>
      </c>
      <c r="I27" s="84">
        <v>-5.408681632990886</v>
      </c>
      <c r="J27" s="90">
        <v>5.2398978611390756</v>
      </c>
      <c r="K27" s="75">
        <v>2.901463141736671</v>
      </c>
      <c r="L27" s="75">
        <v>-2.6607467425588838</v>
      </c>
      <c r="M27" s="78">
        <v>-0.92068726313273563</v>
      </c>
    </row>
    <row r="28" spans="1:13">
      <c r="A28" s="56">
        <v>2006</v>
      </c>
      <c r="B28" s="68">
        <v>3</v>
      </c>
      <c r="C28" s="12" t="s">
        <v>69</v>
      </c>
      <c r="D28" s="81">
        <v>6.6241386121582702</v>
      </c>
      <c r="E28" s="81">
        <v>1.5839428991922588</v>
      </c>
      <c r="F28" s="81">
        <v>8.6786592330802659</v>
      </c>
      <c r="G28" s="89">
        <v>4.9897285516113943</v>
      </c>
      <c r="H28" s="84">
        <v>-0.63048402492565936</v>
      </c>
      <c r="I28" s="84">
        <v>-3.6036324210800053</v>
      </c>
      <c r="J28" s="90">
        <v>3.8186252290193234</v>
      </c>
      <c r="K28" s="75">
        <v>5.471325388738757</v>
      </c>
      <c r="L28" s="75">
        <v>-1.1888882224405428</v>
      </c>
      <c r="M28" s="78">
        <v>1.6237689264642086E-2</v>
      </c>
    </row>
    <row r="29" spans="1:13">
      <c r="A29" s="56">
        <v>2006</v>
      </c>
      <c r="B29" s="68">
        <v>4</v>
      </c>
      <c r="C29" s="12" t="s">
        <v>70</v>
      </c>
      <c r="D29" s="81">
        <v>9.3568705000502526</v>
      </c>
      <c r="E29" s="81">
        <v>2.289217055544035</v>
      </c>
      <c r="F29" s="81">
        <v>9.284163203885921</v>
      </c>
      <c r="G29" s="89">
        <v>4.3690296649022686</v>
      </c>
      <c r="H29" s="84">
        <v>-2.4173789246893285</v>
      </c>
      <c r="I29" s="84">
        <v>-3.1522550369548208</v>
      </c>
      <c r="J29" s="90">
        <v>0.33309007839530391</v>
      </c>
      <c r="K29" s="75">
        <v>8.5481003790998997</v>
      </c>
      <c r="L29" s="75">
        <v>-1.4786897761139395</v>
      </c>
      <c r="M29" s="78">
        <v>0.3524299811572762</v>
      </c>
    </row>
    <row r="30" spans="1:13">
      <c r="A30" s="56">
        <v>2006</v>
      </c>
      <c r="B30" s="68">
        <v>5</v>
      </c>
      <c r="C30" s="12" t="s">
        <v>71</v>
      </c>
      <c r="D30" s="81">
        <v>12.430603974341636</v>
      </c>
      <c r="E30" s="81">
        <v>-1.9180930474102076</v>
      </c>
      <c r="F30" s="81">
        <v>12.882386913062561</v>
      </c>
      <c r="G30" s="89">
        <v>4.0998232593808748</v>
      </c>
      <c r="H30" s="84">
        <v>-1.5239462127296988</v>
      </c>
      <c r="I30" s="84">
        <v>-2.3408580798944478</v>
      </c>
      <c r="J30" s="90">
        <v>0.32449625747452693</v>
      </c>
      <c r="K30" s="75">
        <v>9.5536520457269347</v>
      </c>
      <c r="L30" s="75">
        <v>-1.0756270407041191</v>
      </c>
      <c r="M30" s="78">
        <v>0.80254463794404707</v>
      </c>
    </row>
    <row r="31" spans="1:13">
      <c r="A31" s="56">
        <v>2006</v>
      </c>
      <c r="B31" s="68">
        <v>6</v>
      </c>
      <c r="C31" s="12" t="s">
        <v>72</v>
      </c>
      <c r="D31" s="81">
        <v>2.4737935543393874</v>
      </c>
      <c r="E31" s="81">
        <v>-4.0713751845949497</v>
      </c>
      <c r="F31" s="81">
        <v>1.6466175268917693</v>
      </c>
      <c r="G31" s="89">
        <v>2.0315892607464248</v>
      </c>
      <c r="H31" s="84">
        <v>3.2007819971757279</v>
      </c>
      <c r="I31" s="84">
        <v>-5.3062193425305164</v>
      </c>
      <c r="J31" s="90">
        <v>-1.1874408775996548</v>
      </c>
      <c r="K31" s="75">
        <v>1.3622087790574389</v>
      </c>
      <c r="L31" s="75">
        <v>-3.3359542132323616</v>
      </c>
      <c r="M31" s="78">
        <v>-3.5320154415370508</v>
      </c>
    </row>
    <row r="32" spans="1:13">
      <c r="A32" s="56">
        <v>2006</v>
      </c>
      <c r="B32" s="68">
        <v>7</v>
      </c>
      <c r="C32" s="12" t="s">
        <v>73</v>
      </c>
      <c r="D32" s="81">
        <v>-0.79992350234801002</v>
      </c>
      <c r="E32" s="81">
        <v>-4.7114918294887005</v>
      </c>
      <c r="F32" s="81">
        <v>1.8001621953930291</v>
      </c>
      <c r="G32" s="89">
        <v>0.91352418399681667</v>
      </c>
      <c r="H32" s="84">
        <v>1.2698116558338635</v>
      </c>
      <c r="I32" s="84">
        <v>-5.6738251070071914</v>
      </c>
      <c r="J32" s="90">
        <v>1.7726140781803901</v>
      </c>
      <c r="K32" s="75">
        <v>0.32569622485358884</v>
      </c>
      <c r="L32" s="75">
        <v>-3.2375986212266006</v>
      </c>
      <c r="M32" s="78">
        <v>-4.3048468783978393</v>
      </c>
    </row>
    <row r="33" spans="1:13">
      <c r="A33" s="56">
        <v>2006</v>
      </c>
      <c r="B33" s="68">
        <v>8</v>
      </c>
      <c r="C33" s="12" t="s">
        <v>74</v>
      </c>
      <c r="D33" s="81">
        <v>-0.10368579925201793</v>
      </c>
      <c r="E33" s="81">
        <v>-2.3812538779506176</v>
      </c>
      <c r="F33" s="81">
        <v>2.9837611942417963</v>
      </c>
      <c r="G33" s="89">
        <v>3.7789107291127833</v>
      </c>
      <c r="H33" s="84">
        <v>0.30410504352587076</v>
      </c>
      <c r="I33" s="84">
        <v>-5.9375980984962222</v>
      </c>
      <c r="J33" s="90">
        <v>2.9915967177827518</v>
      </c>
      <c r="K33" s="75">
        <v>0.95565631305190024</v>
      </c>
      <c r="L33" s="75">
        <v>-2.4280717325751211</v>
      </c>
      <c r="M33" s="78">
        <v>-3.5136730955642848</v>
      </c>
    </row>
    <row r="34" spans="1:13">
      <c r="A34" s="56">
        <v>2006</v>
      </c>
      <c r="B34" s="68">
        <v>9</v>
      </c>
      <c r="C34" s="12" t="s">
        <v>75</v>
      </c>
      <c r="D34" s="81">
        <v>4.0876772399802919</v>
      </c>
      <c r="E34" s="81">
        <v>-3.670103736061936</v>
      </c>
      <c r="F34" s="81">
        <v>7.6332564409385961</v>
      </c>
      <c r="G34" s="89">
        <v>5.6647728673795861</v>
      </c>
      <c r="H34" s="84">
        <v>-2.8150542498559972</v>
      </c>
      <c r="I34" s="84">
        <v>-3.5487194115214504</v>
      </c>
      <c r="J34" s="90">
        <v>4.0871003323579291</v>
      </c>
      <c r="K34" s="75">
        <v>4.204760216783554</v>
      </c>
      <c r="L34" s="75">
        <v>-0.43218068224655237</v>
      </c>
      <c r="M34" s="78">
        <v>-1.2036386342752059</v>
      </c>
    </row>
    <row r="35" spans="1:13">
      <c r="A35" s="56">
        <v>2006</v>
      </c>
      <c r="B35" s="68">
        <v>10</v>
      </c>
      <c r="C35" s="12" t="s">
        <v>76</v>
      </c>
      <c r="D35" s="81">
        <v>8.8944028119448895</v>
      </c>
      <c r="E35" s="81">
        <v>-4.2547709803228528</v>
      </c>
      <c r="F35" s="81">
        <v>12.45063009801548</v>
      </c>
      <c r="G35" s="89">
        <v>9.0949661163803199</v>
      </c>
      <c r="H35" s="84">
        <v>-4.7211844170583657</v>
      </c>
      <c r="I35" s="84">
        <v>-3.6677323728916411</v>
      </c>
      <c r="J35" s="90">
        <v>1.1374431390731576</v>
      </c>
      <c r="K35" s="75">
        <v>7.1141437587440182</v>
      </c>
      <c r="L35" s="75">
        <v>-0.21857547186723281</v>
      </c>
      <c r="M35" s="78">
        <v>0.78910341617979274</v>
      </c>
    </row>
    <row r="36" spans="1:13">
      <c r="A36" s="56">
        <v>2006</v>
      </c>
      <c r="B36" s="68">
        <v>11</v>
      </c>
      <c r="C36" s="12" t="s">
        <v>77</v>
      </c>
      <c r="D36" s="81">
        <v>8.9395345680918439</v>
      </c>
      <c r="E36" s="81">
        <v>-4.0982686207604146</v>
      </c>
      <c r="F36" s="81">
        <v>15.499811694241551</v>
      </c>
      <c r="G36" s="89">
        <v>5.8173500522261667</v>
      </c>
      <c r="H36" s="84">
        <v>-9.6021501683591364</v>
      </c>
      <c r="I36" s="84">
        <v>-2.9370891942988142</v>
      </c>
      <c r="J36" s="90">
        <v>-1.1975393291744352</v>
      </c>
      <c r="K36" s="75">
        <v>7.6851619435083007</v>
      </c>
      <c r="L36" s="75">
        <v>-1.1669821557425242</v>
      </c>
      <c r="M36" s="78">
        <v>1.1639499555141875</v>
      </c>
    </row>
    <row r="37" spans="1:13">
      <c r="A37" s="56">
        <v>2006</v>
      </c>
      <c r="B37" s="68">
        <v>12</v>
      </c>
      <c r="C37" s="12" t="s">
        <v>78</v>
      </c>
      <c r="D37" s="81">
        <v>6.9992339803816472</v>
      </c>
      <c r="E37" s="81">
        <v>0.25662671835386952</v>
      </c>
      <c r="F37" s="81">
        <v>17.747753048338332</v>
      </c>
      <c r="G37" s="89">
        <v>3.9395541457992289</v>
      </c>
      <c r="H37" s="84">
        <v>-11.108651005469007</v>
      </c>
      <c r="I37" s="84">
        <v>-3.753215788170905</v>
      </c>
      <c r="J37" s="90">
        <v>2.0696753757665221E-2</v>
      </c>
      <c r="K37" s="75">
        <v>8.338434654762894</v>
      </c>
      <c r="L37" s="75">
        <v>-2.1784941081586906</v>
      </c>
      <c r="M37" s="78">
        <v>-3.7693202940713988E-2</v>
      </c>
    </row>
    <row r="38" spans="1:13">
      <c r="A38" s="56">
        <v>2007</v>
      </c>
      <c r="B38" s="68">
        <v>1</v>
      </c>
      <c r="C38" s="12" t="s">
        <v>67</v>
      </c>
      <c r="D38" s="81">
        <v>8.4510478263457145</v>
      </c>
      <c r="E38" s="81">
        <v>-2.1062539687832338</v>
      </c>
      <c r="F38" s="81">
        <v>19.505202570809942</v>
      </c>
      <c r="G38" s="89">
        <v>0.72699711201682504</v>
      </c>
      <c r="H38" s="84">
        <v>-12.021784659944213</v>
      </c>
      <c r="I38" s="84">
        <v>-4.2685429799318664</v>
      </c>
      <c r="J38" s="90">
        <v>-0.22358668071109644</v>
      </c>
      <c r="K38" s="75">
        <v>7.4395720735510595</v>
      </c>
      <c r="L38" s="75">
        <v>-3.3257953685016939</v>
      </c>
      <c r="M38" s="78">
        <v>-0.4920141376884124</v>
      </c>
    </row>
    <row r="39" spans="1:13">
      <c r="A39" s="56">
        <v>2007</v>
      </c>
      <c r="B39" s="68">
        <v>2</v>
      </c>
      <c r="C39" s="12" t="s">
        <v>68</v>
      </c>
      <c r="D39" s="81">
        <v>9.0644820782613813</v>
      </c>
      <c r="E39" s="81">
        <v>0.53403832964904474</v>
      </c>
      <c r="F39" s="81">
        <v>27.332782561475753</v>
      </c>
      <c r="G39" s="89">
        <v>0.70219485630342859</v>
      </c>
      <c r="H39" s="84">
        <v>-16.070665213295044</v>
      </c>
      <c r="I39" s="84">
        <v>-4.0185408471246191</v>
      </c>
      <c r="J39" s="90">
        <v>-1.0539817223852777</v>
      </c>
      <c r="K39" s="75">
        <v>12.47238235026391</v>
      </c>
      <c r="L39" s="75">
        <v>-3.4888660661373638</v>
      </c>
      <c r="M39" s="78">
        <v>-0.38366880825692062</v>
      </c>
    </row>
    <row r="40" spans="1:13">
      <c r="A40" s="56">
        <v>2007</v>
      </c>
      <c r="B40" s="68">
        <v>3</v>
      </c>
      <c r="C40" s="12" t="s">
        <v>69</v>
      </c>
      <c r="D40" s="81">
        <v>9.1333012209184439</v>
      </c>
      <c r="E40" s="81">
        <v>-3.9139864756425391</v>
      </c>
      <c r="F40" s="81">
        <v>23.274857003320591</v>
      </c>
      <c r="G40" s="89">
        <v>-1.3799461132543489</v>
      </c>
      <c r="H40" s="84">
        <v>-8.64803563432136</v>
      </c>
      <c r="I40" s="84">
        <v>-2.5117730139113226</v>
      </c>
      <c r="J40" s="90">
        <v>-0.88454523808072505</v>
      </c>
      <c r="K40" s="75">
        <v>10.182914267102227</v>
      </c>
      <c r="L40" s="75">
        <v>-2.44860978294964</v>
      </c>
      <c r="M40" s="78">
        <v>1.1285236572598389</v>
      </c>
    </row>
    <row r="41" spans="1:13">
      <c r="A41" s="56">
        <v>2007</v>
      </c>
      <c r="B41" s="68">
        <v>4</v>
      </c>
      <c r="C41" s="12" t="s">
        <v>70</v>
      </c>
      <c r="D41" s="81">
        <v>2.877927132982383</v>
      </c>
      <c r="E41" s="81">
        <v>-4.8186114952952774</v>
      </c>
      <c r="F41" s="81">
        <v>16.902869378985596</v>
      </c>
      <c r="G41" s="89">
        <v>0.29021482974085355</v>
      </c>
      <c r="H41" s="84">
        <v>-4.3322231172092218</v>
      </c>
      <c r="I41" s="84">
        <v>-1.4267140069699868</v>
      </c>
      <c r="J41" s="90">
        <v>2.0107992768433558</v>
      </c>
      <c r="K41" s="75">
        <v>6.1759110298589492</v>
      </c>
      <c r="L41" s="75">
        <v>-0.79175413977540243</v>
      </c>
      <c r="M41" s="78">
        <v>1.1429243404613487</v>
      </c>
    </row>
    <row r="42" spans="1:13">
      <c r="A42" s="56">
        <v>2007</v>
      </c>
      <c r="B42" s="68">
        <v>5</v>
      </c>
      <c r="C42" s="12" t="s">
        <v>71</v>
      </c>
      <c r="D42" s="81">
        <v>-1.2695306079001045</v>
      </c>
      <c r="E42" s="81">
        <v>-1.1789089832811239</v>
      </c>
      <c r="F42" s="81">
        <v>8.0491395902625449</v>
      </c>
      <c r="G42" s="89">
        <v>1.0112881731840995</v>
      </c>
      <c r="H42" s="84">
        <v>3.1645730100540614</v>
      </c>
      <c r="I42" s="84">
        <v>-1.6398223009603585</v>
      </c>
      <c r="J42" s="90">
        <v>3.7829591110387861</v>
      </c>
      <c r="K42" s="75">
        <v>2.5436513987917353</v>
      </c>
      <c r="L42" s="75">
        <v>-0.19183388365987541</v>
      </c>
      <c r="M42" s="78">
        <v>1.5682998752872379</v>
      </c>
    </row>
    <row r="43" spans="1:13">
      <c r="A43" s="56">
        <v>2007</v>
      </c>
      <c r="B43" s="68">
        <v>6</v>
      </c>
      <c r="C43" s="12" t="s">
        <v>72</v>
      </c>
      <c r="D43" s="81">
        <v>2.3532298232282534</v>
      </c>
      <c r="E43" s="81">
        <v>-0.74496122535248066</v>
      </c>
      <c r="F43" s="81">
        <v>9.5983136314812931</v>
      </c>
      <c r="G43" s="89">
        <v>3.3725593314645197</v>
      </c>
      <c r="H43" s="84">
        <v>1.3372483322898976</v>
      </c>
      <c r="I43" s="84">
        <v>-0.20159456715117541</v>
      </c>
      <c r="J43" s="90">
        <v>4.2179996202768688</v>
      </c>
      <c r="K43" s="75">
        <v>3.8762234350724123</v>
      </c>
      <c r="L43" s="75">
        <v>1.1593358806779364</v>
      </c>
      <c r="M43" s="78">
        <v>3.4767296605024089</v>
      </c>
    </row>
    <row r="44" spans="1:13">
      <c r="A44" s="56">
        <v>2007</v>
      </c>
      <c r="B44" s="68">
        <v>7</v>
      </c>
      <c r="C44" s="12" t="s">
        <v>73</v>
      </c>
      <c r="D44" s="81">
        <v>6.7196593409330374</v>
      </c>
      <c r="E44" s="81">
        <v>0.62287620304113389</v>
      </c>
      <c r="F44" s="81">
        <v>6.3597885328054105</v>
      </c>
      <c r="G44" s="89">
        <v>2.2814131042034447</v>
      </c>
      <c r="H44" s="84">
        <v>5.482478147496872</v>
      </c>
      <c r="I44" s="84">
        <v>0.63370498806818443</v>
      </c>
      <c r="J44" s="90">
        <v>1.6025753340375148</v>
      </c>
      <c r="K44" s="75">
        <v>5.2675842492234892</v>
      </c>
      <c r="L44" s="75">
        <v>1.1655740524992186</v>
      </c>
      <c r="M44" s="78">
        <v>4.5323763130500572</v>
      </c>
    </row>
    <row r="45" spans="1:13">
      <c r="A45" s="56">
        <v>2007</v>
      </c>
      <c r="B45" s="68">
        <v>8</v>
      </c>
      <c r="C45" s="12" t="s">
        <v>74</v>
      </c>
      <c r="D45" s="81">
        <v>14.055166945557174</v>
      </c>
      <c r="E45" s="81">
        <v>-5.3597225798668102</v>
      </c>
      <c r="F45" s="81">
        <v>3.3991220851364412</v>
      </c>
      <c r="G45" s="89">
        <v>1.0458627989058167</v>
      </c>
      <c r="H45" s="84">
        <v>11.182745972525243</v>
      </c>
      <c r="I45" s="84">
        <v>1.7760748243111468</v>
      </c>
      <c r="J45" s="90">
        <v>0.8965457996604087</v>
      </c>
      <c r="K45" s="75">
        <v>6.9560224755130795</v>
      </c>
      <c r="L45" s="75">
        <v>1.6700204438895305</v>
      </c>
      <c r="M45" s="78">
        <v>4.6539118426851322</v>
      </c>
    </row>
    <row r="46" spans="1:13">
      <c r="A46" s="56">
        <v>2007</v>
      </c>
      <c r="B46" s="68">
        <v>9</v>
      </c>
      <c r="C46" s="12" t="s">
        <v>75</v>
      </c>
      <c r="D46" s="81">
        <v>11.761300399177067</v>
      </c>
      <c r="E46" s="81">
        <v>-5.751819999002894</v>
      </c>
      <c r="F46" s="81">
        <v>0.24003080786101361</v>
      </c>
      <c r="G46" s="89">
        <v>0.75745003362324148</v>
      </c>
      <c r="H46" s="84">
        <v>16.104569916845989</v>
      </c>
      <c r="I46" s="84">
        <v>2.3293394155007308</v>
      </c>
      <c r="J46" s="90">
        <v>-7.4445419616109287E-2</v>
      </c>
      <c r="K46" s="75">
        <v>2.5914641156439266</v>
      </c>
      <c r="L46" s="75">
        <v>2.1515796207405069</v>
      </c>
      <c r="M46" s="78">
        <v>4.4759360350568267</v>
      </c>
    </row>
    <row r="47" spans="1:13">
      <c r="A47" s="56">
        <v>2007</v>
      </c>
      <c r="B47" s="68">
        <v>10</v>
      </c>
      <c r="C47" s="12" t="s">
        <v>76</v>
      </c>
      <c r="D47" s="81">
        <v>4.8017294395486187</v>
      </c>
      <c r="E47" s="81">
        <v>-4.6005751112660693</v>
      </c>
      <c r="F47" s="81">
        <v>-1.7782802909618312</v>
      </c>
      <c r="G47" s="89">
        <v>-1.3145310428072876</v>
      </c>
      <c r="H47" s="84">
        <v>14.250829867561809</v>
      </c>
      <c r="I47" s="84">
        <v>2.1327108823723684</v>
      </c>
      <c r="J47" s="90">
        <v>3.9723117780825268</v>
      </c>
      <c r="K47" s="75">
        <v>0.62941601978034889</v>
      </c>
      <c r="L47" s="75">
        <v>1.9499356445436877</v>
      </c>
      <c r="M47" s="78">
        <v>3.4551057820503051</v>
      </c>
    </row>
    <row r="48" spans="1:13">
      <c r="A48" s="56">
        <v>2007</v>
      </c>
      <c r="B48" s="68">
        <v>11</v>
      </c>
      <c r="C48" s="12" t="s">
        <v>77</v>
      </c>
      <c r="D48" s="81">
        <v>-4.7004508792381161</v>
      </c>
      <c r="E48" s="81">
        <v>-3.8001064435482124</v>
      </c>
      <c r="F48" s="81">
        <v>-6.5247771073117411</v>
      </c>
      <c r="G48" s="89">
        <v>2.1457617675802343</v>
      </c>
      <c r="H48" s="84">
        <v>12.013786771501533</v>
      </c>
      <c r="I48" s="84">
        <v>2.3028406573110338</v>
      </c>
      <c r="J48" s="90">
        <v>4.7791238579283135</v>
      </c>
      <c r="K48" s="75">
        <v>-4.3141631543904158</v>
      </c>
      <c r="L48" s="75">
        <v>2.9696967465447477</v>
      </c>
      <c r="M48" s="78">
        <v>2.04312245364906</v>
      </c>
    </row>
    <row r="49" spans="1:13">
      <c r="A49" s="56">
        <v>2007</v>
      </c>
      <c r="B49" s="68">
        <v>12</v>
      </c>
      <c r="C49" s="12" t="s">
        <v>78</v>
      </c>
      <c r="D49" s="81">
        <v>-2.8279152498157378</v>
      </c>
      <c r="E49" s="81">
        <v>-8.2575406310929189</v>
      </c>
      <c r="F49" s="81">
        <v>-6.4045517526756246</v>
      </c>
      <c r="G49" s="89">
        <v>1.4745678041295784</v>
      </c>
      <c r="H49" s="84">
        <v>13.765416650148165</v>
      </c>
      <c r="I49" s="84">
        <v>1.8668593047844739</v>
      </c>
      <c r="J49" s="90">
        <v>5.0658418332090394</v>
      </c>
      <c r="K49" s="75">
        <v>-4.86208944648856</v>
      </c>
      <c r="L49" s="75">
        <v>2.8191107240697733</v>
      </c>
      <c r="M49" s="78">
        <v>2.4490096756480728</v>
      </c>
    </row>
    <row r="50" spans="1:13">
      <c r="A50" s="56">
        <v>2008</v>
      </c>
      <c r="B50" s="68">
        <v>1</v>
      </c>
      <c r="C50" s="12" t="s">
        <v>67</v>
      </c>
      <c r="D50" s="81">
        <v>1.4895653049159518</v>
      </c>
      <c r="E50" s="81">
        <v>-7.728581273011681</v>
      </c>
      <c r="F50" s="81">
        <v>-4.5499618893605209</v>
      </c>
      <c r="G50" s="89">
        <v>6.2693188059382621</v>
      </c>
      <c r="H50" s="84">
        <v>12.40835609293125</v>
      </c>
      <c r="I50" s="84">
        <v>6.0283898229049226</v>
      </c>
      <c r="J50" s="90">
        <v>3.229709442434392</v>
      </c>
      <c r="K50" s="75">
        <v>-2.247193213187948</v>
      </c>
      <c r="L50" s="75">
        <v>6.6688428982189407</v>
      </c>
      <c r="M50" s="78">
        <v>4.3265259712764959</v>
      </c>
    </row>
    <row r="51" spans="1:13">
      <c r="A51" s="56">
        <v>2008</v>
      </c>
      <c r="B51" s="68">
        <v>2</v>
      </c>
      <c r="C51" s="12" t="s">
        <v>68</v>
      </c>
      <c r="D51" s="81">
        <v>14.293421671486971</v>
      </c>
      <c r="E51" s="81">
        <v>-5.9670860367903256</v>
      </c>
      <c r="F51" s="81">
        <v>3.0420980594968006</v>
      </c>
      <c r="G51" s="89">
        <v>3.6711838727828017</v>
      </c>
      <c r="H51" s="84">
        <v>19.348765698173963</v>
      </c>
      <c r="I51" s="84">
        <v>6.2226233380465512</v>
      </c>
      <c r="J51" s="90">
        <v>3.9600354618157141</v>
      </c>
      <c r="K51" s="75">
        <v>3.9790472007817046</v>
      </c>
      <c r="L51" s="75">
        <v>6.355726032418918</v>
      </c>
      <c r="M51" s="78">
        <v>6.6544909295147336</v>
      </c>
    </row>
    <row r="52" spans="1:13">
      <c r="A52" s="56">
        <v>2008</v>
      </c>
      <c r="B52" s="68">
        <v>3</v>
      </c>
      <c r="C52" s="12" t="s">
        <v>69</v>
      </c>
      <c r="D52" s="81">
        <v>11.00144311543756</v>
      </c>
      <c r="E52" s="81">
        <v>-4.2741473734936974</v>
      </c>
      <c r="F52" s="81">
        <v>7.7990976437636306E-2</v>
      </c>
      <c r="G52" s="89">
        <v>2.9848125955580285</v>
      </c>
      <c r="H52" s="84">
        <v>18.569363133376051</v>
      </c>
      <c r="I52" s="84">
        <v>4.5776696167016961</v>
      </c>
      <c r="J52" s="90">
        <v>4.6396426754971465</v>
      </c>
      <c r="K52" s="75">
        <v>5.0408683148134292</v>
      </c>
      <c r="L52" s="75">
        <v>5.0018519064605638</v>
      </c>
      <c r="M52" s="78">
        <v>5.735177351501175</v>
      </c>
    </row>
    <row r="53" spans="1:13">
      <c r="A53" s="56">
        <v>2008</v>
      </c>
      <c r="B53" s="68">
        <v>4</v>
      </c>
      <c r="C53" s="12" t="s">
        <v>70</v>
      </c>
      <c r="D53" s="81">
        <v>14.485901050408078</v>
      </c>
      <c r="E53" s="81">
        <v>-3.8918117027909815</v>
      </c>
      <c r="F53" s="81">
        <v>3.0350612917887654</v>
      </c>
      <c r="G53" s="89">
        <v>0.5852929589161171</v>
      </c>
      <c r="H53" s="84">
        <v>19.705140301747349</v>
      </c>
      <c r="I53" s="84">
        <v>4.4020924030163</v>
      </c>
      <c r="J53" s="90">
        <v>6.6679929351175282</v>
      </c>
      <c r="K53" s="75">
        <v>8.1335600087859561</v>
      </c>
      <c r="L53" s="75">
        <v>4.4388971644869324</v>
      </c>
      <c r="M53" s="78">
        <v>8.6188876075433676</v>
      </c>
    </row>
    <row r="54" spans="1:13">
      <c r="A54" s="56">
        <v>2008</v>
      </c>
      <c r="B54" s="68">
        <v>5</v>
      </c>
      <c r="C54" s="12" t="s">
        <v>71</v>
      </c>
      <c r="D54" s="81">
        <v>13.378645054578664</v>
      </c>
      <c r="E54" s="81">
        <v>-3.4257052324758397</v>
      </c>
      <c r="F54" s="81">
        <v>3.8248657325090862</v>
      </c>
      <c r="G54" s="89">
        <v>1.4373480258958349</v>
      </c>
      <c r="H54" s="84">
        <v>15.342904105518485</v>
      </c>
      <c r="I54" s="84">
        <v>7.4650666387483078</v>
      </c>
      <c r="J54" s="90">
        <v>7.159961047822061</v>
      </c>
      <c r="K54" s="75">
        <v>10.369454765092767</v>
      </c>
      <c r="L54" s="75">
        <v>6.4606204902544428</v>
      </c>
      <c r="M54" s="78">
        <v>9.8497850731328107</v>
      </c>
    </row>
    <row r="55" spans="1:13">
      <c r="A55" s="56">
        <v>2008</v>
      </c>
      <c r="B55" s="68">
        <v>6</v>
      </c>
      <c r="C55" s="12" t="s">
        <v>72</v>
      </c>
      <c r="D55" s="81">
        <v>15.957635473602494</v>
      </c>
      <c r="E55" s="81">
        <v>-2.915429001113401</v>
      </c>
      <c r="F55" s="81">
        <v>7.5117963481353911</v>
      </c>
      <c r="G55" s="89">
        <v>0.73583229824996099</v>
      </c>
      <c r="H55" s="84">
        <v>16.189804684323562</v>
      </c>
      <c r="I55" s="84">
        <v>9.3992358398326648</v>
      </c>
      <c r="J55" s="90">
        <v>8.1653576412467501</v>
      </c>
      <c r="K55" s="75">
        <v>12.822834293323094</v>
      </c>
      <c r="L55" s="75">
        <v>7.7099944803741716</v>
      </c>
      <c r="M55" s="78">
        <v>11.553905073916226</v>
      </c>
    </row>
    <row r="56" spans="1:13">
      <c r="A56" s="56">
        <v>2008</v>
      </c>
      <c r="B56" s="68">
        <v>7</v>
      </c>
      <c r="C56" s="12" t="s">
        <v>73</v>
      </c>
      <c r="D56" s="81">
        <v>11.769757185958984</v>
      </c>
      <c r="E56" s="81">
        <v>-2.0475531417846748</v>
      </c>
      <c r="F56" s="81">
        <v>6.0041357608394685</v>
      </c>
      <c r="G56" s="89">
        <v>2.4801775936935444</v>
      </c>
      <c r="H56" s="84">
        <v>11.940680011105975</v>
      </c>
      <c r="I56" s="84">
        <v>11.661368735482869</v>
      </c>
      <c r="J56" s="90">
        <v>4.8258300941014243</v>
      </c>
      <c r="K56" s="75">
        <v>9.8883398138306156</v>
      </c>
      <c r="L56" s="75">
        <v>8.8533417081915431</v>
      </c>
      <c r="M56" s="78">
        <v>10.908264731138484</v>
      </c>
    </row>
    <row r="57" spans="1:13">
      <c r="A57" s="56">
        <v>2008</v>
      </c>
      <c r="B57" s="68">
        <v>8</v>
      </c>
      <c r="C57" s="12" t="s">
        <v>74</v>
      </c>
      <c r="D57" s="81">
        <v>5.5282387682145773</v>
      </c>
      <c r="E57" s="81">
        <v>4.2071435163051341</v>
      </c>
      <c r="F57" s="81">
        <v>7.4999858277203346</v>
      </c>
      <c r="G57" s="89">
        <v>2.8282005340278804</v>
      </c>
      <c r="H57" s="84">
        <v>5.1277793678711214</v>
      </c>
      <c r="I57" s="84">
        <v>12.525744860114152</v>
      </c>
      <c r="J57" s="90">
        <v>3.8576027999528417</v>
      </c>
      <c r="K57" s="75">
        <v>7.0385614935573493</v>
      </c>
      <c r="L57" s="75">
        <v>9.0327149103390347</v>
      </c>
      <c r="M57" s="78">
        <v>10.505504275931465</v>
      </c>
    </row>
    <row r="58" spans="1:13">
      <c r="A58" s="56">
        <v>2008</v>
      </c>
      <c r="B58" s="68">
        <v>9</v>
      </c>
      <c r="C58" s="12" t="s">
        <v>75</v>
      </c>
      <c r="D58" s="81">
        <v>4.5262492226856521</v>
      </c>
      <c r="E58" s="81">
        <v>8.8075876074689354</v>
      </c>
      <c r="F58" s="81">
        <v>6.0654757118002278</v>
      </c>
      <c r="G58" s="89">
        <v>4.5333593973799102</v>
      </c>
      <c r="H58" s="84">
        <v>0.46095819146880768</v>
      </c>
      <c r="I58" s="84">
        <v>12.298507065600472</v>
      </c>
      <c r="J58" s="90">
        <v>1.4448306581628989</v>
      </c>
      <c r="K58" s="75">
        <v>8.9690678700378612</v>
      </c>
      <c r="L58" s="75">
        <v>8.4047451693800355</v>
      </c>
      <c r="M58" s="78">
        <v>9.8008903316673557</v>
      </c>
    </row>
    <row r="59" spans="1:13">
      <c r="A59" s="56">
        <v>2008</v>
      </c>
      <c r="B59" s="68">
        <v>10</v>
      </c>
      <c r="C59" s="12" t="s">
        <v>76</v>
      </c>
      <c r="D59" s="81">
        <v>7.1367524691746898</v>
      </c>
      <c r="E59" s="81">
        <v>7.9435656225355089</v>
      </c>
      <c r="F59" s="81">
        <v>6.7499555405137635</v>
      </c>
      <c r="G59" s="89">
        <v>5.362184434702133</v>
      </c>
      <c r="H59" s="84">
        <v>4.6162919511882006</v>
      </c>
      <c r="I59" s="84">
        <v>10.626052055993739</v>
      </c>
      <c r="J59" s="90">
        <v>3.1175493868732085</v>
      </c>
      <c r="K59" s="75">
        <v>8.9218581503212704</v>
      </c>
      <c r="L59" s="75">
        <v>8.1996351951037383</v>
      </c>
      <c r="M59" s="78">
        <v>9.786992592759546</v>
      </c>
    </row>
    <row r="60" spans="1:13">
      <c r="A60" s="56">
        <v>2008</v>
      </c>
      <c r="B60" s="68">
        <v>11</v>
      </c>
      <c r="C60" s="12" t="s">
        <v>77</v>
      </c>
      <c r="D60" s="81">
        <v>12.710205421124376</v>
      </c>
      <c r="E60" s="81">
        <v>6.4297927825141876</v>
      </c>
      <c r="F60" s="81">
        <v>6.7095629392190492</v>
      </c>
      <c r="G60" s="89">
        <v>4.0040360198745351</v>
      </c>
      <c r="H60" s="84">
        <v>9.4613589931337181</v>
      </c>
      <c r="I60" s="84">
        <v>8.2943159740244141</v>
      </c>
      <c r="J60" s="90">
        <v>2.0198716534348682</v>
      </c>
      <c r="K60" s="75">
        <v>12.16493627066102</v>
      </c>
      <c r="L60" s="75">
        <v>6.7109123024350126</v>
      </c>
      <c r="M60" s="78">
        <v>11.210942003618074</v>
      </c>
    </row>
    <row r="61" spans="1:13">
      <c r="A61" s="56">
        <v>2008</v>
      </c>
      <c r="B61" s="68">
        <v>12</v>
      </c>
      <c r="C61" s="12" t="s">
        <v>78</v>
      </c>
      <c r="D61" s="81">
        <v>8.0991377842282155</v>
      </c>
      <c r="E61" s="81">
        <v>7.6561211187399669</v>
      </c>
      <c r="F61" s="81">
        <v>3.7679590784412076</v>
      </c>
      <c r="G61" s="89">
        <v>5.3891600719790933</v>
      </c>
      <c r="H61" s="84">
        <v>8.6019684581728697</v>
      </c>
      <c r="I61" s="84">
        <v>8.0550442094737829</v>
      </c>
      <c r="J61" s="90">
        <v>1.5613618234622262</v>
      </c>
      <c r="K61" s="75">
        <v>9.1340475517709621</v>
      </c>
      <c r="L61" s="75">
        <v>6.9040427734754273</v>
      </c>
      <c r="M61" s="78">
        <v>10.699306953272947</v>
      </c>
    </row>
    <row r="62" spans="1:13">
      <c r="A62" s="56">
        <v>2009</v>
      </c>
      <c r="B62" s="68">
        <v>1</v>
      </c>
      <c r="C62" s="12" t="s">
        <v>67</v>
      </c>
      <c r="D62" s="81">
        <v>4.1193983064857997</v>
      </c>
      <c r="E62" s="81">
        <v>4.2028989056319244</v>
      </c>
      <c r="F62" s="81">
        <v>1.738134361493282</v>
      </c>
      <c r="G62" s="89">
        <v>1.0288892500152969</v>
      </c>
      <c r="H62" s="84">
        <v>4.0751618479169638</v>
      </c>
      <c r="I62" s="84">
        <v>2.5406090033748274</v>
      </c>
      <c r="J62" s="90">
        <v>-1.6768842526280192</v>
      </c>
      <c r="K62" s="75">
        <v>6.5458658013863413</v>
      </c>
      <c r="L62" s="75">
        <v>1.5840703789808952</v>
      </c>
      <c r="M62" s="78">
        <v>5.9540785945419561</v>
      </c>
    </row>
    <row r="63" spans="1:13">
      <c r="A63" s="56">
        <v>2009</v>
      </c>
      <c r="B63" s="68">
        <v>2</v>
      </c>
      <c r="C63" s="12" t="s">
        <v>68</v>
      </c>
      <c r="D63" s="81">
        <v>-5.3137446756177713</v>
      </c>
      <c r="E63" s="81">
        <v>-0.77179578450812247</v>
      </c>
      <c r="F63" s="81">
        <v>-6.6039672460086347</v>
      </c>
      <c r="G63" s="89">
        <v>2.3937803222211729</v>
      </c>
      <c r="H63" s="84">
        <v>0.40515931494697899</v>
      </c>
      <c r="I63" s="84">
        <v>1.9781680772911203</v>
      </c>
      <c r="J63" s="90">
        <v>-2.0292564018165593</v>
      </c>
      <c r="K63" s="75">
        <v>-0.15585957054311539</v>
      </c>
      <c r="L63" s="75">
        <v>1.7245139486313565</v>
      </c>
      <c r="M63" s="78">
        <v>2.8331541913529934</v>
      </c>
    </row>
    <row r="64" spans="1:13">
      <c r="A64" s="56">
        <v>2009</v>
      </c>
      <c r="B64" s="68">
        <v>3</v>
      </c>
      <c r="C64" s="12" t="s">
        <v>69</v>
      </c>
      <c r="D64" s="81">
        <v>-2.8416523685201422</v>
      </c>
      <c r="E64" s="81">
        <v>1.1826222385487029</v>
      </c>
      <c r="F64" s="81">
        <v>-2.6916585017019767</v>
      </c>
      <c r="G64" s="89">
        <v>3.2599205181932378</v>
      </c>
      <c r="H64" s="84">
        <v>-2.678369029111205</v>
      </c>
      <c r="I64" s="84">
        <v>3.1111932167509071</v>
      </c>
      <c r="J64" s="90">
        <v>-2.4985303625679856</v>
      </c>
      <c r="K64" s="75">
        <v>1.3269914418369888</v>
      </c>
      <c r="L64" s="75">
        <v>2.5112484944084246</v>
      </c>
      <c r="M64" s="78">
        <v>3.7975190411754012</v>
      </c>
    </row>
    <row r="65" spans="1:13">
      <c r="A65" s="56">
        <v>2009</v>
      </c>
      <c r="B65" s="68">
        <v>4</v>
      </c>
      <c r="C65" s="12" t="s">
        <v>70</v>
      </c>
      <c r="D65" s="81">
        <v>-2.9468108427258444</v>
      </c>
      <c r="E65" s="81">
        <v>1.5041401517207342</v>
      </c>
      <c r="F65" s="81">
        <v>-2.2688379605010356</v>
      </c>
      <c r="G65" s="89">
        <v>5.1466680956094635</v>
      </c>
      <c r="H65" s="84">
        <v>-3.1040881959720545</v>
      </c>
      <c r="I65" s="84">
        <v>3.825013092756735</v>
      </c>
      <c r="J65" s="90">
        <v>-3.0891794956870888</v>
      </c>
      <c r="K65" s="75">
        <v>-0.98890463649305982</v>
      </c>
      <c r="L65" s="75">
        <v>3.273518185473212</v>
      </c>
      <c r="M65" s="78">
        <v>1.7343524229465501</v>
      </c>
    </row>
    <row r="66" spans="1:13">
      <c r="A66" s="56">
        <v>2009</v>
      </c>
      <c r="B66" s="68">
        <v>5</v>
      </c>
      <c r="C66" s="12" t="s">
        <v>71</v>
      </c>
      <c r="D66" s="81">
        <v>-1.2598740183839219</v>
      </c>
      <c r="E66" s="81">
        <v>-0.29643715667850845</v>
      </c>
      <c r="F66" s="81">
        <v>-1.6615349662746581</v>
      </c>
      <c r="G66" s="89">
        <v>3.7920431785171349</v>
      </c>
      <c r="H66" s="84">
        <v>-2.7908168676929024</v>
      </c>
      <c r="I66" s="84">
        <v>0.20519750974410389</v>
      </c>
      <c r="J66" s="90">
        <v>-4.2821268901846672</v>
      </c>
      <c r="K66" s="75">
        <v>-3.1896366440642088</v>
      </c>
      <c r="L66" s="75">
        <v>0.78167062509391094</v>
      </c>
      <c r="M66" s="78">
        <v>-0.33801489983129596</v>
      </c>
    </row>
    <row r="67" spans="1:13">
      <c r="A67" s="56">
        <v>2009</v>
      </c>
      <c r="B67" s="68">
        <v>6</v>
      </c>
      <c r="C67" s="12" t="s">
        <v>72</v>
      </c>
      <c r="D67" s="81">
        <v>-2.3686729418172958</v>
      </c>
      <c r="E67" s="81">
        <v>3.2454270707270805</v>
      </c>
      <c r="F67" s="81">
        <v>-3.3278773244958093</v>
      </c>
      <c r="G67" s="89">
        <v>4.4299064808717592</v>
      </c>
      <c r="H67" s="84">
        <v>-0.79746415217170075</v>
      </c>
      <c r="I67" s="84">
        <v>-1.3682573220491712</v>
      </c>
      <c r="J67" s="90">
        <v>-4.5451890903041576</v>
      </c>
      <c r="K67" s="75">
        <v>-4.1073019253807459</v>
      </c>
      <c r="L67" s="75">
        <v>-4.1863130024000217E-2</v>
      </c>
      <c r="M67" s="78">
        <v>-1.7494038889235508</v>
      </c>
    </row>
    <row r="68" spans="1:13">
      <c r="A68" s="56">
        <v>2009</v>
      </c>
      <c r="B68" s="68">
        <v>7</v>
      </c>
      <c r="C68" s="12" t="s">
        <v>73</v>
      </c>
      <c r="D68" s="81">
        <v>-1.2795892802771158</v>
      </c>
      <c r="E68" s="81">
        <v>4.507980663860689</v>
      </c>
      <c r="F68" s="81">
        <v>-2.70448493025639</v>
      </c>
      <c r="G68" s="89">
        <v>4.3863548261654728</v>
      </c>
      <c r="H68" s="84">
        <v>-0.13401860770133611</v>
      </c>
      <c r="I68" s="84">
        <v>-2.3575577036926809</v>
      </c>
      <c r="J68" s="90">
        <v>-2.676101691508237</v>
      </c>
      <c r="K68" s="75">
        <v>-3.2875297824902283</v>
      </c>
      <c r="L68" s="75">
        <v>-0.23662271588255068</v>
      </c>
      <c r="M68" s="78">
        <v>-0.77470027526513885</v>
      </c>
    </row>
    <row r="69" spans="1:13">
      <c r="A69" s="56">
        <v>2009</v>
      </c>
      <c r="B69" s="68">
        <v>8</v>
      </c>
      <c r="C69" s="12" t="s">
        <v>74</v>
      </c>
      <c r="D69" s="81">
        <v>-0.72089631847209734</v>
      </c>
      <c r="E69" s="81">
        <v>4.052690481519905</v>
      </c>
      <c r="F69" s="81">
        <v>-2.6297982923458418</v>
      </c>
      <c r="G69" s="89">
        <v>3.3637211242346865</v>
      </c>
      <c r="H69" s="84">
        <v>0.42418961678358791</v>
      </c>
      <c r="I69" s="84">
        <v>-2.9517805874570424</v>
      </c>
      <c r="J69" s="90">
        <v>-3.0562558909967952</v>
      </c>
      <c r="K69" s="75">
        <v>-2.2194542391926309</v>
      </c>
      <c r="L69" s="75">
        <v>-1.1396248023079036</v>
      </c>
      <c r="M69" s="78">
        <v>-0.29974813734234829</v>
      </c>
    </row>
    <row r="70" spans="1:13">
      <c r="A70" s="56">
        <v>2009</v>
      </c>
      <c r="B70" s="68">
        <v>9</v>
      </c>
      <c r="C70" s="12" t="s">
        <v>75</v>
      </c>
      <c r="D70" s="81">
        <v>0.35963699884113964</v>
      </c>
      <c r="E70" s="81">
        <v>-2.6515555328333051</v>
      </c>
      <c r="F70" s="81">
        <v>-4.7559637181228798</v>
      </c>
      <c r="G70" s="89">
        <v>0.44126151382464229</v>
      </c>
      <c r="H70" s="84">
        <v>4.2310220770844342</v>
      </c>
      <c r="I70" s="84">
        <v>-3.394493363607376</v>
      </c>
      <c r="J70" s="90">
        <v>-1.0605592983912393</v>
      </c>
      <c r="K70" s="75">
        <v>-3.5216066780828892</v>
      </c>
      <c r="L70" s="75">
        <v>-1.4033637736035054</v>
      </c>
      <c r="M70" s="78">
        <v>-0.43013258566998447</v>
      </c>
    </row>
    <row r="71" spans="1:13">
      <c r="A71" s="56">
        <v>2009</v>
      </c>
      <c r="B71" s="68">
        <v>10</v>
      </c>
      <c r="C71" s="12" t="s">
        <v>76</v>
      </c>
      <c r="D71" s="81">
        <v>1.8568621142958319</v>
      </c>
      <c r="E71" s="81">
        <v>-2.3796292223710047</v>
      </c>
      <c r="F71" s="81">
        <v>-5.9985977567057809</v>
      </c>
      <c r="G71" s="89">
        <v>0.29749313388669485</v>
      </c>
      <c r="H71" s="84">
        <v>5.3581447579421182</v>
      </c>
      <c r="I71" s="84">
        <v>-3.0487712001595835</v>
      </c>
      <c r="J71" s="90">
        <v>-2.9530414869629928</v>
      </c>
      <c r="K71" s="75">
        <v>-1.0094682886176098</v>
      </c>
      <c r="L71" s="75">
        <v>-1.4105454831881192</v>
      </c>
      <c r="M71" s="78">
        <v>0.1495070853250402</v>
      </c>
    </row>
    <row r="72" spans="1:13">
      <c r="A72" s="56">
        <v>2009</v>
      </c>
      <c r="B72" s="68">
        <v>11</v>
      </c>
      <c r="C72" s="12" t="s">
        <v>77</v>
      </c>
      <c r="D72" s="81">
        <v>2.9705070835065683</v>
      </c>
      <c r="E72" s="81">
        <v>1.6145953148332559</v>
      </c>
      <c r="F72" s="81">
        <v>-5.873805951306732</v>
      </c>
      <c r="G72" s="89">
        <v>0.88906602413345581</v>
      </c>
      <c r="H72" s="84">
        <v>5.5630538726707535</v>
      </c>
      <c r="I72" s="84">
        <v>-0.79269477464062321</v>
      </c>
      <c r="J72" s="90">
        <v>-1.8075760640341221</v>
      </c>
      <c r="K72" s="75">
        <v>0.61189213364405415</v>
      </c>
      <c r="L72" s="75">
        <v>0.18505835426774198</v>
      </c>
      <c r="M72" s="78">
        <v>1.0373562215441945</v>
      </c>
    </row>
    <row r="73" spans="1:13">
      <c r="A73" s="56">
        <v>2009</v>
      </c>
      <c r="B73" s="68">
        <v>12</v>
      </c>
      <c r="C73" s="12" t="s">
        <v>78</v>
      </c>
      <c r="D73" s="81">
        <v>3.0530108344289042</v>
      </c>
      <c r="E73" s="81">
        <v>5.2974058144898084</v>
      </c>
      <c r="F73" s="81">
        <v>-2.9751159955622941</v>
      </c>
      <c r="G73" s="89">
        <v>0.79743662848101859</v>
      </c>
      <c r="H73" s="84">
        <v>3.4892581432739211</v>
      </c>
      <c r="I73" s="84">
        <v>2.4521954499869159</v>
      </c>
      <c r="J73" s="90">
        <v>-1.8888578939063372</v>
      </c>
      <c r="K73" s="75">
        <v>2.6119308303369948</v>
      </c>
      <c r="L73" s="75">
        <v>1.698410119567062</v>
      </c>
      <c r="M73" s="78">
        <v>2.1941134717558652</v>
      </c>
    </row>
    <row r="74" spans="1:13">
      <c r="A74" s="56">
        <v>2010</v>
      </c>
      <c r="B74" s="68">
        <v>1</v>
      </c>
      <c r="C74" s="12" t="s">
        <v>67</v>
      </c>
      <c r="D74" s="81">
        <v>2.3604203205157992</v>
      </c>
      <c r="E74" s="81">
        <v>8.1906704035336055</v>
      </c>
      <c r="F74" s="81">
        <v>-3.184163528265882</v>
      </c>
      <c r="G74" s="89">
        <v>1.1018624196307725</v>
      </c>
      <c r="H74" s="84">
        <v>8.1321828951051778</v>
      </c>
      <c r="I74" s="84">
        <v>6.7508432302096244</v>
      </c>
      <c r="J74" s="90">
        <v>3.4032947264445612</v>
      </c>
      <c r="K74" s="75">
        <v>2.3298498004797885</v>
      </c>
      <c r="L74" s="75">
        <v>5.0960332223584759</v>
      </c>
      <c r="M74" s="78">
        <v>4.5185759725532737</v>
      </c>
    </row>
    <row r="75" spans="1:13">
      <c r="A75" s="56">
        <v>2010</v>
      </c>
      <c r="B75" s="68">
        <v>2</v>
      </c>
      <c r="C75" s="12" t="s">
        <v>68</v>
      </c>
      <c r="D75" s="81">
        <v>-0.16930830131828278</v>
      </c>
      <c r="E75" s="81">
        <v>7.4385460588179519</v>
      </c>
      <c r="F75" s="81">
        <v>-2.8095074798901942</v>
      </c>
      <c r="G75" s="89">
        <v>1.9725079819260083</v>
      </c>
      <c r="H75" s="84">
        <v>7.549083303709625</v>
      </c>
      <c r="I75" s="84">
        <v>6.9909580529157855</v>
      </c>
      <c r="J75" s="90">
        <v>5.497237515073472</v>
      </c>
      <c r="K75" s="75">
        <v>-0.42026617128639865</v>
      </c>
      <c r="L75" s="75">
        <v>5.4992916079220411</v>
      </c>
      <c r="M75" s="78">
        <v>4.4627800518102001</v>
      </c>
    </row>
    <row r="76" spans="1:13">
      <c r="A76" s="56">
        <v>2010</v>
      </c>
      <c r="B76" s="68">
        <v>3</v>
      </c>
      <c r="C76" s="12" t="s">
        <v>69</v>
      </c>
      <c r="D76" s="81">
        <v>-2.1947177360357673</v>
      </c>
      <c r="E76" s="81">
        <v>1.7259211883535075</v>
      </c>
      <c r="F76" s="81">
        <v>-0.54705982450131696</v>
      </c>
      <c r="G76" s="89">
        <v>1.969940670835002</v>
      </c>
      <c r="H76" s="84">
        <v>-1.3382194527345903</v>
      </c>
      <c r="I76" s="84">
        <v>2.6660604802074772</v>
      </c>
      <c r="J76" s="90">
        <v>5.785907590538697</v>
      </c>
      <c r="K76" s="75">
        <v>-3.3342455115487279</v>
      </c>
      <c r="L76" s="75">
        <v>2.2439134313702036</v>
      </c>
      <c r="M76" s="78">
        <v>1.1140446281409755</v>
      </c>
    </row>
    <row r="77" spans="1:13">
      <c r="A77" s="56">
        <v>2010</v>
      </c>
      <c r="B77" s="68">
        <v>4</v>
      </c>
      <c r="C77" s="12" t="s">
        <v>70</v>
      </c>
      <c r="D77" s="81">
        <v>-6.9004883953656009</v>
      </c>
      <c r="E77" s="81">
        <v>2.7508995483092491</v>
      </c>
      <c r="F77" s="81">
        <v>-1.6485818026148125</v>
      </c>
      <c r="G77" s="89">
        <v>1.8578124048157063</v>
      </c>
      <c r="H77" s="84">
        <v>-8.2864200618013797</v>
      </c>
      <c r="I77" s="84">
        <v>-1.4667966343335004</v>
      </c>
      <c r="J77" s="90">
        <v>2.8094527542880998</v>
      </c>
      <c r="K77" s="75">
        <v>-8.0542868347101226</v>
      </c>
      <c r="L77" s="75">
        <v>-0.92902851684599774</v>
      </c>
      <c r="M77" s="78">
        <v>-0.70941875501786544</v>
      </c>
    </row>
    <row r="78" spans="1:13">
      <c r="A78" s="56">
        <v>2010</v>
      </c>
      <c r="B78" s="68">
        <v>5</v>
      </c>
      <c r="C78" s="12" t="s">
        <v>71</v>
      </c>
      <c r="D78" s="81">
        <v>-6.0477802232467681</v>
      </c>
      <c r="E78" s="81">
        <v>4.0160658897512969</v>
      </c>
      <c r="F78" s="81">
        <v>1.2057893854902746</v>
      </c>
      <c r="G78" s="89">
        <v>3.1722535867148238</v>
      </c>
      <c r="H78" s="84">
        <v>-11.574879243302561</v>
      </c>
      <c r="I78" s="84">
        <v>-4.774442057251294</v>
      </c>
      <c r="J78" s="90">
        <v>0.5779274940310275</v>
      </c>
      <c r="K78" s="75">
        <v>-5.2993522111607678</v>
      </c>
      <c r="L78" s="75">
        <v>-3.4899150828327952</v>
      </c>
      <c r="M78" s="78">
        <v>-1.0528956355286279</v>
      </c>
    </row>
    <row r="79" spans="1:13">
      <c r="A79" s="56">
        <v>2010</v>
      </c>
      <c r="B79" s="68">
        <v>6</v>
      </c>
      <c r="C79" s="12" t="s">
        <v>72</v>
      </c>
      <c r="D79" s="81">
        <v>-4.0192727428604025</v>
      </c>
      <c r="E79" s="81">
        <v>2.3477609652068132</v>
      </c>
      <c r="F79" s="81">
        <v>0.15481084370054798</v>
      </c>
      <c r="G79" s="89">
        <v>2.8839881116481392</v>
      </c>
      <c r="H79" s="84">
        <v>-6.9086606589285786</v>
      </c>
      <c r="I79" s="84">
        <v>-7.3355103768261154</v>
      </c>
      <c r="J79" s="90">
        <v>-0.96040616365422604</v>
      </c>
      <c r="K79" s="75">
        <v>-3.2222660639522283</v>
      </c>
      <c r="L79" s="75">
        <v>-4.6675684096312287</v>
      </c>
      <c r="M79" s="78">
        <v>-1.4740589137720805</v>
      </c>
    </row>
    <row r="80" spans="1:13">
      <c r="A80" s="56">
        <v>2010</v>
      </c>
      <c r="B80" s="68">
        <v>7</v>
      </c>
      <c r="C80" s="12" t="s">
        <v>73</v>
      </c>
      <c r="D80" s="81">
        <v>1.6937999718481755</v>
      </c>
      <c r="E80" s="81">
        <v>-1.2160293707005443</v>
      </c>
      <c r="F80" s="81">
        <v>0.96031781018544038</v>
      </c>
      <c r="G80" s="89">
        <v>1.4321039799620072</v>
      </c>
      <c r="H80" s="84">
        <v>-1.6834968692088337</v>
      </c>
      <c r="I80" s="84">
        <v>-7.4108591082835513</v>
      </c>
      <c r="J80" s="90">
        <v>-0.79997153026822865</v>
      </c>
      <c r="K80" s="75">
        <v>2.0263044089581905</v>
      </c>
      <c r="L80" s="75">
        <v>-4.850158748515021</v>
      </c>
      <c r="M80" s="78">
        <v>-0.90853489597447767</v>
      </c>
    </row>
    <row r="81" spans="1:13">
      <c r="A81" s="56">
        <v>2010</v>
      </c>
      <c r="B81" s="68">
        <v>8</v>
      </c>
      <c r="C81" s="12" t="s">
        <v>74</v>
      </c>
      <c r="D81" s="81">
        <v>2.3434269277178954</v>
      </c>
      <c r="E81" s="81">
        <v>-1.8837242983373081</v>
      </c>
      <c r="F81" s="81">
        <v>0.71345815858996353</v>
      </c>
      <c r="G81" s="89">
        <v>1.3597606874203194</v>
      </c>
      <c r="H81" s="84">
        <v>2.2897407068155351</v>
      </c>
      <c r="I81" s="84">
        <v>1.2548764869119822</v>
      </c>
      <c r="J81" s="90">
        <v>3.0396637455192055</v>
      </c>
      <c r="K81" s="75">
        <v>2.8445068415712482</v>
      </c>
      <c r="L81" s="75">
        <v>1.4908551730232977</v>
      </c>
      <c r="M81" s="78">
        <v>1.8721346712020193</v>
      </c>
    </row>
    <row r="82" spans="1:13">
      <c r="A82" s="56">
        <v>2010</v>
      </c>
      <c r="B82" s="68">
        <v>9</v>
      </c>
      <c r="C82" s="12" t="s">
        <v>75</v>
      </c>
      <c r="D82" s="81">
        <v>2.0860382528023358</v>
      </c>
      <c r="E82" s="81">
        <v>5.4181160693877795</v>
      </c>
      <c r="F82" s="81">
        <v>4.4615472989836036</v>
      </c>
      <c r="G82" s="89">
        <v>2.8591976908685535</v>
      </c>
      <c r="H82" s="84">
        <v>9.9742300295835307E-2</v>
      </c>
      <c r="I82" s="84">
        <v>4.1345688439463624</v>
      </c>
      <c r="J82" s="90">
        <v>4.1225514864365653</v>
      </c>
      <c r="K82" s="75">
        <v>4.7908103998637097</v>
      </c>
      <c r="L82" s="75">
        <v>3.6326579286028782</v>
      </c>
      <c r="M82" s="78">
        <v>3.4130810414374269</v>
      </c>
    </row>
    <row r="83" spans="1:13">
      <c r="A83" s="56">
        <v>2010</v>
      </c>
      <c r="B83" s="68">
        <v>10</v>
      </c>
      <c r="C83" s="12" t="s">
        <v>76</v>
      </c>
      <c r="D83" s="81">
        <v>1.6938676337810321</v>
      </c>
      <c r="E83" s="81">
        <v>6.281606136200657</v>
      </c>
      <c r="F83" s="81">
        <v>5.4423939606008664</v>
      </c>
      <c r="G83" s="89">
        <v>4.1543981682962361</v>
      </c>
      <c r="H83" s="84">
        <v>2.0482285553623525</v>
      </c>
      <c r="I83" s="84">
        <v>5.5833248594783003</v>
      </c>
      <c r="J83" s="90">
        <v>7.2410669076217626</v>
      </c>
      <c r="K83" s="75">
        <v>2.9359704026492572</v>
      </c>
      <c r="L83" s="75">
        <v>5.1886932989443801</v>
      </c>
      <c r="M83" s="78">
        <v>3.5412760438778168</v>
      </c>
    </row>
    <row r="84" spans="1:13">
      <c r="A84" s="56">
        <v>2010</v>
      </c>
      <c r="B84" s="68">
        <v>11</v>
      </c>
      <c r="C84" s="12" t="s">
        <v>77</v>
      </c>
      <c r="D84" s="81">
        <v>2.1088712489576444</v>
      </c>
      <c r="E84" s="81">
        <v>6.2217717328644673</v>
      </c>
      <c r="F84" s="81">
        <v>6.7334368636988051</v>
      </c>
      <c r="G84" s="89">
        <v>3.5990269219318138</v>
      </c>
      <c r="H84" s="84">
        <v>3.3704624594407484</v>
      </c>
      <c r="I84" s="84">
        <v>3.1605505945938139</v>
      </c>
      <c r="J84" s="90">
        <v>10.103775326092723</v>
      </c>
      <c r="K84" s="75">
        <v>2.5178115280437563</v>
      </c>
      <c r="L84" s="75">
        <v>4.2702267144272943</v>
      </c>
      <c r="M84" s="78">
        <v>2.7522252077235354</v>
      </c>
    </row>
    <row r="85" spans="1:13">
      <c r="A85" s="56">
        <v>2010</v>
      </c>
      <c r="B85" s="68">
        <v>12</v>
      </c>
      <c r="C85" s="12" t="s">
        <v>78</v>
      </c>
      <c r="D85" s="81">
        <v>4.9841664753583759</v>
      </c>
      <c r="E85" s="81">
        <v>7.0709177616920416</v>
      </c>
      <c r="F85" s="81">
        <v>6.2696689024436036</v>
      </c>
      <c r="G85" s="89">
        <v>3.0117612386535875</v>
      </c>
      <c r="H85" s="84">
        <v>6.4198070924472717</v>
      </c>
      <c r="I85" s="84">
        <v>3.7092208945810778</v>
      </c>
      <c r="J85" s="90">
        <v>11.727460922098242</v>
      </c>
      <c r="K85" s="75">
        <v>4.0543362620337531</v>
      </c>
      <c r="L85" s="75">
        <v>4.7846791325284466</v>
      </c>
      <c r="M85" s="78">
        <v>4.5053674651163167</v>
      </c>
    </row>
    <row r="86" spans="1:13">
      <c r="A86" s="56">
        <v>2011</v>
      </c>
      <c r="B86" s="68">
        <v>1</v>
      </c>
      <c r="C86" s="12" t="s">
        <v>67</v>
      </c>
      <c r="D86" s="81">
        <v>5.0109267197829821</v>
      </c>
      <c r="E86" s="81">
        <v>11.331946619838895</v>
      </c>
      <c r="F86" s="81">
        <v>6.9879361112788363</v>
      </c>
      <c r="G86" s="89">
        <v>3.0822826935616776</v>
      </c>
      <c r="H86" s="84">
        <v>4.4086069611499079</v>
      </c>
      <c r="I86" s="84">
        <v>4.8744372635420863</v>
      </c>
      <c r="J86" s="90">
        <v>9.2701666016032256</v>
      </c>
      <c r="K86" s="75">
        <v>5.7056892131605474</v>
      </c>
      <c r="L86" s="75">
        <v>4.9535394275064482</v>
      </c>
      <c r="M86" s="78">
        <v>5.6330058188187371</v>
      </c>
    </row>
    <row r="87" spans="1:13">
      <c r="A87" s="56">
        <v>2011</v>
      </c>
      <c r="B87" s="68">
        <v>2</v>
      </c>
      <c r="C87" s="12" t="s">
        <v>68</v>
      </c>
      <c r="D87" s="81">
        <v>7.201847208846468</v>
      </c>
      <c r="E87" s="81">
        <v>15.486752012508131</v>
      </c>
      <c r="F87" s="81">
        <v>7.5901198633358202</v>
      </c>
      <c r="G87" s="89">
        <v>4.2648500338032136</v>
      </c>
      <c r="H87" s="84">
        <v>3.7121813427896555</v>
      </c>
      <c r="I87" s="84">
        <v>6.1114552515264986</v>
      </c>
      <c r="J87" s="90">
        <v>7.3167654193218024</v>
      </c>
      <c r="K87" s="75">
        <v>8.1111673596314446</v>
      </c>
      <c r="L87" s="75">
        <v>5.6236211124999436</v>
      </c>
      <c r="M87" s="78">
        <v>7.6033953555934675</v>
      </c>
    </row>
    <row r="88" spans="1:13">
      <c r="A88" s="56">
        <v>2011</v>
      </c>
      <c r="B88" s="68">
        <v>3</v>
      </c>
      <c r="C88" s="12" t="s">
        <v>69</v>
      </c>
      <c r="D88" s="81">
        <v>9.8246774498115474</v>
      </c>
      <c r="E88" s="81">
        <v>17.067929655825932</v>
      </c>
      <c r="F88" s="81">
        <v>6.4508689080336357</v>
      </c>
      <c r="G88" s="89">
        <v>5.321545952189477</v>
      </c>
      <c r="H88" s="84">
        <v>10.358605005455757</v>
      </c>
      <c r="I88" s="84">
        <v>8.4434320568241183</v>
      </c>
      <c r="J88" s="90">
        <v>8.6970590213677923</v>
      </c>
      <c r="K88" s="75">
        <v>10.655805980838684</v>
      </c>
      <c r="L88" s="75">
        <v>7.9883820399083261</v>
      </c>
      <c r="M88" s="78">
        <v>9.1976369803687508</v>
      </c>
    </row>
    <row r="89" spans="1:13">
      <c r="A89" s="56">
        <v>2011</v>
      </c>
      <c r="B89" s="68">
        <v>4</v>
      </c>
      <c r="C89" s="12" t="s">
        <v>70</v>
      </c>
      <c r="D89" s="81">
        <v>16.542517661864299</v>
      </c>
      <c r="E89" s="81">
        <v>16.675600618121567</v>
      </c>
      <c r="F89" s="81">
        <v>7.2548969462708612</v>
      </c>
      <c r="G89" s="89">
        <v>5.3865671782654667</v>
      </c>
      <c r="H89" s="84">
        <v>14.839313585318848</v>
      </c>
      <c r="I89" s="84">
        <v>13.645530224562252</v>
      </c>
      <c r="J89" s="90">
        <v>9.0545220319425024</v>
      </c>
      <c r="K89" s="75">
        <v>17.076172703468838</v>
      </c>
      <c r="L89" s="75">
        <v>11.166178078224887</v>
      </c>
      <c r="M89" s="78">
        <v>13.156234131444311</v>
      </c>
    </row>
    <row r="90" spans="1:13">
      <c r="A90" s="56">
        <v>2011</v>
      </c>
      <c r="B90" s="68">
        <v>5</v>
      </c>
      <c r="C90" s="12" t="s">
        <v>71</v>
      </c>
      <c r="D90" s="81">
        <v>17.124553527520469</v>
      </c>
      <c r="E90" s="81">
        <v>14.916657914149066</v>
      </c>
      <c r="F90" s="81">
        <v>3.1060778189865523</v>
      </c>
      <c r="G90" s="89">
        <v>5.2286332272537761</v>
      </c>
      <c r="H90" s="84">
        <v>17.815853652025339</v>
      </c>
      <c r="I90" s="84">
        <v>19.201743020789074</v>
      </c>
      <c r="J90" s="90">
        <v>9.0099874210997974</v>
      </c>
      <c r="K90" s="75">
        <v>15.62988315712872</v>
      </c>
      <c r="L90" s="75">
        <v>14.883864993660435</v>
      </c>
      <c r="M90" s="78">
        <v>13.665936001056632</v>
      </c>
    </row>
    <row r="91" spans="1:13">
      <c r="A91" s="56">
        <v>2011</v>
      </c>
      <c r="B91" s="68">
        <v>6</v>
      </c>
      <c r="C91" s="12" t="s">
        <v>72</v>
      </c>
      <c r="D91" s="81">
        <v>17.505759435658263</v>
      </c>
      <c r="E91" s="81">
        <v>14.240616723694167</v>
      </c>
      <c r="F91" s="81">
        <v>4.8528135720590893</v>
      </c>
      <c r="G91" s="89">
        <v>3.5777161218261577</v>
      </c>
      <c r="H91" s="84">
        <v>12.964222152557126</v>
      </c>
      <c r="I91" s="84">
        <v>21.784374964167831</v>
      </c>
      <c r="J91" s="90">
        <v>8.6896307117736669</v>
      </c>
      <c r="K91" s="75">
        <v>14.770921949088223</v>
      </c>
      <c r="L91" s="75">
        <v>15.285166454268317</v>
      </c>
      <c r="M91" s="78">
        <v>15.450168319685996</v>
      </c>
    </row>
    <row r="92" spans="1:13">
      <c r="A92" s="56">
        <v>2011</v>
      </c>
      <c r="B92" s="68">
        <v>7</v>
      </c>
      <c r="C92" s="12" t="s">
        <v>73</v>
      </c>
      <c r="D92" s="81">
        <v>13.856746982753121</v>
      </c>
      <c r="E92" s="81">
        <v>10.392634350022266</v>
      </c>
      <c r="F92" s="81">
        <v>5.409587552602102</v>
      </c>
      <c r="G92" s="89">
        <v>5.8098814296400958</v>
      </c>
      <c r="H92" s="84">
        <v>8.3815269381336535</v>
      </c>
      <c r="I92" s="84">
        <v>17.979692041410544</v>
      </c>
      <c r="J92" s="90">
        <v>7.4247476415048475</v>
      </c>
      <c r="K92" s="75">
        <v>8.440573312898092</v>
      </c>
      <c r="L92" s="75">
        <v>13.685292333013743</v>
      </c>
      <c r="M92" s="78">
        <v>12.816566270564556</v>
      </c>
    </row>
    <row r="93" spans="1:13">
      <c r="A93" s="56">
        <v>2011</v>
      </c>
      <c r="B93" s="68">
        <v>8</v>
      </c>
      <c r="C93" s="12" t="s">
        <v>74</v>
      </c>
      <c r="D93" s="81">
        <v>12.082119129898761</v>
      </c>
      <c r="E93" s="81">
        <v>10.936224561522367</v>
      </c>
      <c r="F93" s="81">
        <v>10.521359644928641</v>
      </c>
      <c r="G93" s="89">
        <v>5.3497513220645665</v>
      </c>
      <c r="H93" s="84">
        <v>4.2004588007372723</v>
      </c>
      <c r="I93" s="84">
        <v>5.5794034422714134</v>
      </c>
      <c r="J93" s="90">
        <v>7.4427845682047744</v>
      </c>
      <c r="K93" s="75">
        <v>8.3843686417103278</v>
      </c>
      <c r="L93" s="75">
        <v>5.7797620992096288</v>
      </c>
      <c r="M93" s="78">
        <v>10.39491261180061</v>
      </c>
    </row>
    <row r="94" spans="1:13">
      <c r="A94" s="56">
        <v>2011</v>
      </c>
      <c r="B94" s="68">
        <v>9</v>
      </c>
      <c r="C94" s="12" t="s">
        <v>75</v>
      </c>
      <c r="D94" s="81">
        <v>12.777664627110831</v>
      </c>
      <c r="E94" s="81">
        <v>4.547562951815487</v>
      </c>
      <c r="F94" s="81">
        <v>9.6546707495686945</v>
      </c>
      <c r="G94" s="89">
        <v>7.9726556455819386</v>
      </c>
      <c r="H94" s="84">
        <v>3.0699862802465505</v>
      </c>
      <c r="I94" s="84">
        <v>0.79745874486740753</v>
      </c>
      <c r="J94" s="90">
        <v>4.5313603514896217</v>
      </c>
      <c r="K94" s="75">
        <v>7.5041813584233452</v>
      </c>
      <c r="L94" s="75">
        <v>2.6638258448467456</v>
      </c>
      <c r="M94" s="78">
        <v>8.7018995619215556</v>
      </c>
    </row>
    <row r="95" spans="1:13">
      <c r="A95" s="56">
        <v>2011</v>
      </c>
      <c r="B95" s="68">
        <v>10</v>
      </c>
      <c r="C95" s="12" t="s">
        <v>76</v>
      </c>
      <c r="D95" s="81">
        <v>14.924145779561382</v>
      </c>
      <c r="E95" s="81">
        <v>8.159224442989931</v>
      </c>
      <c r="F95" s="81">
        <v>9.7969891860990153</v>
      </c>
      <c r="G95" s="89">
        <v>8.3707867373228559</v>
      </c>
      <c r="H95" s="84">
        <v>2.9054691143890699</v>
      </c>
      <c r="I95" s="84">
        <v>3.480654180846865</v>
      </c>
      <c r="J95" s="90">
        <v>1.5154364379368346</v>
      </c>
      <c r="K95" s="75">
        <v>10.389970650468072</v>
      </c>
      <c r="L95" s="75">
        <v>3.761853559661188</v>
      </c>
      <c r="M95" s="78">
        <v>10.698513862158698</v>
      </c>
    </row>
    <row r="96" spans="1:13">
      <c r="A96" s="56">
        <v>2011</v>
      </c>
      <c r="B96" s="68">
        <v>11</v>
      </c>
      <c r="C96" s="12" t="s">
        <v>77</v>
      </c>
      <c r="D96" s="81">
        <v>17.842982526409191</v>
      </c>
      <c r="E96" s="81">
        <v>3.4952725429537645</v>
      </c>
      <c r="F96" s="81">
        <v>7.0151685179665302</v>
      </c>
      <c r="G96" s="89">
        <v>6.5052780702834934</v>
      </c>
      <c r="H96" s="84">
        <v>4.6915410900778998</v>
      </c>
      <c r="I96" s="84">
        <v>7.3611021130036258</v>
      </c>
      <c r="J96" s="90">
        <v>-2.735957499750763</v>
      </c>
      <c r="K96" s="75">
        <v>9.9157262568104976</v>
      </c>
      <c r="L96" s="75">
        <v>5.0338149162198365</v>
      </c>
      <c r="M96" s="78">
        <v>10.594984176916977</v>
      </c>
    </row>
    <row r="97" spans="1:13">
      <c r="A97" s="56">
        <v>2011</v>
      </c>
      <c r="B97" s="68">
        <v>12</v>
      </c>
      <c r="C97" s="12" t="s">
        <v>78</v>
      </c>
      <c r="D97" s="81">
        <v>17.515082333754339</v>
      </c>
      <c r="E97" s="81">
        <v>2.0186061716922055</v>
      </c>
      <c r="F97" s="81">
        <v>5.6942303121691573</v>
      </c>
      <c r="G97" s="89">
        <v>7.2447236212336508</v>
      </c>
      <c r="H97" s="84">
        <v>6.3495765043481533</v>
      </c>
      <c r="I97" s="84">
        <v>11.478084664788568</v>
      </c>
      <c r="J97" s="90">
        <v>-3.2591534043929227</v>
      </c>
      <c r="K97" s="75">
        <v>7.5113067235417219</v>
      </c>
      <c r="L97" s="75">
        <v>7.6937026559914967</v>
      </c>
      <c r="M97" s="78">
        <v>9.4656098234060959</v>
      </c>
    </row>
    <row r="98" spans="1:13">
      <c r="A98" s="56">
        <v>2012</v>
      </c>
      <c r="B98" s="68">
        <v>1</v>
      </c>
      <c r="C98" s="12" t="s">
        <v>67</v>
      </c>
      <c r="D98" s="81">
        <v>16.033148979997257</v>
      </c>
      <c r="E98" s="81">
        <v>-1.2043593662098395</v>
      </c>
      <c r="F98" s="81">
        <v>5.6721257054065166</v>
      </c>
      <c r="G98" s="89">
        <v>2.5677162150306021</v>
      </c>
      <c r="H98" s="84">
        <v>6.5685262840656566</v>
      </c>
      <c r="I98" s="84">
        <v>8.7319509771569557</v>
      </c>
      <c r="J98" s="90">
        <v>-1.412657144108076</v>
      </c>
      <c r="K98" s="75">
        <v>6.0580007948381809</v>
      </c>
      <c r="L98" s="75">
        <v>5.9222775956593088</v>
      </c>
      <c r="M98" s="78">
        <v>7.0165099026391564</v>
      </c>
    </row>
    <row r="99" spans="1:13">
      <c r="A99" s="56">
        <v>2012</v>
      </c>
      <c r="B99" s="68">
        <v>2</v>
      </c>
      <c r="C99" s="12" t="s">
        <v>68</v>
      </c>
      <c r="D99" s="81">
        <v>16.415139630612074</v>
      </c>
      <c r="E99" s="81">
        <v>-1.6530549293133689</v>
      </c>
      <c r="F99" s="81">
        <v>3.3422442684511333</v>
      </c>
      <c r="G99" s="89">
        <v>2.3132746155187345</v>
      </c>
      <c r="H99" s="84">
        <v>9.1545386190304168</v>
      </c>
      <c r="I99" s="84">
        <v>8.8684797976902541</v>
      </c>
      <c r="J99" s="90">
        <v>-1.497825570506317</v>
      </c>
      <c r="K99" s="75">
        <v>5.0024834931241324</v>
      </c>
      <c r="L99" s="75">
        <v>6.2501833325008915</v>
      </c>
      <c r="M99" s="78">
        <v>6.3775230368583236</v>
      </c>
    </row>
    <row r="100" spans="1:13">
      <c r="A100" s="56">
        <v>2012</v>
      </c>
      <c r="B100" s="68">
        <v>3</v>
      </c>
      <c r="C100" s="12" t="s">
        <v>69</v>
      </c>
      <c r="D100" s="81">
        <v>13.053242812067523</v>
      </c>
      <c r="E100" s="81">
        <v>2.9264569018108588</v>
      </c>
      <c r="F100" s="81">
        <v>0.50852082068306714</v>
      </c>
      <c r="G100" s="89">
        <v>-0.49641389333004993</v>
      </c>
      <c r="H100" s="84">
        <v>11.271946800925004</v>
      </c>
      <c r="I100" s="84">
        <v>6.718606472833355</v>
      </c>
      <c r="J100" s="90">
        <v>-0.8704880845687657</v>
      </c>
      <c r="K100" s="75">
        <v>4.8901722373546175</v>
      </c>
      <c r="L100" s="75">
        <v>4.9703134480273192</v>
      </c>
      <c r="M100" s="78">
        <v>5.3032920827140506</v>
      </c>
    </row>
    <row r="101" spans="1:13">
      <c r="A101" s="56">
        <v>2012</v>
      </c>
      <c r="B101" s="68">
        <v>4</v>
      </c>
      <c r="C101" s="12" t="s">
        <v>70</v>
      </c>
      <c r="D101" s="81">
        <v>14.19670604984573</v>
      </c>
      <c r="E101" s="81">
        <v>0.52824556780293186</v>
      </c>
      <c r="F101" s="81">
        <v>-0.75086580926415625</v>
      </c>
      <c r="G101" s="89">
        <v>1.8941145234926404</v>
      </c>
      <c r="H101" s="84">
        <v>14.863507313486091</v>
      </c>
      <c r="I101" s="84">
        <v>6.3038408518571787</v>
      </c>
      <c r="J101" s="90">
        <v>0.52541706484114936</v>
      </c>
      <c r="K101" s="75">
        <v>4.424367142627661</v>
      </c>
      <c r="L101" s="75">
        <v>5.6104372407739689</v>
      </c>
      <c r="M101" s="78">
        <v>4.8607815413146849</v>
      </c>
    </row>
    <row r="102" spans="1:13">
      <c r="A102" s="56">
        <v>2012</v>
      </c>
      <c r="B102" s="68">
        <v>5</v>
      </c>
      <c r="C102" s="12" t="s">
        <v>71</v>
      </c>
      <c r="D102" s="81">
        <v>9.0254046546622604</v>
      </c>
      <c r="E102" s="81">
        <v>-0.93337528892337707</v>
      </c>
      <c r="F102" s="81">
        <v>1.4790744407444878</v>
      </c>
      <c r="G102" s="89">
        <v>1.5152508163561507</v>
      </c>
      <c r="H102" s="84">
        <v>15.037492493257387</v>
      </c>
      <c r="I102" s="84">
        <v>7.2983418066759898</v>
      </c>
      <c r="J102" s="90">
        <v>5.9876863899416266</v>
      </c>
      <c r="K102" s="75">
        <v>1.581233653059666</v>
      </c>
      <c r="L102" s="75">
        <v>6.5778540094953319</v>
      </c>
      <c r="M102" s="78">
        <v>4.5150352262613325</v>
      </c>
    </row>
    <row r="103" spans="1:13">
      <c r="A103" s="56">
        <v>2012</v>
      </c>
      <c r="B103" s="68">
        <v>6</v>
      </c>
      <c r="C103" s="12" t="s">
        <v>72</v>
      </c>
      <c r="D103" s="81">
        <v>5.0466280215686776</v>
      </c>
      <c r="E103" s="81">
        <v>-5.9085395915486227</v>
      </c>
      <c r="F103" s="81">
        <v>0.86384302935615942</v>
      </c>
      <c r="G103" s="89">
        <v>3.1696243446585504</v>
      </c>
      <c r="H103" s="84">
        <v>11.204884112106296</v>
      </c>
      <c r="I103" s="84">
        <v>5.6165138482409338</v>
      </c>
      <c r="J103" s="90">
        <v>7.617063201799823</v>
      </c>
      <c r="K103" s="75">
        <v>-0.82414479436049293</v>
      </c>
      <c r="L103" s="75">
        <v>5.829038153147259</v>
      </c>
      <c r="M103" s="78">
        <v>2.4141117776106391</v>
      </c>
    </row>
    <row r="104" spans="1:13">
      <c r="A104" s="56">
        <v>2012</v>
      </c>
      <c r="B104" s="68">
        <v>7</v>
      </c>
      <c r="C104" s="12" t="s">
        <v>73</v>
      </c>
      <c r="D104" s="81">
        <v>0.81411326168787657</v>
      </c>
      <c r="E104" s="81">
        <v>-0.98844501191083234</v>
      </c>
      <c r="F104" s="81">
        <v>2.4890828322647662</v>
      </c>
      <c r="G104" s="89">
        <v>2.0175686915020696</v>
      </c>
      <c r="H104" s="84">
        <v>8.7627811611451492</v>
      </c>
      <c r="I104" s="84">
        <v>7.6817257524600002</v>
      </c>
      <c r="J104" s="90">
        <v>10.938788402817835</v>
      </c>
      <c r="K104" s="75">
        <v>-0.80175862597128278</v>
      </c>
      <c r="L104" s="75">
        <v>6.608654268653269</v>
      </c>
      <c r="M104" s="78">
        <v>2.3718418010642894</v>
      </c>
    </row>
    <row r="105" spans="1:13">
      <c r="A105" s="56">
        <v>2012</v>
      </c>
      <c r="B105" s="68">
        <v>8</v>
      </c>
      <c r="C105" s="12" t="s">
        <v>74</v>
      </c>
      <c r="D105" s="81">
        <v>3.5325367255171214</v>
      </c>
      <c r="E105" s="81">
        <v>-0.34941722377539453</v>
      </c>
      <c r="F105" s="81">
        <v>0.95090409194418246</v>
      </c>
      <c r="G105" s="89">
        <v>4.4867869615373701</v>
      </c>
      <c r="H105" s="84">
        <v>8.6630804832004351</v>
      </c>
      <c r="I105" s="84">
        <v>8.3621166765742494</v>
      </c>
      <c r="J105" s="90">
        <v>8.7294762418945293</v>
      </c>
      <c r="K105" s="75">
        <v>1.7384657530907122</v>
      </c>
      <c r="L105" s="75">
        <v>7.2958009665474943</v>
      </c>
      <c r="M105" s="78">
        <v>3.2188365918127682</v>
      </c>
    </row>
    <row r="106" spans="1:13">
      <c r="A106" s="56">
        <v>2012</v>
      </c>
      <c r="B106" s="68">
        <v>9</v>
      </c>
      <c r="C106" s="12" t="s">
        <v>75</v>
      </c>
      <c r="D106" s="81">
        <v>1.9075815533522666</v>
      </c>
      <c r="E106" s="81">
        <v>5.3418050780083881</v>
      </c>
      <c r="F106" s="81">
        <v>0.43921325390792187</v>
      </c>
      <c r="G106" s="89">
        <v>1.3717472545213383</v>
      </c>
      <c r="H106" s="84">
        <v>13.318477327562949</v>
      </c>
      <c r="I106" s="84">
        <v>13.962717329874753</v>
      </c>
      <c r="J106" s="90">
        <v>11.27181111748552</v>
      </c>
      <c r="K106" s="75">
        <v>2.4470303942020211</v>
      </c>
      <c r="L106" s="75">
        <v>10.418775236251943</v>
      </c>
      <c r="M106" s="78">
        <v>4.8549068784662808</v>
      </c>
    </row>
    <row r="107" spans="1:13">
      <c r="A107" s="56">
        <v>2012</v>
      </c>
      <c r="B107" s="68">
        <v>10</v>
      </c>
      <c r="C107" s="12" t="s">
        <v>76</v>
      </c>
      <c r="D107" s="81">
        <v>0.335952143996332</v>
      </c>
      <c r="E107" s="81">
        <v>2.6610442027678038</v>
      </c>
      <c r="F107" s="81">
        <v>-1.1135559287920316</v>
      </c>
      <c r="G107" s="89">
        <v>0.31685697696550719</v>
      </c>
      <c r="H107" s="84">
        <v>10.189556827317636</v>
      </c>
      <c r="I107" s="84">
        <v>13.16445771629169</v>
      </c>
      <c r="J107" s="90">
        <v>11.891495423377396</v>
      </c>
      <c r="K107" s="75">
        <v>0.9910617658260179</v>
      </c>
      <c r="L107" s="75">
        <v>9.7646372136415138</v>
      </c>
      <c r="M107" s="78">
        <v>4.8478835125343567</v>
      </c>
    </row>
    <row r="108" spans="1:13">
      <c r="A108" s="56">
        <v>2012</v>
      </c>
      <c r="B108" s="68">
        <v>11</v>
      </c>
      <c r="C108" s="12" t="s">
        <v>77</v>
      </c>
      <c r="D108" s="81">
        <v>-3.3101749246648771</v>
      </c>
      <c r="E108" s="81">
        <v>6.4523846979945398</v>
      </c>
      <c r="F108" s="81">
        <v>-0.5207745229004801</v>
      </c>
      <c r="G108" s="89">
        <v>1.1128991103618979</v>
      </c>
      <c r="H108" s="84">
        <v>7.7788127960376929</v>
      </c>
      <c r="I108" s="84">
        <v>14.599266500243102</v>
      </c>
      <c r="J108" s="90">
        <v>14.501172677845631</v>
      </c>
      <c r="K108" s="75">
        <v>-0.54115739378671757</v>
      </c>
      <c r="L108" s="75">
        <v>10.892126939449231</v>
      </c>
      <c r="M108" s="78">
        <v>4.7763936492792869</v>
      </c>
    </row>
    <row r="109" spans="1:13">
      <c r="A109" s="56">
        <v>2012</v>
      </c>
      <c r="B109" s="68">
        <v>12</v>
      </c>
      <c r="C109" s="12" t="s">
        <v>78</v>
      </c>
      <c r="D109" s="81">
        <v>-2.659733952293486</v>
      </c>
      <c r="E109" s="81">
        <v>5.5826370801988601</v>
      </c>
      <c r="F109" s="81">
        <v>0.78404475170650301</v>
      </c>
      <c r="G109" s="89">
        <v>3.6359609011947791</v>
      </c>
      <c r="H109" s="84">
        <v>4.7087293811631348</v>
      </c>
      <c r="I109" s="84">
        <v>9.2611027409208226</v>
      </c>
      <c r="J109" s="90">
        <v>14.262947367170288</v>
      </c>
      <c r="K109" s="75">
        <v>2.0778487415683333</v>
      </c>
      <c r="L109" s="75">
        <v>8.1985042718347714</v>
      </c>
      <c r="M109" s="78">
        <v>5.5387554616908474</v>
      </c>
    </row>
    <row r="110" spans="1:13">
      <c r="A110" s="56">
        <v>2013</v>
      </c>
      <c r="B110" s="68">
        <v>1</v>
      </c>
      <c r="C110" s="12" t="s">
        <v>67</v>
      </c>
      <c r="D110" s="81">
        <v>-0.62504496357790318</v>
      </c>
      <c r="E110" s="81">
        <v>6.2340552053168352</v>
      </c>
      <c r="F110" s="81">
        <v>1.695120484799606</v>
      </c>
      <c r="G110" s="89">
        <v>10.404663886092358</v>
      </c>
      <c r="H110" s="84">
        <v>6.6575852177346295</v>
      </c>
      <c r="I110" s="84">
        <v>6.5701601884190497</v>
      </c>
      <c r="J110" s="90">
        <v>11.85017497530283</v>
      </c>
      <c r="K110" s="75">
        <v>3.3942186837168098</v>
      </c>
      <c r="L110" s="75">
        <v>7.6737192234309193</v>
      </c>
      <c r="M110" s="78">
        <v>6.2144353092502991</v>
      </c>
    </row>
    <row r="111" spans="1:13">
      <c r="A111" s="56">
        <v>2013</v>
      </c>
      <c r="B111" s="68">
        <v>2</v>
      </c>
      <c r="C111" s="12" t="s">
        <v>68</v>
      </c>
      <c r="D111" s="81">
        <v>-1.3167789853330336</v>
      </c>
      <c r="E111" s="81">
        <v>3.1617867060392602</v>
      </c>
      <c r="F111" s="81">
        <v>3.4642196847432638</v>
      </c>
      <c r="G111" s="89">
        <v>10.535969957138857</v>
      </c>
      <c r="H111" s="84">
        <v>5.1150016041011437</v>
      </c>
      <c r="I111" s="84">
        <v>1.9694720059850956</v>
      </c>
      <c r="J111" s="90">
        <v>11.222183429304389</v>
      </c>
      <c r="K111" s="75">
        <v>3.5983635199507091</v>
      </c>
      <c r="L111" s="75">
        <v>4.9120860128235133</v>
      </c>
      <c r="M111" s="78">
        <v>5.1361515525393697</v>
      </c>
    </row>
    <row r="112" spans="1:13">
      <c r="A112" s="56">
        <v>2013</v>
      </c>
      <c r="B112" s="68">
        <v>3</v>
      </c>
      <c r="C112" s="12" t="s">
        <v>69</v>
      </c>
      <c r="D112" s="81">
        <v>0.43382419184430088</v>
      </c>
      <c r="E112" s="81">
        <v>1.430694910267083</v>
      </c>
      <c r="F112" s="81">
        <v>4.7838575558428742</v>
      </c>
      <c r="G112" s="89">
        <v>11.113954692592554</v>
      </c>
      <c r="H112" s="84">
        <v>4.783522428934317</v>
      </c>
      <c r="I112" s="84">
        <v>3.880371897440571</v>
      </c>
      <c r="J112" s="90">
        <v>9.39205436419428</v>
      </c>
      <c r="K112" s="75">
        <v>1.3787181946811167</v>
      </c>
      <c r="L112" s="75">
        <v>5.7510025266546583</v>
      </c>
      <c r="M112" s="78">
        <v>5.2003350617825683</v>
      </c>
    </row>
    <row r="113" spans="1:13">
      <c r="A113" s="56">
        <v>2013</v>
      </c>
      <c r="B113" s="68">
        <v>4</v>
      </c>
      <c r="C113" s="12" t="s">
        <v>70</v>
      </c>
      <c r="D113" s="81">
        <v>0.79056421032248636</v>
      </c>
      <c r="E113" s="81">
        <v>2.9213111620536303</v>
      </c>
      <c r="F113" s="81">
        <v>6.9844628534197817</v>
      </c>
      <c r="G113" s="89">
        <v>7.843976004673614</v>
      </c>
      <c r="H113" s="84">
        <v>6.1481606128050093</v>
      </c>
      <c r="I113" s="84">
        <v>4.6904879641971986</v>
      </c>
      <c r="J113" s="90">
        <v>11.193181435917786</v>
      </c>
      <c r="K113" s="75">
        <v>3.0143722595268319</v>
      </c>
      <c r="L113" s="75">
        <v>6.2916416665683927</v>
      </c>
      <c r="M113" s="78">
        <v>5.3140961286739508</v>
      </c>
    </row>
    <row r="114" spans="1:13">
      <c r="A114" s="56">
        <v>2013</v>
      </c>
      <c r="B114" s="68">
        <v>5</v>
      </c>
      <c r="C114" s="12" t="s">
        <v>71</v>
      </c>
      <c r="D114" s="81">
        <v>3.5245909016484056</v>
      </c>
      <c r="E114" s="81">
        <v>7.2903584977709546</v>
      </c>
      <c r="F114" s="81">
        <v>8.3547998729248683</v>
      </c>
      <c r="G114" s="89">
        <v>7.6666568123052725</v>
      </c>
      <c r="H114" s="84">
        <v>3.6418264588785165</v>
      </c>
      <c r="I114" s="84">
        <v>4.2660873757488282</v>
      </c>
      <c r="J114" s="90">
        <v>7.8631063620195008</v>
      </c>
      <c r="K114" s="75">
        <v>5.8237641118540129</v>
      </c>
      <c r="L114" s="75">
        <v>5.5894089924855672</v>
      </c>
      <c r="M114" s="78">
        <v>5.8330498940622144</v>
      </c>
    </row>
    <row r="115" spans="1:13">
      <c r="A115" s="56">
        <v>2013</v>
      </c>
      <c r="B115" s="68">
        <v>6</v>
      </c>
      <c r="C115" s="12" t="s">
        <v>72</v>
      </c>
      <c r="D115" s="81">
        <v>6.180104194076419</v>
      </c>
      <c r="E115" s="81">
        <v>11.477691669485669</v>
      </c>
      <c r="F115" s="81">
        <v>10.876202083271714</v>
      </c>
      <c r="G115" s="89">
        <v>7.4029468058412151</v>
      </c>
      <c r="H115" s="84">
        <v>5.8399074989156752</v>
      </c>
      <c r="I115" s="84">
        <v>7.2906404944066194</v>
      </c>
      <c r="J115" s="90">
        <v>9.088572201652557</v>
      </c>
      <c r="K115" s="75">
        <v>9.5150957595638843</v>
      </c>
      <c r="L115" s="75">
        <v>7.7757045142911041</v>
      </c>
      <c r="M115" s="78">
        <v>8.1699724812836614</v>
      </c>
    </row>
    <row r="116" spans="1:13">
      <c r="A116" s="56">
        <v>2013</v>
      </c>
      <c r="B116" s="68">
        <v>7</v>
      </c>
      <c r="C116" s="12" t="s">
        <v>73</v>
      </c>
      <c r="D116" s="81">
        <v>6.2530245084540637</v>
      </c>
      <c r="E116" s="81">
        <v>12.875304158382361</v>
      </c>
      <c r="F116" s="81">
        <v>11.349960023984584</v>
      </c>
      <c r="G116" s="89">
        <v>8.8441977466453316</v>
      </c>
      <c r="H116" s="84">
        <v>3.8566863618544778</v>
      </c>
      <c r="I116" s="84">
        <v>7.6783230044747963</v>
      </c>
      <c r="J116" s="90">
        <v>6.0081927085898545</v>
      </c>
      <c r="K116" s="75">
        <v>9.6946128185223746</v>
      </c>
      <c r="L116" s="75">
        <v>7.6282163415624549</v>
      </c>
      <c r="M116" s="78">
        <v>8.536273558011608</v>
      </c>
    </row>
    <row r="117" spans="1:13">
      <c r="A117" s="56">
        <v>2013</v>
      </c>
      <c r="B117" s="68">
        <v>8</v>
      </c>
      <c r="C117" s="12" t="s">
        <v>74</v>
      </c>
      <c r="D117" s="81">
        <v>5.355366650975113</v>
      </c>
      <c r="E117" s="81">
        <v>13.352531377606258</v>
      </c>
      <c r="F117" s="81">
        <v>8.4496126663246898</v>
      </c>
      <c r="G117" s="89">
        <v>8.9558305384806136</v>
      </c>
      <c r="H117" s="84">
        <v>5.2698617049688368</v>
      </c>
      <c r="I117" s="84">
        <v>10.534149524936719</v>
      </c>
      <c r="J117" s="90">
        <v>4.4876855793582138</v>
      </c>
      <c r="K117" s="75">
        <v>8.3403056667830988</v>
      </c>
      <c r="L117" s="75">
        <v>9.1828001889716617</v>
      </c>
      <c r="M117" s="78">
        <v>8.1536125536459725</v>
      </c>
    </row>
    <row r="118" spans="1:13">
      <c r="A118" s="56">
        <v>2013</v>
      </c>
      <c r="B118" s="68">
        <v>9</v>
      </c>
      <c r="C118" s="12" t="s">
        <v>75</v>
      </c>
      <c r="D118" s="81">
        <v>4.6841735650207328</v>
      </c>
      <c r="E118" s="81">
        <v>11.985405585916165</v>
      </c>
      <c r="F118" s="81">
        <v>9.5828093968274519</v>
      </c>
      <c r="G118" s="89">
        <v>11.380359572647025</v>
      </c>
      <c r="H118" s="84">
        <v>-1.5824388011407731</v>
      </c>
      <c r="I118" s="84">
        <v>8.4100895874201775</v>
      </c>
      <c r="J118" s="90">
        <v>2.3643541192841955</v>
      </c>
      <c r="K118" s="75">
        <v>6.9745873103082889</v>
      </c>
      <c r="L118" s="75">
        <v>7.7408643745757066</v>
      </c>
      <c r="M118" s="78">
        <v>6.3025685030088541</v>
      </c>
    </row>
    <row r="119" spans="1:13">
      <c r="A119" s="56">
        <v>2013</v>
      </c>
      <c r="B119" s="68">
        <v>10</v>
      </c>
      <c r="C119" s="12" t="s">
        <v>76</v>
      </c>
      <c r="D119" s="81">
        <v>5.9846044055140712</v>
      </c>
      <c r="E119" s="81">
        <v>18.331358736142644</v>
      </c>
      <c r="F119" s="81">
        <v>10.67147779647768</v>
      </c>
      <c r="G119" s="89">
        <v>13.187394837759658</v>
      </c>
      <c r="H119" s="84">
        <v>-3.3583745220139849</v>
      </c>
      <c r="I119" s="84">
        <v>8.6313710444271052</v>
      </c>
      <c r="J119" s="90">
        <v>-0.68522404277507887</v>
      </c>
      <c r="K119" s="75">
        <v>7.6194628017958399</v>
      </c>
      <c r="L119" s="75">
        <v>7.486097219669019</v>
      </c>
      <c r="M119" s="78">
        <v>5.3537218919987639</v>
      </c>
    </row>
    <row r="120" spans="1:13">
      <c r="A120" s="56">
        <v>2013</v>
      </c>
      <c r="B120" s="68">
        <v>11</v>
      </c>
      <c r="C120" s="12" t="s">
        <v>77</v>
      </c>
      <c r="D120" s="81">
        <v>7.2990146219022778</v>
      </c>
      <c r="E120" s="81">
        <v>18.16382403783625</v>
      </c>
      <c r="F120" s="81">
        <v>13.329900461911116</v>
      </c>
      <c r="G120" s="89">
        <v>14.741525098600384</v>
      </c>
      <c r="H120" s="84">
        <v>-4.2473522879909131</v>
      </c>
      <c r="I120" s="84">
        <v>7.4070284092175198</v>
      </c>
      <c r="J120" s="90">
        <v>-0.88448222081382033</v>
      </c>
      <c r="K120" s="75">
        <v>8.6329416159491856</v>
      </c>
      <c r="L120" s="75">
        <v>6.6314263718780131</v>
      </c>
      <c r="M120" s="78">
        <v>5.6767086084025697</v>
      </c>
    </row>
    <row r="121" spans="1:13">
      <c r="A121" s="56">
        <v>2013</v>
      </c>
      <c r="B121" s="68">
        <v>12</v>
      </c>
      <c r="C121" s="12" t="s">
        <v>78</v>
      </c>
      <c r="D121" s="81">
        <v>5.1435874331339226</v>
      </c>
      <c r="E121" s="81">
        <v>19.680501044032738</v>
      </c>
      <c r="F121" s="81">
        <v>10.724462975243609</v>
      </c>
      <c r="G121" s="89">
        <v>14.571697205116752</v>
      </c>
      <c r="H121" s="84">
        <v>-2.9159605580523884</v>
      </c>
      <c r="I121" s="84">
        <v>6.067661953570247</v>
      </c>
      <c r="J121" s="90">
        <v>-1.1615720324872458</v>
      </c>
      <c r="K121" s="75">
        <v>7.3263509962063766</v>
      </c>
      <c r="L121" s="75">
        <v>5.5744611579522374</v>
      </c>
      <c r="M121" s="78">
        <v>4.2373736654676808</v>
      </c>
    </row>
    <row r="122" spans="1:13">
      <c r="A122" s="56">
        <v>2014</v>
      </c>
      <c r="B122" s="68">
        <v>1</v>
      </c>
      <c r="C122" s="12" t="s">
        <v>67</v>
      </c>
      <c r="D122" s="81">
        <v>5.098850375995978</v>
      </c>
      <c r="E122" s="81">
        <v>15.020514897573767</v>
      </c>
      <c r="F122" s="81">
        <v>9.238330537855699</v>
      </c>
      <c r="G122" s="89">
        <v>13.203442318134506</v>
      </c>
      <c r="H122" s="84">
        <v>-2.12049701326672</v>
      </c>
      <c r="I122" s="84">
        <v>8.1714863668057589</v>
      </c>
      <c r="J122" s="90">
        <v>1.6764039209359982</v>
      </c>
      <c r="K122" s="75">
        <v>6.6378476529109554</v>
      </c>
      <c r="L122" s="75">
        <v>7.0276649780414591</v>
      </c>
      <c r="M122" s="78">
        <v>4.8304064274698577</v>
      </c>
    </row>
    <row r="123" spans="1:13">
      <c r="A123" s="56">
        <v>2014</v>
      </c>
      <c r="B123" s="68">
        <v>2</v>
      </c>
      <c r="C123" s="12" t="s">
        <v>68</v>
      </c>
      <c r="D123" s="81">
        <v>5.9259977764086536</v>
      </c>
      <c r="E123" s="81">
        <v>17.374201527860844</v>
      </c>
      <c r="F123" s="81">
        <v>10.583083315961384</v>
      </c>
      <c r="G123" s="89">
        <v>11.522727660797361</v>
      </c>
      <c r="H123" s="84">
        <v>-2.3894004211682751</v>
      </c>
      <c r="I123" s="84">
        <v>12.104004483366925</v>
      </c>
      <c r="J123" s="90">
        <v>4.3546598136727122</v>
      </c>
      <c r="K123" s="75">
        <v>8.4889803432765412</v>
      </c>
      <c r="L123" s="75">
        <v>9.196812829367973</v>
      </c>
      <c r="M123" s="78">
        <v>6.0122905371809976</v>
      </c>
    </row>
    <row r="124" spans="1:13">
      <c r="A124" s="56">
        <v>2014</v>
      </c>
      <c r="B124" s="68">
        <v>3</v>
      </c>
      <c r="C124" s="12" t="s">
        <v>69</v>
      </c>
      <c r="D124" s="81">
        <v>7.7431690579666368</v>
      </c>
      <c r="E124" s="81">
        <v>14.861927389151198</v>
      </c>
      <c r="F124" s="81">
        <v>13.770726679346467</v>
      </c>
      <c r="G124" s="89">
        <v>9.929933616985176</v>
      </c>
      <c r="H124" s="84">
        <v>-1.9479817767599217</v>
      </c>
      <c r="I124" s="84">
        <v>15.165737615752949</v>
      </c>
      <c r="J124" s="90">
        <v>6.6101497960438405</v>
      </c>
      <c r="K124" s="75">
        <v>11.400396106853217</v>
      </c>
      <c r="L124" s="75">
        <v>11.033430205220895</v>
      </c>
      <c r="M124" s="78">
        <v>9.0902391941371405</v>
      </c>
    </row>
    <row r="125" spans="1:13">
      <c r="A125" s="56">
        <v>2014</v>
      </c>
      <c r="B125" s="68">
        <v>4</v>
      </c>
      <c r="C125" s="12" t="s">
        <v>70</v>
      </c>
      <c r="D125" s="81">
        <v>3.6802685806145652</v>
      </c>
      <c r="E125" s="81">
        <v>16.430427324440465</v>
      </c>
      <c r="F125" s="81">
        <v>15.403710180754171</v>
      </c>
      <c r="G125" s="89">
        <v>11.888618124431559</v>
      </c>
      <c r="H125" s="84">
        <v>-4.8212260742873436</v>
      </c>
      <c r="I125" s="84">
        <v>18.819680790408633</v>
      </c>
      <c r="J125" s="90">
        <v>9.4342599994343921</v>
      </c>
      <c r="K125" s="75">
        <v>9.8891164260692896</v>
      </c>
      <c r="L125" s="75">
        <v>13.587968945763574</v>
      </c>
      <c r="M125" s="78">
        <v>10.468217413423719</v>
      </c>
    </row>
    <row r="126" spans="1:13">
      <c r="A126" s="56">
        <v>2014</v>
      </c>
      <c r="B126" s="68">
        <v>5</v>
      </c>
      <c r="C126" s="12" t="s">
        <v>71</v>
      </c>
      <c r="D126" s="81">
        <v>4.8620014810381917</v>
      </c>
      <c r="E126" s="81">
        <v>14.91822764372548</v>
      </c>
      <c r="F126" s="81">
        <v>14.485829748076927</v>
      </c>
      <c r="G126" s="89">
        <v>13.951725742740773</v>
      </c>
      <c r="H126" s="84">
        <v>-0.97589857511503064</v>
      </c>
      <c r="I126" s="84">
        <v>18.814060347872609</v>
      </c>
      <c r="J126" s="90">
        <v>9.5227280655234345</v>
      </c>
      <c r="K126" s="75">
        <v>10.226242611346969</v>
      </c>
      <c r="L126" s="75">
        <v>14.093712479322429</v>
      </c>
      <c r="M126" s="78">
        <v>11.331884028303762</v>
      </c>
    </row>
    <row r="127" spans="1:13">
      <c r="A127" s="56">
        <v>2014</v>
      </c>
      <c r="B127" s="68">
        <v>6</v>
      </c>
      <c r="C127" s="12" t="s">
        <v>72</v>
      </c>
      <c r="D127" s="81">
        <v>5.5621990029902868</v>
      </c>
      <c r="E127" s="81">
        <v>17.848639553791081</v>
      </c>
      <c r="F127" s="81">
        <v>11.787805401598872</v>
      </c>
      <c r="G127" s="89">
        <v>16.574803550015417</v>
      </c>
      <c r="H127" s="84">
        <v>1.5213965921820005</v>
      </c>
      <c r="I127" s="84">
        <v>19.116811786808441</v>
      </c>
      <c r="J127" s="90">
        <v>6.1712773312458502</v>
      </c>
      <c r="K127" s="75">
        <v>9.5182434518207728</v>
      </c>
      <c r="L127" s="75">
        <v>13.960004679966321</v>
      </c>
      <c r="M127" s="78">
        <v>10.655764023554394</v>
      </c>
    </row>
    <row r="128" spans="1:13">
      <c r="A128" s="56">
        <v>2014</v>
      </c>
      <c r="B128" s="68">
        <v>7</v>
      </c>
      <c r="C128" s="12" t="s">
        <v>73</v>
      </c>
      <c r="D128" s="81">
        <v>7.0541783807166691</v>
      </c>
      <c r="E128" s="81">
        <v>16.392349019200591</v>
      </c>
      <c r="F128" s="81">
        <v>8.9030114495906254</v>
      </c>
      <c r="G128" s="89">
        <v>17.286989438147039</v>
      </c>
      <c r="H128" s="84">
        <v>6.5914881750446463</v>
      </c>
      <c r="I128" s="84">
        <v>17.095659625374402</v>
      </c>
      <c r="J128" s="90">
        <v>8.168608118736099</v>
      </c>
      <c r="K128" s="75">
        <v>10.856827163129591</v>
      </c>
      <c r="L128" s="75">
        <v>13.74794485361841</v>
      </c>
      <c r="M128" s="78">
        <v>10.599763319955514</v>
      </c>
    </row>
    <row r="129" spans="1:13">
      <c r="A129" s="56">
        <v>2014</v>
      </c>
      <c r="B129" s="68">
        <v>8</v>
      </c>
      <c r="C129" s="12" t="s">
        <v>74</v>
      </c>
      <c r="D129" s="81">
        <v>6.4039676564887404</v>
      </c>
      <c r="E129" s="81">
        <v>15.87517002881247</v>
      </c>
      <c r="F129" s="81">
        <v>9.8195027658388501</v>
      </c>
      <c r="G129" s="89">
        <v>17.61677501368688</v>
      </c>
      <c r="H129" s="84">
        <v>7.4730873247703</v>
      </c>
      <c r="I129" s="84">
        <v>15.759670947674609</v>
      </c>
      <c r="J129" s="90">
        <v>10.430140047161141</v>
      </c>
      <c r="K129" s="75">
        <v>9.8245585022624926</v>
      </c>
      <c r="L129" s="75">
        <v>13.513668049836514</v>
      </c>
      <c r="M129" s="78">
        <v>10.239053282027456</v>
      </c>
    </row>
    <row r="130" spans="1:13">
      <c r="A130" s="56">
        <v>2014</v>
      </c>
      <c r="B130" s="68">
        <v>9</v>
      </c>
      <c r="C130" s="12" t="s">
        <v>75</v>
      </c>
      <c r="D130" s="81">
        <v>6.7290564201847536</v>
      </c>
      <c r="E130" s="81">
        <v>12.838622813163457</v>
      </c>
      <c r="F130" s="81">
        <v>9.0057732797172321</v>
      </c>
      <c r="G130" s="89">
        <v>16.330446156649558</v>
      </c>
      <c r="H130" s="84">
        <v>14.137354163403071</v>
      </c>
      <c r="I130" s="84">
        <v>14.04564260998864</v>
      </c>
      <c r="J130" s="90">
        <v>17.561198971573489</v>
      </c>
      <c r="K130" s="75">
        <v>9.5816631908900654</v>
      </c>
      <c r="L130" s="75">
        <v>14.439866564076453</v>
      </c>
      <c r="M130" s="78">
        <v>11.459784543703023</v>
      </c>
    </row>
    <row r="131" spans="1:13">
      <c r="A131" s="56">
        <v>2014</v>
      </c>
      <c r="B131" s="68">
        <v>10</v>
      </c>
      <c r="C131" s="12" t="s">
        <v>76</v>
      </c>
      <c r="D131" s="81">
        <v>7.7818397262622296</v>
      </c>
      <c r="E131" s="81">
        <v>7.189591639731252</v>
      </c>
      <c r="F131" s="81">
        <v>10.038940413367659</v>
      </c>
      <c r="G131" s="89">
        <v>15.625892878440673</v>
      </c>
      <c r="H131" s="84">
        <v>18.014467806032599</v>
      </c>
      <c r="I131" s="84">
        <v>13.990770576701085</v>
      </c>
      <c r="J131" s="90">
        <v>20.032923345934051</v>
      </c>
      <c r="K131" s="75">
        <v>9.5877318887050755</v>
      </c>
      <c r="L131" s="75">
        <v>14.996564576010396</v>
      </c>
      <c r="M131" s="78">
        <v>12.051797126895769</v>
      </c>
    </row>
    <row r="132" spans="1:13">
      <c r="A132" s="56">
        <v>2014</v>
      </c>
      <c r="B132" s="68">
        <v>11</v>
      </c>
      <c r="C132" s="12" t="s">
        <v>77</v>
      </c>
      <c r="D132" s="81">
        <v>6.4536867400486919</v>
      </c>
      <c r="E132" s="81">
        <v>5.4748394458335126</v>
      </c>
      <c r="F132" s="81">
        <v>5.8348302924037254</v>
      </c>
      <c r="G132" s="89">
        <v>17.367125394841622</v>
      </c>
      <c r="H132" s="84">
        <v>19.93739672620325</v>
      </c>
      <c r="I132" s="84">
        <v>14.479907365478484</v>
      </c>
      <c r="J132" s="90">
        <v>20.365293470393819</v>
      </c>
      <c r="K132" s="75">
        <v>8.6218301474568548</v>
      </c>
      <c r="L132" s="75">
        <v>15.890962969352817</v>
      </c>
      <c r="M132" s="78">
        <v>12.137519266475083</v>
      </c>
    </row>
    <row r="133" spans="1:13">
      <c r="A133" s="56">
        <v>2014</v>
      </c>
      <c r="B133" s="68">
        <v>12</v>
      </c>
      <c r="C133" s="12" t="s">
        <v>78</v>
      </c>
      <c r="D133" s="81">
        <v>7.6933728196420414</v>
      </c>
      <c r="E133" s="81">
        <v>5.0206788186772933</v>
      </c>
      <c r="F133" s="81">
        <v>7.0386186364131076</v>
      </c>
      <c r="G133" s="89">
        <v>14.938619676330124</v>
      </c>
      <c r="H133" s="84">
        <v>17.598799765059336</v>
      </c>
      <c r="I133" s="84">
        <v>15.749304065685044</v>
      </c>
      <c r="J133" s="90">
        <v>16.653574298562535</v>
      </c>
      <c r="K133" s="75">
        <v>8.9771911546203889</v>
      </c>
      <c r="L133" s="75">
        <v>15.12102052339257</v>
      </c>
      <c r="M133" s="78">
        <v>11.700856824890394</v>
      </c>
    </row>
    <row r="134" spans="1:13">
      <c r="A134" s="56">
        <v>2015</v>
      </c>
      <c r="B134" s="68">
        <v>1</v>
      </c>
      <c r="C134" s="12" t="s">
        <v>67</v>
      </c>
      <c r="D134" s="81">
        <v>7.0732419656661882</v>
      </c>
      <c r="E134" s="81">
        <v>5.7819030949364247</v>
      </c>
      <c r="F134" s="81">
        <v>5.2351946356007595</v>
      </c>
      <c r="G134" s="89">
        <v>14.914630225232649</v>
      </c>
      <c r="H134" s="84">
        <v>15.023347689684741</v>
      </c>
      <c r="I134" s="84">
        <v>15.221157624482817</v>
      </c>
      <c r="J134" s="90">
        <v>13.646882883541078</v>
      </c>
      <c r="K134" s="75">
        <v>7.4228358817081119</v>
      </c>
      <c r="L134" s="75">
        <v>13.59850469352002</v>
      </c>
      <c r="M134" s="78">
        <v>10.664586792509144</v>
      </c>
    </row>
    <row r="135" spans="1:13">
      <c r="A135" s="56">
        <v>2015</v>
      </c>
      <c r="B135" s="68">
        <v>2</v>
      </c>
      <c r="C135" s="12" t="s">
        <v>68</v>
      </c>
      <c r="D135" s="81">
        <v>8.4771833908468217</v>
      </c>
      <c r="E135" s="81">
        <v>6.6574579333589234</v>
      </c>
      <c r="F135" s="81">
        <v>4.3928646298357243</v>
      </c>
      <c r="G135" s="89">
        <v>14.822769929259639</v>
      </c>
      <c r="H135" s="84">
        <v>14.569222482293508</v>
      </c>
      <c r="I135" s="84">
        <v>15.69498533990874</v>
      </c>
      <c r="J135" s="90">
        <v>9.3344500484462181</v>
      </c>
      <c r="K135" s="75">
        <v>7.2673527079056388</v>
      </c>
      <c r="L135" s="75">
        <v>12.691826864614232</v>
      </c>
      <c r="M135" s="78">
        <v>10.429054859650066</v>
      </c>
    </row>
    <row r="136" spans="1:13">
      <c r="A136" s="56">
        <v>2015</v>
      </c>
      <c r="B136" s="68">
        <v>3</v>
      </c>
      <c r="C136" s="12" t="s">
        <v>69</v>
      </c>
      <c r="D136" s="81">
        <v>7.715011585695053</v>
      </c>
      <c r="E136" s="81">
        <v>7.6331139891085975</v>
      </c>
      <c r="F136" s="81">
        <v>2.3942365593812021</v>
      </c>
      <c r="G136" s="89">
        <v>18.488423843458456</v>
      </c>
      <c r="H136" s="84">
        <v>14.737111556362969</v>
      </c>
      <c r="I136" s="84">
        <v>16.272332434980363</v>
      </c>
      <c r="J136" s="90">
        <v>8.6461473448017134</v>
      </c>
      <c r="K136" s="75">
        <v>6.382685235399288</v>
      </c>
      <c r="L136" s="75">
        <v>13.299946844661758</v>
      </c>
      <c r="M136" s="78">
        <v>9.5368618842308841</v>
      </c>
    </row>
    <row r="137" spans="1:13">
      <c r="A137" s="56">
        <v>2015</v>
      </c>
      <c r="B137" s="68">
        <v>4</v>
      </c>
      <c r="C137" s="12" t="s">
        <v>70</v>
      </c>
      <c r="D137" s="81">
        <v>9.80031397580834</v>
      </c>
      <c r="E137" s="81">
        <v>7.2969892812566162</v>
      </c>
      <c r="F137" s="81">
        <v>1.6893857029380177</v>
      </c>
      <c r="G137" s="89">
        <v>16.569312457608063</v>
      </c>
      <c r="H137" s="84">
        <v>17.366105265577559</v>
      </c>
      <c r="I137" s="84">
        <v>14.075022477736754</v>
      </c>
      <c r="J137" s="90">
        <v>5.8395889671820411</v>
      </c>
      <c r="K137" s="75">
        <v>6.4300820214334031</v>
      </c>
      <c r="L137" s="75">
        <v>11.380605376941833</v>
      </c>
      <c r="M137" s="78">
        <v>8.2091423771011094</v>
      </c>
    </row>
    <row r="138" spans="1:13">
      <c r="A138" s="56">
        <v>2015</v>
      </c>
      <c r="B138" s="68">
        <v>5</v>
      </c>
      <c r="C138" s="12" t="s">
        <v>71</v>
      </c>
      <c r="D138" s="81">
        <v>7.6204681285640063</v>
      </c>
      <c r="E138" s="81">
        <v>8.1566200261626864</v>
      </c>
      <c r="F138" s="81">
        <v>2.7633424317558664</v>
      </c>
      <c r="G138" s="89">
        <v>13.202174571516245</v>
      </c>
      <c r="H138" s="84">
        <v>15.494229873408649</v>
      </c>
      <c r="I138" s="84">
        <v>14.771367089650234</v>
      </c>
      <c r="J138" s="90">
        <v>8.2572530964656323</v>
      </c>
      <c r="K138" s="75">
        <v>5.0988341398639614</v>
      </c>
      <c r="L138" s="75">
        <v>12.006013466405063</v>
      </c>
      <c r="M138" s="78">
        <v>8.1194152555574384</v>
      </c>
    </row>
    <row r="139" spans="1:13">
      <c r="A139" s="56">
        <v>2015</v>
      </c>
      <c r="B139" s="68">
        <v>6</v>
      </c>
      <c r="C139" s="12" t="s">
        <v>72</v>
      </c>
      <c r="D139" s="81">
        <v>2.4732524898636754</v>
      </c>
      <c r="E139" s="81">
        <v>6.1529025312416552</v>
      </c>
      <c r="F139" s="81">
        <v>3.8287653136812594</v>
      </c>
      <c r="G139" s="89">
        <v>9.7090199503679031</v>
      </c>
      <c r="H139" s="84">
        <v>11.653536650089213</v>
      </c>
      <c r="I139" s="84">
        <v>13.321271632131149</v>
      </c>
      <c r="J139" s="90">
        <v>13.085247995425187</v>
      </c>
      <c r="K139" s="75">
        <v>2.9263338768305225</v>
      </c>
      <c r="L139" s="75">
        <v>11.895770823613439</v>
      </c>
      <c r="M139" s="78">
        <v>7.4747025557442281</v>
      </c>
    </row>
    <row r="140" spans="1:13">
      <c r="A140" s="56">
        <v>2015</v>
      </c>
      <c r="B140" s="68">
        <v>7</v>
      </c>
      <c r="C140" s="12" t="s">
        <v>73</v>
      </c>
      <c r="D140" s="81">
        <v>1.5674507985919517</v>
      </c>
      <c r="E140" s="81">
        <v>6.6969023471804334</v>
      </c>
      <c r="F140" s="81">
        <v>5.7086485533935027</v>
      </c>
      <c r="G140" s="89">
        <v>6.2681151315469252</v>
      </c>
      <c r="H140" s="84">
        <v>10.049373854612575</v>
      </c>
      <c r="I140" s="84">
        <v>15.044962037947073</v>
      </c>
      <c r="J140" s="90">
        <v>14.434804437441361</v>
      </c>
      <c r="K140" s="75">
        <v>2.6161020422372561</v>
      </c>
      <c r="L140" s="75">
        <v>12.586776603341709</v>
      </c>
      <c r="M140" s="78">
        <v>7.8933717120683644</v>
      </c>
    </row>
    <row r="141" spans="1:13">
      <c r="A141" s="56">
        <v>2015</v>
      </c>
      <c r="B141" s="68">
        <v>8</v>
      </c>
      <c r="C141" s="12" t="s">
        <v>74</v>
      </c>
      <c r="D141" s="81">
        <v>2.7802103716906057</v>
      </c>
      <c r="E141" s="81">
        <v>6.4885908751941113</v>
      </c>
      <c r="F141" s="81">
        <v>5.7698173317543677</v>
      </c>
      <c r="G141" s="89">
        <v>3.3815156791485057</v>
      </c>
      <c r="H141" s="84">
        <v>9.1151268828669743</v>
      </c>
      <c r="I141" s="84">
        <v>13.16202861987772</v>
      </c>
      <c r="J141" s="90">
        <v>14.542448933532581</v>
      </c>
      <c r="K141" s="75">
        <v>3.6649581261958053</v>
      </c>
      <c r="L141" s="75">
        <v>10.778331917471128</v>
      </c>
      <c r="M141" s="78">
        <v>6.9785934855647103</v>
      </c>
    </row>
    <row r="142" spans="1:13">
      <c r="A142" s="56">
        <v>2015</v>
      </c>
      <c r="B142" s="68">
        <v>9</v>
      </c>
      <c r="C142" s="12" t="s">
        <v>75</v>
      </c>
      <c r="D142" s="81">
        <v>8.2196781613278027</v>
      </c>
      <c r="E142" s="81">
        <v>9.2820919565296265</v>
      </c>
      <c r="F142" s="81">
        <v>8.3707926328526749</v>
      </c>
      <c r="G142" s="89">
        <v>3.3548496862360944</v>
      </c>
      <c r="H142" s="84">
        <v>7.5991726189603259</v>
      </c>
      <c r="I142" s="84">
        <v>13.487672264868555</v>
      </c>
      <c r="J142" s="90">
        <v>9.0351083054214687</v>
      </c>
      <c r="K142" s="75">
        <v>7.5234536216484793</v>
      </c>
      <c r="L142" s="75">
        <v>9.4173520368310282</v>
      </c>
      <c r="M142" s="78">
        <v>7.1576691721494168</v>
      </c>
    </row>
    <row r="143" spans="1:13">
      <c r="A143" s="56">
        <v>2015</v>
      </c>
      <c r="B143" s="68">
        <v>10</v>
      </c>
      <c r="C143" s="12" t="s">
        <v>76</v>
      </c>
      <c r="D143" s="81">
        <v>9.9015600352135191</v>
      </c>
      <c r="E143" s="81">
        <v>10.632874239154088</v>
      </c>
      <c r="F143" s="81">
        <v>11.301284007938794</v>
      </c>
      <c r="G143" s="89">
        <v>3.601845570815998</v>
      </c>
      <c r="H143" s="84">
        <v>5.0863733995259564</v>
      </c>
      <c r="I143" s="84">
        <v>11.865593183847768</v>
      </c>
      <c r="J143" s="90">
        <v>9.2311519328943206</v>
      </c>
      <c r="K143" s="75">
        <v>10.122256581155643</v>
      </c>
      <c r="L143" s="75">
        <v>7.9908702357534889</v>
      </c>
      <c r="M143" s="78">
        <v>6.4985423765471451</v>
      </c>
    </row>
    <row r="144" spans="1:13">
      <c r="A144" s="56">
        <v>2015</v>
      </c>
      <c r="B144" s="68">
        <v>11</v>
      </c>
      <c r="C144" s="12" t="s">
        <v>77</v>
      </c>
      <c r="D144" s="81">
        <v>11.612550452303738</v>
      </c>
      <c r="E144" s="81">
        <v>10.441201825420766</v>
      </c>
      <c r="F144" s="81">
        <v>14.311913774991725</v>
      </c>
      <c r="G144" s="89">
        <v>1.7066062616926336</v>
      </c>
      <c r="H144" s="84">
        <v>4.8553525036527878</v>
      </c>
      <c r="I144" s="84">
        <v>11.211487226944428</v>
      </c>
      <c r="J144" s="90">
        <v>7.3086953861048354</v>
      </c>
      <c r="K144" s="75">
        <v>11.154767166340896</v>
      </c>
      <c r="L144" s="75">
        <v>7.0188922712579593</v>
      </c>
      <c r="M144" s="78">
        <v>6.1925879935341266</v>
      </c>
    </row>
    <row r="145" spans="1:247">
      <c r="A145" s="56">
        <v>2015</v>
      </c>
      <c r="B145" s="68">
        <v>12</v>
      </c>
      <c r="C145" s="12" t="s">
        <v>78</v>
      </c>
      <c r="D145" s="81">
        <v>2.072172518201576E-2</v>
      </c>
      <c r="E145" s="81">
        <v>8.6105351652527418</v>
      </c>
      <c r="F145" s="81">
        <v>5.2643190328987899</v>
      </c>
      <c r="G145" s="89">
        <v>2.4669312020186629</v>
      </c>
      <c r="H145" s="84">
        <v>6.7348293495784972</v>
      </c>
      <c r="I145" s="84">
        <v>9.7389878674237984</v>
      </c>
      <c r="J145" s="90">
        <v>10.023132248168821</v>
      </c>
      <c r="K145" s="75">
        <v>3.478444385371593</v>
      </c>
      <c r="L145" s="75">
        <v>7.7595083796975439</v>
      </c>
      <c r="M145" s="78">
        <v>4.4038345960934588</v>
      </c>
    </row>
    <row r="146" spans="1:247">
      <c r="A146" s="56">
        <v>2016</v>
      </c>
      <c r="B146" s="68">
        <v>1</v>
      </c>
      <c r="C146" s="12" t="s">
        <v>67</v>
      </c>
      <c r="D146" s="81">
        <v>-1.4259876037639119</v>
      </c>
      <c r="E146" s="81">
        <v>8.2575300826549523</v>
      </c>
      <c r="F146" s="81">
        <v>5.1698116614597112</v>
      </c>
      <c r="G146" s="89">
        <v>1.4464796082109599</v>
      </c>
      <c r="H146" s="84">
        <v>7.6236526348717693</v>
      </c>
      <c r="I146" s="84">
        <v>8.7161515741442273</v>
      </c>
      <c r="J146" s="90">
        <v>10.525863153495818</v>
      </c>
      <c r="K146" s="75">
        <v>2.9537374487823786</v>
      </c>
      <c r="L146" s="75">
        <v>7.9510839544935097</v>
      </c>
      <c r="M146" s="78">
        <v>4.783198812380407</v>
      </c>
      <c r="N146" s="79"/>
      <c r="AA146" s="75"/>
      <c r="AB146" s="75"/>
      <c r="AC146" s="76"/>
      <c r="AD146" s="75"/>
      <c r="AE146" s="75"/>
      <c r="AF146" s="77"/>
      <c r="AG146" s="75"/>
      <c r="AH146" s="75"/>
      <c r="AI146" s="78"/>
      <c r="AJ146" s="79"/>
      <c r="AK146" s="52"/>
      <c r="AL146" s="75"/>
      <c r="AM146" s="75"/>
      <c r="AN146" s="75"/>
      <c r="AO146" s="76"/>
      <c r="AP146" s="75"/>
      <c r="AQ146" s="75"/>
      <c r="AR146" s="75"/>
      <c r="AS146" s="76"/>
      <c r="AT146" s="75"/>
      <c r="AU146" s="78"/>
      <c r="AV146" s="75"/>
      <c r="AW146" s="75"/>
      <c r="AX146" s="75"/>
      <c r="AY146" s="76"/>
      <c r="AZ146" s="75"/>
      <c r="BA146" s="75"/>
      <c r="BB146" s="77"/>
      <c r="BC146" s="75"/>
      <c r="BD146" s="75"/>
      <c r="BE146" s="78"/>
      <c r="BF146" s="79"/>
      <c r="BG146" s="52"/>
      <c r="BH146" s="75"/>
      <c r="BI146" s="75"/>
      <c r="BJ146" s="75"/>
      <c r="BK146" s="76"/>
      <c r="BL146" s="75"/>
      <c r="BM146" s="75"/>
      <c r="BN146" s="75"/>
      <c r="BO146" s="76"/>
      <c r="BP146" s="75"/>
      <c r="BQ146" s="78"/>
      <c r="BR146" s="75"/>
      <c r="BS146" s="75"/>
      <c r="BT146" s="75"/>
      <c r="BU146" s="76"/>
      <c r="BV146" s="75"/>
      <c r="BW146" s="75"/>
      <c r="BX146" s="77"/>
      <c r="BY146" s="75"/>
      <c r="BZ146" s="75"/>
      <c r="CA146" s="78"/>
      <c r="CB146" s="79"/>
      <c r="CC146" s="52"/>
      <c r="CD146" s="75"/>
      <c r="CE146" s="75"/>
      <c r="CF146" s="75"/>
      <c r="CG146" s="76"/>
      <c r="CH146" s="75"/>
      <c r="CI146" s="75"/>
      <c r="CJ146" s="75"/>
      <c r="CK146" s="76"/>
      <c r="CL146" s="75"/>
      <c r="CM146" s="78"/>
      <c r="CN146" s="75"/>
      <c r="CO146" s="75"/>
      <c r="CP146" s="75"/>
      <c r="CQ146" s="76"/>
      <c r="CR146" s="75"/>
      <c r="CS146" s="75"/>
      <c r="CT146" s="77"/>
      <c r="CU146" s="75"/>
      <c r="CV146" s="75"/>
      <c r="CW146" s="78"/>
      <c r="CX146" s="79"/>
      <c r="CY146" s="52"/>
      <c r="CZ146" s="75"/>
      <c r="DA146" s="75"/>
      <c r="DB146" s="75"/>
      <c r="DC146" s="76"/>
      <c r="DD146" s="75"/>
      <c r="DE146" s="75"/>
      <c r="DF146" s="75"/>
      <c r="DG146" s="76"/>
      <c r="DH146" s="75"/>
      <c r="DI146" s="78"/>
      <c r="DJ146" s="75"/>
      <c r="DK146" s="75"/>
      <c r="DL146" s="75"/>
      <c r="DM146" s="76"/>
      <c r="DN146" s="75"/>
      <c r="DO146" s="75"/>
      <c r="DP146" s="77"/>
      <c r="DQ146" s="75"/>
      <c r="DR146" s="75"/>
      <c r="DS146" s="78"/>
      <c r="DT146" s="79"/>
      <c r="DU146" s="52"/>
      <c r="DV146" s="75"/>
      <c r="DW146" s="75"/>
      <c r="DX146" s="75"/>
      <c r="DY146" s="76"/>
      <c r="DZ146" s="75"/>
      <c r="EA146" s="75"/>
      <c r="EB146" s="75"/>
      <c r="EC146" s="76"/>
      <c r="ED146" s="75"/>
      <c r="EE146" s="78"/>
      <c r="EF146" s="75"/>
      <c r="EG146" s="75"/>
      <c r="EH146" s="75"/>
      <c r="EI146" s="76"/>
      <c r="EJ146" s="75"/>
      <c r="EK146" s="75"/>
      <c r="EL146" s="77"/>
      <c r="EM146" s="75"/>
      <c r="EN146" s="75"/>
      <c r="EO146" s="78"/>
      <c r="EP146" s="79"/>
      <c r="EQ146" s="52"/>
      <c r="ER146" s="75"/>
      <c r="ES146" s="75"/>
      <c r="ET146" s="75"/>
      <c r="EU146" s="76"/>
      <c r="EV146" s="75"/>
      <c r="EW146" s="75"/>
      <c r="EX146" s="75"/>
      <c r="EY146" s="76"/>
      <c r="EZ146" s="75"/>
      <c r="FA146" s="78"/>
      <c r="FB146" s="75"/>
      <c r="FC146" s="75"/>
      <c r="FD146" s="75"/>
      <c r="FE146" s="76"/>
      <c r="FF146" s="75"/>
      <c r="FG146" s="75"/>
      <c r="FH146" s="77"/>
      <c r="FI146" s="75"/>
      <c r="FJ146" s="75"/>
      <c r="FK146" s="78"/>
      <c r="FL146" s="79"/>
      <c r="FM146" s="52"/>
      <c r="FN146" s="75"/>
      <c r="FO146" s="75"/>
      <c r="FP146" s="75"/>
      <c r="FQ146" s="76"/>
      <c r="FR146" s="75"/>
      <c r="FS146" s="75"/>
      <c r="FT146" s="75"/>
      <c r="FU146" s="76"/>
      <c r="FV146" s="75"/>
      <c r="FW146" s="78"/>
      <c r="FX146" s="75"/>
      <c r="FY146" s="75"/>
      <c r="FZ146" s="75"/>
      <c r="GA146" s="76"/>
      <c r="GB146" s="75"/>
      <c r="GC146" s="75"/>
      <c r="GD146" s="77"/>
      <c r="GE146" s="75"/>
      <c r="GF146" s="75"/>
      <c r="GG146" s="78"/>
      <c r="GH146" s="79"/>
      <c r="GI146" s="52"/>
      <c r="GJ146" s="75"/>
      <c r="GK146" s="75"/>
      <c r="GL146" s="75"/>
      <c r="GM146" s="76"/>
      <c r="GN146" s="75"/>
      <c r="GO146" s="75"/>
      <c r="GP146" s="75"/>
      <c r="GQ146" s="76"/>
      <c r="GR146" s="75"/>
      <c r="GS146" s="78"/>
      <c r="GT146" s="75"/>
      <c r="GU146" s="75"/>
      <c r="GV146" s="75"/>
      <c r="GW146" s="76"/>
      <c r="GX146" s="75"/>
      <c r="GY146" s="75"/>
      <c r="GZ146" s="77"/>
      <c r="HA146" s="75"/>
      <c r="HB146" s="75"/>
      <c r="HC146" s="78"/>
      <c r="HD146" s="79"/>
      <c r="HE146" s="52"/>
      <c r="HF146" s="75"/>
      <c r="HG146" s="75"/>
      <c r="HH146" s="75"/>
      <c r="HI146" s="76"/>
      <c r="HJ146" s="75"/>
      <c r="HK146" s="75"/>
      <c r="HL146" s="75"/>
      <c r="HM146" s="76"/>
      <c r="HN146" s="75"/>
      <c r="HO146" s="78"/>
      <c r="HP146" s="75"/>
      <c r="HQ146" s="75"/>
      <c r="HR146" s="75"/>
      <c r="HS146" s="76"/>
      <c r="HT146" s="75"/>
      <c r="HU146" s="75"/>
      <c r="HV146" s="77"/>
      <c r="HW146" s="75"/>
      <c r="HX146" s="75"/>
      <c r="HY146" s="78"/>
      <c r="HZ146" s="79"/>
      <c r="IA146" s="52"/>
      <c r="IB146" s="75"/>
      <c r="IC146" s="75"/>
      <c r="ID146" s="75"/>
      <c r="IE146" s="76"/>
      <c r="IF146" s="75"/>
      <c r="IG146" s="75"/>
      <c r="IH146" s="75"/>
      <c r="II146" s="76"/>
      <c r="IJ146" s="75"/>
      <c r="IK146" s="78"/>
      <c r="IL146" s="75"/>
      <c r="IM146" s="75"/>
    </row>
    <row r="147" spans="1:247">
      <c r="A147" s="56">
        <v>2016</v>
      </c>
      <c r="B147" s="68">
        <v>2</v>
      </c>
      <c r="C147" s="12" t="s">
        <v>68</v>
      </c>
      <c r="D147" s="81">
        <v>-4.8171292351426924</v>
      </c>
      <c r="E147" s="81">
        <v>6.3422022836777892</v>
      </c>
      <c r="F147" s="81">
        <v>4.7667274831069584</v>
      </c>
      <c r="G147" s="89">
        <v>4.1815749019237014</v>
      </c>
      <c r="H147" s="84">
        <v>8.0936738190688686</v>
      </c>
      <c r="I147" s="84">
        <v>7.3051330547795335</v>
      </c>
      <c r="J147" s="90">
        <v>13.3717737059873</v>
      </c>
      <c r="K147" s="75">
        <v>0.56364833974351658</v>
      </c>
      <c r="L147" s="75">
        <v>8.6176228055441904</v>
      </c>
      <c r="M147" s="78">
        <v>4.5739773714569942</v>
      </c>
      <c r="N147" s="79"/>
      <c r="AA147" s="75"/>
      <c r="AB147" s="75"/>
      <c r="AC147" s="76"/>
      <c r="AD147" s="75"/>
      <c r="AE147" s="75"/>
      <c r="AF147" s="77"/>
      <c r="AG147" s="75"/>
      <c r="AH147" s="75"/>
      <c r="AI147" s="78"/>
      <c r="AJ147" s="79"/>
      <c r="AK147" s="52"/>
      <c r="AL147" s="75"/>
      <c r="AM147" s="75"/>
      <c r="AN147" s="75"/>
      <c r="AO147" s="76"/>
      <c r="AP147" s="75"/>
      <c r="AQ147" s="75"/>
      <c r="AR147" s="75"/>
      <c r="AS147" s="76"/>
      <c r="AT147" s="75"/>
      <c r="AU147" s="78"/>
      <c r="AV147" s="75"/>
      <c r="AW147" s="75"/>
      <c r="AX147" s="75"/>
      <c r="AY147" s="76"/>
      <c r="AZ147" s="75"/>
      <c r="BA147" s="75"/>
      <c r="BB147" s="77"/>
      <c r="BC147" s="75"/>
      <c r="BD147" s="75"/>
      <c r="BE147" s="78"/>
      <c r="BF147" s="79"/>
      <c r="BG147" s="52"/>
      <c r="BH147" s="75"/>
      <c r="BI147" s="75"/>
      <c r="BJ147" s="75"/>
      <c r="BK147" s="76"/>
      <c r="BL147" s="75"/>
      <c r="BM147" s="75"/>
      <c r="BN147" s="75"/>
      <c r="BO147" s="76"/>
      <c r="BP147" s="75"/>
      <c r="BQ147" s="78"/>
      <c r="BR147" s="75"/>
      <c r="BS147" s="75"/>
      <c r="BT147" s="75"/>
      <c r="BU147" s="76"/>
      <c r="BV147" s="75"/>
      <c r="BW147" s="75"/>
      <c r="BX147" s="77"/>
      <c r="BY147" s="75"/>
      <c r="BZ147" s="75"/>
      <c r="CA147" s="78"/>
      <c r="CB147" s="79"/>
      <c r="CC147" s="52"/>
      <c r="CD147" s="75"/>
      <c r="CE147" s="75"/>
      <c r="CF147" s="75"/>
      <c r="CG147" s="76"/>
      <c r="CH147" s="75"/>
      <c r="CI147" s="75"/>
      <c r="CJ147" s="75"/>
      <c r="CK147" s="76"/>
      <c r="CL147" s="75"/>
      <c r="CM147" s="78"/>
      <c r="CN147" s="75"/>
      <c r="CO147" s="75"/>
      <c r="CP147" s="75"/>
      <c r="CQ147" s="76"/>
      <c r="CR147" s="75"/>
      <c r="CS147" s="75"/>
      <c r="CT147" s="77"/>
      <c r="CU147" s="75"/>
      <c r="CV147" s="75"/>
      <c r="CW147" s="78"/>
      <c r="CX147" s="79"/>
      <c r="CY147" s="52"/>
      <c r="CZ147" s="75"/>
      <c r="DA147" s="75"/>
      <c r="DB147" s="75"/>
      <c r="DC147" s="76"/>
      <c r="DD147" s="75"/>
      <c r="DE147" s="75"/>
      <c r="DF147" s="75"/>
      <c r="DG147" s="76"/>
      <c r="DH147" s="75"/>
      <c r="DI147" s="78"/>
      <c r="DJ147" s="75"/>
      <c r="DK147" s="75"/>
      <c r="DL147" s="75"/>
      <c r="DM147" s="76"/>
      <c r="DN147" s="75"/>
      <c r="DO147" s="75"/>
      <c r="DP147" s="77"/>
      <c r="DQ147" s="75"/>
      <c r="DR147" s="75"/>
      <c r="DS147" s="78"/>
      <c r="DT147" s="79"/>
      <c r="DU147" s="52"/>
      <c r="DV147" s="75"/>
      <c r="DW147" s="75"/>
      <c r="DX147" s="75"/>
      <c r="DY147" s="76"/>
      <c r="DZ147" s="75"/>
      <c r="EA147" s="75"/>
      <c r="EB147" s="75"/>
      <c r="EC147" s="76"/>
      <c r="ED147" s="75"/>
      <c r="EE147" s="78"/>
      <c r="EF147" s="75"/>
      <c r="EG147" s="75"/>
      <c r="EH147" s="75"/>
      <c r="EI147" s="76"/>
      <c r="EJ147" s="75"/>
      <c r="EK147" s="75"/>
      <c r="EL147" s="77"/>
      <c r="EM147" s="75"/>
      <c r="EN147" s="75"/>
      <c r="EO147" s="78"/>
      <c r="EP147" s="79"/>
      <c r="EQ147" s="52"/>
      <c r="ER147" s="75"/>
      <c r="ES147" s="75"/>
      <c r="ET147" s="75"/>
      <c r="EU147" s="76"/>
      <c r="EV147" s="75"/>
      <c r="EW147" s="75"/>
      <c r="EX147" s="75"/>
      <c r="EY147" s="76"/>
      <c r="EZ147" s="75"/>
      <c r="FA147" s="78"/>
      <c r="FB147" s="75"/>
      <c r="FC147" s="75"/>
      <c r="FD147" s="75"/>
      <c r="FE147" s="76"/>
      <c r="FF147" s="75"/>
      <c r="FG147" s="75"/>
      <c r="FH147" s="77"/>
      <c r="FI147" s="75"/>
      <c r="FJ147" s="75"/>
      <c r="FK147" s="78"/>
      <c r="FL147" s="79"/>
      <c r="FM147" s="52"/>
      <c r="FN147" s="75"/>
      <c r="FO147" s="75"/>
      <c r="FP147" s="75"/>
      <c r="FQ147" s="76"/>
      <c r="FR147" s="75"/>
      <c r="FS147" s="75"/>
      <c r="FT147" s="75"/>
      <c r="FU147" s="76"/>
      <c r="FV147" s="75"/>
      <c r="FW147" s="78"/>
      <c r="FX147" s="75"/>
      <c r="FY147" s="75"/>
      <c r="FZ147" s="75"/>
      <c r="GA147" s="76"/>
      <c r="GB147" s="75"/>
      <c r="GC147" s="75"/>
      <c r="GD147" s="77"/>
      <c r="GE147" s="75"/>
      <c r="GF147" s="75"/>
      <c r="GG147" s="78"/>
      <c r="GH147" s="79"/>
      <c r="GI147" s="52"/>
      <c r="GJ147" s="75"/>
      <c r="GK147" s="75"/>
      <c r="GL147" s="75"/>
      <c r="GM147" s="76"/>
      <c r="GN147" s="75"/>
      <c r="GO147" s="75"/>
      <c r="GP147" s="75"/>
      <c r="GQ147" s="76"/>
      <c r="GR147" s="75"/>
      <c r="GS147" s="78"/>
      <c r="GT147" s="75"/>
      <c r="GU147" s="75"/>
      <c r="GV147" s="75"/>
      <c r="GW147" s="76"/>
      <c r="GX147" s="75"/>
      <c r="GY147" s="75"/>
      <c r="GZ147" s="77"/>
      <c r="HA147" s="75"/>
      <c r="HB147" s="75"/>
      <c r="HC147" s="78"/>
      <c r="HD147" s="79"/>
      <c r="HE147" s="52"/>
      <c r="HF147" s="75"/>
      <c r="HG147" s="75"/>
      <c r="HH147" s="75"/>
      <c r="HI147" s="76"/>
      <c r="HJ147" s="75"/>
      <c r="HK147" s="75"/>
      <c r="HL147" s="75"/>
      <c r="HM147" s="76"/>
      <c r="HN147" s="75"/>
      <c r="HO147" s="78"/>
      <c r="HP147" s="75"/>
      <c r="HQ147" s="75"/>
      <c r="HR147" s="75"/>
      <c r="HS147" s="76"/>
      <c r="HT147" s="75"/>
      <c r="HU147" s="75"/>
      <c r="HV147" s="77"/>
      <c r="HW147" s="75"/>
      <c r="HX147" s="75"/>
      <c r="HY147" s="78"/>
      <c r="HZ147" s="79"/>
      <c r="IA147" s="52"/>
      <c r="IB147" s="75"/>
      <c r="IC147" s="75"/>
      <c r="ID147" s="75"/>
      <c r="IE147" s="76"/>
      <c r="IF147" s="75"/>
      <c r="IG147" s="75"/>
      <c r="IH147" s="75"/>
      <c r="II147" s="76"/>
      <c r="IJ147" s="75"/>
      <c r="IK147" s="78"/>
      <c r="IL147" s="75"/>
      <c r="IM147" s="75"/>
    </row>
    <row r="148" spans="1:247">
      <c r="A148" s="56">
        <v>2016</v>
      </c>
      <c r="B148" s="68">
        <v>3</v>
      </c>
      <c r="C148" s="12" t="s">
        <v>69</v>
      </c>
      <c r="D148" s="81">
        <v>3.8268535375389101</v>
      </c>
      <c r="E148" s="81">
        <v>6.1102373588308723</v>
      </c>
      <c r="F148" s="81">
        <v>16.804027275735155</v>
      </c>
      <c r="G148" s="89">
        <v>-1.0108520778219443</v>
      </c>
      <c r="H148" s="84">
        <v>6.8163877413546681</v>
      </c>
      <c r="I148" s="84">
        <v>5.7634161350895052</v>
      </c>
      <c r="J148" s="90">
        <v>12.706584336033334</v>
      </c>
      <c r="K148" s="75">
        <v>7.1813743540142472</v>
      </c>
      <c r="L148" s="75">
        <v>6.1610644697947636</v>
      </c>
      <c r="M148" s="78">
        <v>6.7519574812962668</v>
      </c>
      <c r="N148" s="79"/>
      <c r="AA148" s="75"/>
      <c r="AB148" s="75"/>
      <c r="AC148" s="76"/>
      <c r="AD148" s="75"/>
      <c r="AE148" s="75"/>
      <c r="AF148" s="77"/>
      <c r="AG148" s="75"/>
      <c r="AH148" s="75"/>
      <c r="AI148" s="78"/>
      <c r="AJ148" s="79"/>
      <c r="AK148" s="52"/>
      <c r="AL148" s="75"/>
      <c r="AM148" s="75"/>
      <c r="AN148" s="75"/>
      <c r="AO148" s="76"/>
      <c r="AP148" s="75"/>
      <c r="AQ148" s="75"/>
      <c r="AR148" s="75"/>
      <c r="AS148" s="76"/>
      <c r="AT148" s="75"/>
      <c r="AU148" s="78"/>
      <c r="AV148" s="75"/>
      <c r="AW148" s="75"/>
      <c r="AX148" s="75"/>
      <c r="AY148" s="76"/>
      <c r="AZ148" s="75"/>
      <c r="BA148" s="75"/>
      <c r="BB148" s="77"/>
      <c r="BC148" s="75"/>
      <c r="BD148" s="75"/>
      <c r="BE148" s="78"/>
      <c r="BF148" s="79"/>
      <c r="BG148" s="52"/>
      <c r="BH148" s="75"/>
      <c r="BI148" s="75"/>
      <c r="BJ148" s="75"/>
      <c r="BK148" s="76"/>
      <c r="BL148" s="75"/>
      <c r="BM148" s="75"/>
      <c r="BN148" s="75"/>
      <c r="BO148" s="76"/>
      <c r="BP148" s="75"/>
      <c r="BQ148" s="78"/>
      <c r="BR148" s="75"/>
      <c r="BS148" s="75"/>
      <c r="BT148" s="75"/>
      <c r="BU148" s="76"/>
      <c r="BV148" s="75"/>
      <c r="BW148" s="75"/>
      <c r="BX148" s="77"/>
      <c r="BY148" s="75"/>
      <c r="BZ148" s="75"/>
      <c r="CA148" s="78"/>
      <c r="CB148" s="79"/>
      <c r="CC148" s="52"/>
      <c r="CD148" s="75"/>
      <c r="CE148" s="75"/>
      <c r="CF148" s="75"/>
      <c r="CG148" s="76"/>
      <c r="CH148" s="75"/>
      <c r="CI148" s="75"/>
      <c r="CJ148" s="75"/>
      <c r="CK148" s="76"/>
      <c r="CL148" s="75"/>
      <c r="CM148" s="78"/>
      <c r="CN148" s="75"/>
      <c r="CO148" s="75"/>
      <c r="CP148" s="75"/>
      <c r="CQ148" s="76"/>
      <c r="CR148" s="75"/>
      <c r="CS148" s="75"/>
      <c r="CT148" s="77"/>
      <c r="CU148" s="75"/>
      <c r="CV148" s="75"/>
      <c r="CW148" s="78"/>
      <c r="CX148" s="79"/>
      <c r="CY148" s="52"/>
      <c r="CZ148" s="75"/>
      <c r="DA148" s="75"/>
      <c r="DB148" s="75"/>
      <c r="DC148" s="76"/>
      <c r="DD148" s="75"/>
      <c r="DE148" s="75"/>
      <c r="DF148" s="75"/>
      <c r="DG148" s="76"/>
      <c r="DH148" s="75"/>
      <c r="DI148" s="78"/>
      <c r="DJ148" s="75"/>
      <c r="DK148" s="75"/>
      <c r="DL148" s="75"/>
      <c r="DM148" s="76"/>
      <c r="DN148" s="75"/>
      <c r="DO148" s="75"/>
      <c r="DP148" s="77"/>
      <c r="DQ148" s="75"/>
      <c r="DR148" s="75"/>
      <c r="DS148" s="78"/>
      <c r="DT148" s="79"/>
      <c r="DU148" s="52"/>
      <c r="DV148" s="75"/>
      <c r="DW148" s="75"/>
      <c r="DX148" s="75"/>
      <c r="DY148" s="76"/>
      <c r="DZ148" s="75"/>
      <c r="EA148" s="75"/>
      <c r="EB148" s="75"/>
      <c r="EC148" s="76"/>
      <c r="ED148" s="75"/>
      <c r="EE148" s="78"/>
      <c r="EF148" s="75"/>
      <c r="EG148" s="75"/>
      <c r="EH148" s="75"/>
      <c r="EI148" s="76"/>
      <c r="EJ148" s="75"/>
      <c r="EK148" s="75"/>
      <c r="EL148" s="77"/>
      <c r="EM148" s="75"/>
      <c r="EN148" s="75"/>
      <c r="EO148" s="78"/>
      <c r="EP148" s="79"/>
      <c r="EQ148" s="52"/>
      <c r="ER148" s="75"/>
      <c r="ES148" s="75"/>
      <c r="ET148" s="75"/>
      <c r="EU148" s="76"/>
      <c r="EV148" s="75"/>
      <c r="EW148" s="75"/>
      <c r="EX148" s="75"/>
      <c r="EY148" s="76"/>
      <c r="EZ148" s="75"/>
      <c r="FA148" s="78"/>
      <c r="FB148" s="75"/>
      <c r="FC148" s="75"/>
      <c r="FD148" s="75"/>
      <c r="FE148" s="76"/>
      <c r="FF148" s="75"/>
      <c r="FG148" s="75"/>
      <c r="FH148" s="77"/>
      <c r="FI148" s="75"/>
      <c r="FJ148" s="75"/>
      <c r="FK148" s="78"/>
      <c r="FL148" s="79"/>
      <c r="FM148" s="52"/>
      <c r="FN148" s="75"/>
      <c r="FO148" s="75"/>
      <c r="FP148" s="75"/>
      <c r="FQ148" s="76"/>
      <c r="FR148" s="75"/>
      <c r="FS148" s="75"/>
      <c r="FT148" s="75"/>
      <c r="FU148" s="76"/>
      <c r="FV148" s="75"/>
      <c r="FW148" s="78"/>
      <c r="FX148" s="75"/>
      <c r="FY148" s="75"/>
      <c r="FZ148" s="75"/>
      <c r="GA148" s="76"/>
      <c r="GB148" s="75"/>
      <c r="GC148" s="75"/>
      <c r="GD148" s="77"/>
      <c r="GE148" s="75"/>
      <c r="GF148" s="75"/>
      <c r="GG148" s="78"/>
      <c r="GH148" s="79"/>
      <c r="GI148" s="52"/>
      <c r="GJ148" s="75"/>
      <c r="GK148" s="75"/>
      <c r="GL148" s="75"/>
      <c r="GM148" s="76"/>
      <c r="GN148" s="75"/>
      <c r="GO148" s="75"/>
      <c r="GP148" s="75"/>
      <c r="GQ148" s="76"/>
      <c r="GR148" s="75"/>
      <c r="GS148" s="78"/>
      <c r="GT148" s="75"/>
      <c r="GU148" s="75"/>
      <c r="GV148" s="75"/>
      <c r="GW148" s="76"/>
      <c r="GX148" s="75"/>
      <c r="GY148" s="75"/>
      <c r="GZ148" s="77"/>
      <c r="HA148" s="75"/>
      <c r="HB148" s="75"/>
      <c r="HC148" s="78"/>
      <c r="HD148" s="79"/>
      <c r="HE148" s="52"/>
      <c r="HF148" s="75"/>
      <c r="HG148" s="75"/>
      <c r="HH148" s="75"/>
      <c r="HI148" s="76"/>
      <c r="HJ148" s="75"/>
      <c r="HK148" s="75"/>
      <c r="HL148" s="75"/>
      <c r="HM148" s="76"/>
      <c r="HN148" s="75"/>
      <c r="HO148" s="78"/>
      <c r="HP148" s="75"/>
      <c r="HQ148" s="75"/>
      <c r="HR148" s="75"/>
      <c r="HS148" s="76"/>
      <c r="HT148" s="75"/>
      <c r="HU148" s="75"/>
      <c r="HV148" s="77"/>
      <c r="HW148" s="75"/>
      <c r="HX148" s="75"/>
      <c r="HY148" s="78"/>
      <c r="HZ148" s="79"/>
      <c r="IA148" s="52"/>
      <c r="IB148" s="75"/>
      <c r="IC148" s="75"/>
      <c r="ID148" s="75"/>
      <c r="IE148" s="76"/>
      <c r="IF148" s="75"/>
      <c r="IG148" s="75"/>
      <c r="IH148" s="75"/>
      <c r="II148" s="76"/>
      <c r="IJ148" s="75"/>
      <c r="IK148" s="78"/>
      <c r="IL148" s="75"/>
      <c r="IM148" s="75"/>
    </row>
    <row r="149" spans="1:247">
      <c r="A149" s="56">
        <v>2016</v>
      </c>
      <c r="B149" s="68">
        <v>4</v>
      </c>
      <c r="C149" s="12" t="s">
        <v>70</v>
      </c>
      <c r="D149" s="81">
        <v>3.140395255570172</v>
      </c>
      <c r="E149" s="81">
        <v>4.3512948576925226</v>
      </c>
      <c r="F149" s="81">
        <v>14.496646826413272</v>
      </c>
      <c r="G149" s="89">
        <v>-1.2319233454125444</v>
      </c>
      <c r="H149" s="84">
        <v>5.3087915310075395</v>
      </c>
      <c r="I149" s="84">
        <v>1.2568314947842163</v>
      </c>
      <c r="J149" s="90">
        <v>9.9988444167732116</v>
      </c>
      <c r="K149" s="75">
        <v>6.2110854608285138</v>
      </c>
      <c r="L149" s="75">
        <v>3.0605426249729284</v>
      </c>
      <c r="M149" s="78">
        <v>4.7012013395232755</v>
      </c>
      <c r="N149" s="79"/>
      <c r="AA149" s="75"/>
      <c r="AB149" s="75"/>
      <c r="AC149" s="76"/>
      <c r="AD149" s="75"/>
      <c r="AE149" s="75"/>
      <c r="AF149" s="77"/>
      <c r="AG149" s="75"/>
      <c r="AH149" s="75"/>
      <c r="AI149" s="78"/>
      <c r="AJ149" s="79"/>
      <c r="AK149" s="52"/>
      <c r="AL149" s="75"/>
      <c r="AM149" s="75"/>
      <c r="AN149" s="75"/>
      <c r="AO149" s="76"/>
      <c r="AP149" s="75"/>
      <c r="AQ149" s="75"/>
      <c r="AR149" s="75"/>
      <c r="AS149" s="76"/>
      <c r="AT149" s="75"/>
      <c r="AU149" s="78"/>
      <c r="AV149" s="75"/>
      <c r="AW149" s="75"/>
      <c r="AX149" s="75"/>
      <c r="AY149" s="76"/>
      <c r="AZ149" s="75"/>
      <c r="BA149" s="75"/>
      <c r="BB149" s="77"/>
      <c r="BC149" s="75"/>
      <c r="BD149" s="75"/>
      <c r="BE149" s="78"/>
      <c r="BF149" s="79"/>
      <c r="BG149" s="52"/>
      <c r="BH149" s="75"/>
      <c r="BI149" s="75"/>
      <c r="BJ149" s="75"/>
      <c r="BK149" s="76"/>
      <c r="BL149" s="75"/>
      <c r="BM149" s="75"/>
      <c r="BN149" s="75"/>
      <c r="BO149" s="76"/>
      <c r="BP149" s="75"/>
      <c r="BQ149" s="78"/>
      <c r="BR149" s="75"/>
      <c r="BS149" s="75"/>
      <c r="BT149" s="75"/>
      <c r="BU149" s="76"/>
      <c r="BV149" s="75"/>
      <c r="BW149" s="75"/>
      <c r="BX149" s="77"/>
      <c r="BY149" s="75"/>
      <c r="BZ149" s="75"/>
      <c r="CA149" s="78"/>
      <c r="CB149" s="79"/>
      <c r="CC149" s="52"/>
      <c r="CD149" s="75"/>
      <c r="CE149" s="75"/>
      <c r="CF149" s="75"/>
      <c r="CG149" s="76"/>
      <c r="CH149" s="75"/>
      <c r="CI149" s="75"/>
      <c r="CJ149" s="75"/>
      <c r="CK149" s="76"/>
      <c r="CL149" s="75"/>
      <c r="CM149" s="78"/>
      <c r="CN149" s="75"/>
      <c r="CO149" s="75"/>
      <c r="CP149" s="75"/>
      <c r="CQ149" s="76"/>
      <c r="CR149" s="75"/>
      <c r="CS149" s="75"/>
      <c r="CT149" s="77"/>
      <c r="CU149" s="75"/>
      <c r="CV149" s="75"/>
      <c r="CW149" s="78"/>
      <c r="CX149" s="79"/>
      <c r="CY149" s="52"/>
      <c r="CZ149" s="75"/>
      <c r="DA149" s="75"/>
      <c r="DB149" s="75"/>
      <c r="DC149" s="76"/>
      <c r="DD149" s="75"/>
      <c r="DE149" s="75"/>
      <c r="DF149" s="75"/>
      <c r="DG149" s="76"/>
      <c r="DH149" s="75"/>
      <c r="DI149" s="78"/>
      <c r="DJ149" s="75"/>
      <c r="DK149" s="75"/>
      <c r="DL149" s="75"/>
      <c r="DM149" s="76"/>
      <c r="DN149" s="75"/>
      <c r="DO149" s="75"/>
      <c r="DP149" s="77"/>
      <c r="DQ149" s="75"/>
      <c r="DR149" s="75"/>
      <c r="DS149" s="78"/>
      <c r="DT149" s="79"/>
      <c r="DU149" s="52"/>
      <c r="DV149" s="75"/>
      <c r="DW149" s="75"/>
      <c r="DX149" s="75"/>
      <c r="DY149" s="76"/>
      <c r="DZ149" s="75"/>
      <c r="EA149" s="75"/>
      <c r="EB149" s="75"/>
      <c r="EC149" s="76"/>
      <c r="ED149" s="75"/>
      <c r="EE149" s="78"/>
      <c r="EF149" s="75"/>
      <c r="EG149" s="75"/>
      <c r="EH149" s="75"/>
      <c r="EI149" s="76"/>
      <c r="EJ149" s="75"/>
      <c r="EK149" s="75"/>
      <c r="EL149" s="77"/>
      <c r="EM149" s="75"/>
      <c r="EN149" s="75"/>
      <c r="EO149" s="78"/>
      <c r="EP149" s="79"/>
      <c r="EQ149" s="52"/>
      <c r="ER149" s="75"/>
      <c r="ES149" s="75"/>
      <c r="ET149" s="75"/>
      <c r="EU149" s="76"/>
      <c r="EV149" s="75"/>
      <c r="EW149" s="75"/>
      <c r="EX149" s="75"/>
      <c r="EY149" s="76"/>
      <c r="EZ149" s="75"/>
      <c r="FA149" s="78"/>
      <c r="FB149" s="75"/>
      <c r="FC149" s="75"/>
      <c r="FD149" s="75"/>
      <c r="FE149" s="76"/>
      <c r="FF149" s="75"/>
      <c r="FG149" s="75"/>
      <c r="FH149" s="77"/>
      <c r="FI149" s="75"/>
      <c r="FJ149" s="75"/>
      <c r="FK149" s="78"/>
      <c r="FL149" s="79"/>
      <c r="FM149" s="52"/>
      <c r="FN149" s="75"/>
      <c r="FO149" s="75"/>
      <c r="FP149" s="75"/>
      <c r="FQ149" s="76"/>
      <c r="FR149" s="75"/>
      <c r="FS149" s="75"/>
      <c r="FT149" s="75"/>
      <c r="FU149" s="76"/>
      <c r="FV149" s="75"/>
      <c r="FW149" s="78"/>
      <c r="FX149" s="75"/>
      <c r="FY149" s="75"/>
      <c r="FZ149" s="75"/>
      <c r="GA149" s="76"/>
      <c r="GB149" s="75"/>
      <c r="GC149" s="75"/>
      <c r="GD149" s="77"/>
      <c r="GE149" s="75"/>
      <c r="GF149" s="75"/>
      <c r="GG149" s="78"/>
      <c r="GH149" s="79"/>
      <c r="GI149" s="52"/>
      <c r="GJ149" s="75"/>
      <c r="GK149" s="75"/>
      <c r="GL149" s="75"/>
      <c r="GM149" s="76"/>
      <c r="GN149" s="75"/>
      <c r="GO149" s="75"/>
      <c r="GP149" s="75"/>
      <c r="GQ149" s="76"/>
      <c r="GR149" s="75"/>
      <c r="GS149" s="78"/>
      <c r="GT149" s="75"/>
      <c r="GU149" s="75"/>
      <c r="GV149" s="75"/>
      <c r="GW149" s="76"/>
      <c r="GX149" s="75"/>
      <c r="GY149" s="75"/>
      <c r="GZ149" s="77"/>
      <c r="HA149" s="75"/>
      <c r="HB149" s="75"/>
      <c r="HC149" s="78"/>
      <c r="HD149" s="79"/>
      <c r="HE149" s="52"/>
      <c r="HF149" s="75"/>
      <c r="HG149" s="75"/>
      <c r="HH149" s="75"/>
      <c r="HI149" s="76"/>
      <c r="HJ149" s="75"/>
      <c r="HK149" s="75"/>
      <c r="HL149" s="75"/>
      <c r="HM149" s="76"/>
      <c r="HN149" s="75"/>
      <c r="HO149" s="78"/>
      <c r="HP149" s="75"/>
      <c r="HQ149" s="75"/>
      <c r="HR149" s="75"/>
      <c r="HS149" s="76"/>
      <c r="HT149" s="75"/>
      <c r="HU149" s="75"/>
      <c r="HV149" s="77"/>
      <c r="HW149" s="75"/>
      <c r="HX149" s="75"/>
      <c r="HY149" s="78"/>
      <c r="HZ149" s="79"/>
      <c r="IA149" s="52"/>
      <c r="IB149" s="75"/>
      <c r="IC149" s="75"/>
      <c r="ID149" s="75"/>
      <c r="IE149" s="76"/>
      <c r="IF149" s="75"/>
      <c r="IG149" s="75"/>
      <c r="IH149" s="75"/>
      <c r="II149" s="76"/>
      <c r="IJ149" s="75"/>
      <c r="IK149" s="78"/>
      <c r="IL149" s="75"/>
      <c r="IM149" s="75"/>
    </row>
    <row r="150" spans="1:247">
      <c r="A150" s="56">
        <v>2016</v>
      </c>
      <c r="B150" s="68">
        <v>5</v>
      </c>
      <c r="C150" s="12" t="s">
        <v>71</v>
      </c>
      <c r="D150" s="81">
        <v>5.7151651564941952</v>
      </c>
      <c r="E150" s="81">
        <v>2.8632604306867426</v>
      </c>
      <c r="F150" s="81">
        <v>13.917384120822041</v>
      </c>
      <c r="G150" s="89">
        <v>-2.0620810736414308</v>
      </c>
      <c r="H150" s="84">
        <v>3.2753392012426552</v>
      </c>
      <c r="I150" s="84">
        <v>-1.0574289164813955</v>
      </c>
      <c r="J150" s="90">
        <v>5.8167113168862805</v>
      </c>
      <c r="K150" s="75">
        <v>7.8956920997313995</v>
      </c>
      <c r="L150" s="75">
        <v>0.37516967431161508</v>
      </c>
      <c r="M150" s="78">
        <v>3.3869198649204124</v>
      </c>
      <c r="N150" s="79"/>
      <c r="AA150" s="75"/>
      <c r="AB150" s="75"/>
      <c r="AC150" s="76"/>
      <c r="AD150" s="75"/>
      <c r="AE150" s="75"/>
      <c r="AF150" s="77"/>
      <c r="AG150" s="75"/>
      <c r="AH150" s="75"/>
      <c r="AI150" s="78"/>
      <c r="AJ150" s="79"/>
      <c r="AK150" s="52"/>
      <c r="AL150" s="75"/>
      <c r="AM150" s="75"/>
      <c r="AN150" s="75"/>
      <c r="AO150" s="76"/>
      <c r="AP150" s="75"/>
      <c r="AQ150" s="75"/>
      <c r="AR150" s="75"/>
      <c r="AS150" s="76"/>
      <c r="AT150" s="75"/>
      <c r="AU150" s="78"/>
      <c r="AV150" s="75"/>
      <c r="AW150" s="75"/>
      <c r="AX150" s="75"/>
      <c r="AY150" s="76"/>
      <c r="AZ150" s="75"/>
      <c r="BA150" s="75"/>
      <c r="BB150" s="77"/>
      <c r="BC150" s="75"/>
      <c r="BD150" s="75"/>
      <c r="BE150" s="78"/>
      <c r="BF150" s="79"/>
      <c r="BG150" s="52"/>
      <c r="BH150" s="75"/>
      <c r="BI150" s="75"/>
      <c r="BJ150" s="75"/>
      <c r="BK150" s="76"/>
      <c r="BL150" s="75"/>
      <c r="BM150" s="75"/>
      <c r="BN150" s="75"/>
      <c r="BO150" s="76"/>
      <c r="BP150" s="75"/>
      <c r="BQ150" s="78"/>
      <c r="BR150" s="75"/>
      <c r="BS150" s="75"/>
      <c r="BT150" s="75"/>
      <c r="BU150" s="76"/>
      <c r="BV150" s="75"/>
      <c r="BW150" s="75"/>
      <c r="BX150" s="77"/>
      <c r="BY150" s="75"/>
      <c r="BZ150" s="75"/>
      <c r="CA150" s="78"/>
      <c r="CB150" s="79"/>
      <c r="CC150" s="52"/>
      <c r="CD150" s="75"/>
      <c r="CE150" s="75"/>
      <c r="CF150" s="75"/>
      <c r="CG150" s="76"/>
      <c r="CH150" s="75"/>
      <c r="CI150" s="75"/>
      <c r="CJ150" s="75"/>
      <c r="CK150" s="76"/>
      <c r="CL150" s="75"/>
      <c r="CM150" s="78"/>
      <c r="CN150" s="75"/>
      <c r="CO150" s="75"/>
      <c r="CP150" s="75"/>
      <c r="CQ150" s="76"/>
      <c r="CR150" s="75"/>
      <c r="CS150" s="75"/>
      <c r="CT150" s="77"/>
      <c r="CU150" s="75"/>
      <c r="CV150" s="75"/>
      <c r="CW150" s="78"/>
      <c r="CX150" s="79"/>
      <c r="CY150" s="52"/>
      <c r="CZ150" s="75"/>
      <c r="DA150" s="75"/>
      <c r="DB150" s="75"/>
      <c r="DC150" s="76"/>
      <c r="DD150" s="75"/>
      <c r="DE150" s="75"/>
      <c r="DF150" s="75"/>
      <c r="DG150" s="76"/>
      <c r="DH150" s="75"/>
      <c r="DI150" s="78"/>
      <c r="DJ150" s="75"/>
      <c r="DK150" s="75"/>
      <c r="DL150" s="75"/>
      <c r="DM150" s="76"/>
      <c r="DN150" s="75"/>
      <c r="DO150" s="75"/>
      <c r="DP150" s="77"/>
      <c r="DQ150" s="75"/>
      <c r="DR150" s="75"/>
      <c r="DS150" s="78"/>
      <c r="DT150" s="79"/>
      <c r="DU150" s="52"/>
      <c r="DV150" s="75"/>
      <c r="DW150" s="75"/>
      <c r="DX150" s="75"/>
      <c r="DY150" s="76"/>
      <c r="DZ150" s="75"/>
      <c r="EA150" s="75"/>
      <c r="EB150" s="75"/>
      <c r="EC150" s="76"/>
      <c r="ED150" s="75"/>
      <c r="EE150" s="78"/>
      <c r="EF150" s="75"/>
      <c r="EG150" s="75"/>
      <c r="EH150" s="75"/>
      <c r="EI150" s="76"/>
      <c r="EJ150" s="75"/>
      <c r="EK150" s="75"/>
      <c r="EL150" s="77"/>
      <c r="EM150" s="75"/>
      <c r="EN150" s="75"/>
      <c r="EO150" s="78"/>
      <c r="EP150" s="79"/>
      <c r="EQ150" s="52"/>
      <c r="ER150" s="75"/>
      <c r="ES150" s="75"/>
      <c r="ET150" s="75"/>
      <c r="EU150" s="76"/>
      <c r="EV150" s="75"/>
      <c r="EW150" s="75"/>
      <c r="EX150" s="75"/>
      <c r="EY150" s="76"/>
      <c r="EZ150" s="75"/>
      <c r="FA150" s="78"/>
      <c r="FB150" s="75"/>
      <c r="FC150" s="75"/>
      <c r="FD150" s="75"/>
      <c r="FE150" s="76"/>
      <c r="FF150" s="75"/>
      <c r="FG150" s="75"/>
      <c r="FH150" s="77"/>
      <c r="FI150" s="75"/>
      <c r="FJ150" s="75"/>
      <c r="FK150" s="78"/>
      <c r="FL150" s="79"/>
      <c r="FM150" s="52"/>
      <c r="FN150" s="75"/>
      <c r="FO150" s="75"/>
      <c r="FP150" s="75"/>
      <c r="FQ150" s="76"/>
      <c r="FR150" s="75"/>
      <c r="FS150" s="75"/>
      <c r="FT150" s="75"/>
      <c r="FU150" s="76"/>
      <c r="FV150" s="75"/>
      <c r="FW150" s="78"/>
      <c r="FX150" s="75"/>
      <c r="FY150" s="75"/>
      <c r="FZ150" s="75"/>
      <c r="GA150" s="76"/>
      <c r="GB150" s="75"/>
      <c r="GC150" s="75"/>
      <c r="GD150" s="77"/>
      <c r="GE150" s="75"/>
      <c r="GF150" s="75"/>
      <c r="GG150" s="78"/>
      <c r="GH150" s="79"/>
      <c r="GI150" s="52"/>
      <c r="GJ150" s="75"/>
      <c r="GK150" s="75"/>
      <c r="GL150" s="75"/>
      <c r="GM150" s="76"/>
      <c r="GN150" s="75"/>
      <c r="GO150" s="75"/>
      <c r="GP150" s="75"/>
      <c r="GQ150" s="76"/>
      <c r="GR150" s="75"/>
      <c r="GS150" s="78"/>
      <c r="GT150" s="75"/>
      <c r="GU150" s="75"/>
      <c r="GV150" s="75"/>
      <c r="GW150" s="76"/>
      <c r="GX150" s="75"/>
      <c r="GY150" s="75"/>
      <c r="GZ150" s="77"/>
      <c r="HA150" s="75"/>
      <c r="HB150" s="75"/>
      <c r="HC150" s="78"/>
      <c r="HD150" s="79"/>
      <c r="HE150" s="52"/>
      <c r="HF150" s="75"/>
      <c r="HG150" s="75"/>
      <c r="HH150" s="75"/>
      <c r="HI150" s="76"/>
      <c r="HJ150" s="75"/>
      <c r="HK150" s="75"/>
      <c r="HL150" s="75"/>
      <c r="HM150" s="76"/>
      <c r="HN150" s="75"/>
      <c r="HO150" s="78"/>
      <c r="HP150" s="75"/>
      <c r="HQ150" s="75"/>
      <c r="HR150" s="75"/>
      <c r="HS150" s="76"/>
      <c r="HT150" s="75"/>
      <c r="HU150" s="75"/>
      <c r="HV150" s="77"/>
      <c r="HW150" s="75"/>
      <c r="HX150" s="75"/>
      <c r="HY150" s="78"/>
      <c r="HZ150" s="79"/>
      <c r="IA150" s="52"/>
      <c r="IB150" s="75"/>
      <c r="IC150" s="75"/>
      <c r="ID150" s="75"/>
      <c r="IE150" s="76"/>
      <c r="IF150" s="75"/>
      <c r="IG150" s="75"/>
      <c r="IH150" s="75"/>
      <c r="II150" s="76"/>
      <c r="IJ150" s="75"/>
      <c r="IK150" s="78"/>
      <c r="IL150" s="75"/>
      <c r="IM150" s="75"/>
    </row>
    <row r="151" spans="1:247">
      <c r="A151" s="56">
        <v>2016</v>
      </c>
      <c r="B151" s="68">
        <v>6</v>
      </c>
      <c r="C151" s="12" t="s">
        <v>72</v>
      </c>
      <c r="D151" s="81">
        <v>10.208442047838506</v>
      </c>
      <c r="E151" s="81">
        <v>0.71198741722486858</v>
      </c>
      <c r="F151" s="81">
        <v>11.32528412978775</v>
      </c>
      <c r="G151" s="89">
        <v>0.40411829109376907</v>
      </c>
      <c r="H151" s="84">
        <v>4.8003062511051464</v>
      </c>
      <c r="I151" s="84">
        <v>-1.7177999490526563</v>
      </c>
      <c r="J151" s="90">
        <v>2.5373760901471476</v>
      </c>
      <c r="K151" s="75">
        <v>8.5218951688399649</v>
      </c>
      <c r="L151" s="75">
        <v>-0.47503647181805775</v>
      </c>
      <c r="M151" s="78">
        <v>2.7788120068189315</v>
      </c>
      <c r="N151" s="79"/>
      <c r="AA151" s="75"/>
      <c r="AB151" s="75"/>
      <c r="AC151" s="76"/>
      <c r="AD151" s="75"/>
      <c r="AE151" s="75"/>
      <c r="AF151" s="77"/>
      <c r="AG151" s="75"/>
      <c r="AH151" s="75"/>
      <c r="AI151" s="78"/>
      <c r="AJ151" s="79"/>
      <c r="AK151" s="52"/>
      <c r="AL151" s="75"/>
      <c r="AM151" s="75"/>
      <c r="AN151" s="75"/>
      <c r="AO151" s="76"/>
      <c r="AP151" s="75"/>
      <c r="AQ151" s="75"/>
      <c r="AR151" s="75"/>
      <c r="AS151" s="76"/>
      <c r="AT151" s="75"/>
      <c r="AU151" s="78"/>
      <c r="AV151" s="75"/>
      <c r="AW151" s="75"/>
      <c r="AX151" s="75"/>
      <c r="AY151" s="76"/>
      <c r="AZ151" s="75"/>
      <c r="BA151" s="75"/>
      <c r="BB151" s="77"/>
      <c r="BC151" s="75"/>
      <c r="BD151" s="75"/>
      <c r="BE151" s="78"/>
      <c r="BF151" s="79"/>
      <c r="BG151" s="52"/>
      <c r="BH151" s="75"/>
      <c r="BI151" s="75"/>
      <c r="BJ151" s="75"/>
      <c r="BK151" s="76"/>
      <c r="BL151" s="75"/>
      <c r="BM151" s="75"/>
      <c r="BN151" s="75"/>
      <c r="BO151" s="76"/>
      <c r="BP151" s="75"/>
      <c r="BQ151" s="78"/>
      <c r="BR151" s="75"/>
      <c r="BS151" s="75"/>
      <c r="BT151" s="75"/>
      <c r="BU151" s="76"/>
      <c r="BV151" s="75"/>
      <c r="BW151" s="75"/>
      <c r="BX151" s="77"/>
      <c r="BY151" s="75"/>
      <c r="BZ151" s="75"/>
      <c r="CA151" s="78"/>
      <c r="CB151" s="79"/>
      <c r="CC151" s="52"/>
      <c r="CD151" s="75"/>
      <c r="CE151" s="75"/>
      <c r="CF151" s="75"/>
      <c r="CG151" s="76"/>
      <c r="CH151" s="75"/>
      <c r="CI151" s="75"/>
      <c r="CJ151" s="75"/>
      <c r="CK151" s="76"/>
      <c r="CL151" s="75"/>
      <c r="CM151" s="78"/>
      <c r="CN151" s="75"/>
      <c r="CO151" s="75"/>
      <c r="CP151" s="75"/>
      <c r="CQ151" s="76"/>
      <c r="CR151" s="75"/>
      <c r="CS151" s="75"/>
      <c r="CT151" s="77"/>
      <c r="CU151" s="75"/>
      <c r="CV151" s="75"/>
      <c r="CW151" s="78"/>
      <c r="CX151" s="79"/>
      <c r="CY151" s="52"/>
      <c r="CZ151" s="75"/>
      <c r="DA151" s="75"/>
      <c r="DB151" s="75"/>
      <c r="DC151" s="76"/>
      <c r="DD151" s="75"/>
      <c r="DE151" s="75"/>
      <c r="DF151" s="75"/>
      <c r="DG151" s="76"/>
      <c r="DH151" s="75"/>
      <c r="DI151" s="78"/>
      <c r="DJ151" s="75"/>
      <c r="DK151" s="75"/>
      <c r="DL151" s="75"/>
      <c r="DM151" s="76"/>
      <c r="DN151" s="75"/>
      <c r="DO151" s="75"/>
      <c r="DP151" s="77"/>
      <c r="DQ151" s="75"/>
      <c r="DR151" s="75"/>
      <c r="DS151" s="78"/>
      <c r="DT151" s="79"/>
      <c r="DU151" s="52"/>
      <c r="DV151" s="75"/>
      <c r="DW151" s="75"/>
      <c r="DX151" s="75"/>
      <c r="DY151" s="76"/>
      <c r="DZ151" s="75"/>
      <c r="EA151" s="75"/>
      <c r="EB151" s="75"/>
      <c r="EC151" s="76"/>
      <c r="ED151" s="75"/>
      <c r="EE151" s="78"/>
      <c r="EF151" s="75"/>
      <c r="EG151" s="75"/>
      <c r="EH151" s="75"/>
      <c r="EI151" s="76"/>
      <c r="EJ151" s="75"/>
      <c r="EK151" s="75"/>
      <c r="EL151" s="77"/>
      <c r="EM151" s="75"/>
      <c r="EN151" s="75"/>
      <c r="EO151" s="78"/>
      <c r="EP151" s="79"/>
      <c r="EQ151" s="52"/>
      <c r="ER151" s="75"/>
      <c r="ES151" s="75"/>
      <c r="ET151" s="75"/>
      <c r="EU151" s="76"/>
      <c r="EV151" s="75"/>
      <c r="EW151" s="75"/>
      <c r="EX151" s="75"/>
      <c r="EY151" s="76"/>
      <c r="EZ151" s="75"/>
      <c r="FA151" s="78"/>
      <c r="FB151" s="75"/>
      <c r="FC151" s="75"/>
      <c r="FD151" s="75"/>
      <c r="FE151" s="76"/>
      <c r="FF151" s="75"/>
      <c r="FG151" s="75"/>
      <c r="FH151" s="77"/>
      <c r="FI151" s="75"/>
      <c r="FJ151" s="75"/>
      <c r="FK151" s="78"/>
      <c r="FL151" s="79"/>
      <c r="FM151" s="52"/>
      <c r="FN151" s="75"/>
      <c r="FO151" s="75"/>
      <c r="FP151" s="75"/>
      <c r="FQ151" s="76"/>
      <c r="FR151" s="75"/>
      <c r="FS151" s="75"/>
      <c r="FT151" s="75"/>
      <c r="FU151" s="76"/>
      <c r="FV151" s="75"/>
      <c r="FW151" s="78"/>
      <c r="FX151" s="75"/>
      <c r="FY151" s="75"/>
      <c r="FZ151" s="75"/>
      <c r="GA151" s="76"/>
      <c r="GB151" s="75"/>
      <c r="GC151" s="75"/>
      <c r="GD151" s="77"/>
      <c r="GE151" s="75"/>
      <c r="GF151" s="75"/>
      <c r="GG151" s="78"/>
      <c r="GH151" s="79"/>
      <c r="GI151" s="52"/>
      <c r="GJ151" s="75"/>
      <c r="GK151" s="75"/>
      <c r="GL151" s="75"/>
      <c r="GM151" s="76"/>
      <c r="GN151" s="75"/>
      <c r="GO151" s="75"/>
      <c r="GP151" s="75"/>
      <c r="GQ151" s="76"/>
      <c r="GR151" s="75"/>
      <c r="GS151" s="78"/>
      <c r="GT151" s="75"/>
      <c r="GU151" s="75"/>
      <c r="GV151" s="75"/>
      <c r="GW151" s="76"/>
      <c r="GX151" s="75"/>
      <c r="GY151" s="75"/>
      <c r="GZ151" s="77"/>
      <c r="HA151" s="75"/>
      <c r="HB151" s="75"/>
      <c r="HC151" s="78"/>
      <c r="HD151" s="79"/>
      <c r="HE151" s="52"/>
      <c r="HF151" s="75"/>
      <c r="HG151" s="75"/>
      <c r="HH151" s="75"/>
      <c r="HI151" s="76"/>
      <c r="HJ151" s="75"/>
      <c r="HK151" s="75"/>
      <c r="HL151" s="75"/>
      <c r="HM151" s="76"/>
      <c r="HN151" s="75"/>
      <c r="HO151" s="78"/>
      <c r="HP151" s="75"/>
      <c r="HQ151" s="75"/>
      <c r="HR151" s="75"/>
      <c r="HS151" s="76"/>
      <c r="HT151" s="75"/>
      <c r="HU151" s="75"/>
      <c r="HV151" s="77"/>
      <c r="HW151" s="75"/>
      <c r="HX151" s="75"/>
      <c r="HY151" s="78"/>
      <c r="HZ151" s="79"/>
      <c r="IA151" s="52"/>
      <c r="IB151" s="75"/>
      <c r="IC151" s="75"/>
      <c r="ID151" s="75"/>
      <c r="IE151" s="76"/>
      <c r="IF151" s="75"/>
      <c r="IG151" s="75"/>
      <c r="IH151" s="75"/>
      <c r="II151" s="76"/>
      <c r="IJ151" s="75"/>
      <c r="IK151" s="78"/>
      <c r="IL151" s="75"/>
      <c r="IM151" s="75"/>
    </row>
    <row r="152" spans="1:247">
      <c r="A152" s="56">
        <v>2016</v>
      </c>
      <c r="B152" s="68">
        <v>7</v>
      </c>
      <c r="C152" s="12" t="s">
        <v>73</v>
      </c>
      <c r="D152" s="81">
        <v>11.707361945269312</v>
      </c>
      <c r="E152" s="81">
        <v>1.2986638626006686</v>
      </c>
      <c r="F152" s="81">
        <v>9.1262544998754969</v>
      </c>
      <c r="G152" s="89">
        <v>1.8797681864573867</v>
      </c>
      <c r="H152" s="84">
        <v>4.9699410240742425</v>
      </c>
      <c r="I152" s="84">
        <v>1.5194015504136349</v>
      </c>
      <c r="J152" s="90">
        <v>1.1399304917238062</v>
      </c>
      <c r="K152" s="75">
        <v>8.7977781796785273</v>
      </c>
      <c r="L152" s="75">
        <v>1.1103913719629599</v>
      </c>
      <c r="M152" s="78">
        <v>3.6620824272344477</v>
      </c>
      <c r="N152" s="79"/>
      <c r="AA152" s="75"/>
      <c r="AB152" s="75"/>
      <c r="AC152" s="76"/>
      <c r="AD152" s="75"/>
      <c r="AE152" s="75"/>
      <c r="AF152" s="77"/>
      <c r="AG152" s="75"/>
      <c r="AH152" s="75"/>
      <c r="AI152" s="78"/>
      <c r="AJ152" s="79"/>
      <c r="AK152" s="52"/>
      <c r="AL152" s="75"/>
      <c r="AM152" s="75"/>
      <c r="AN152" s="75"/>
      <c r="AO152" s="76"/>
      <c r="AP152" s="75"/>
      <c r="AQ152" s="75"/>
      <c r="AR152" s="75"/>
      <c r="AS152" s="76"/>
      <c r="AT152" s="75"/>
      <c r="AU152" s="78"/>
      <c r="AV152" s="75"/>
      <c r="AW152" s="75"/>
      <c r="AX152" s="75"/>
      <c r="AY152" s="76"/>
      <c r="AZ152" s="75"/>
      <c r="BA152" s="75"/>
      <c r="BB152" s="77"/>
      <c r="BC152" s="75"/>
      <c r="BD152" s="75"/>
      <c r="BE152" s="78"/>
      <c r="BF152" s="79"/>
      <c r="BG152" s="52"/>
      <c r="BH152" s="75"/>
      <c r="BI152" s="75"/>
      <c r="BJ152" s="75"/>
      <c r="BK152" s="76"/>
      <c r="BL152" s="75"/>
      <c r="BM152" s="75"/>
      <c r="BN152" s="75"/>
      <c r="BO152" s="76"/>
      <c r="BP152" s="75"/>
      <c r="BQ152" s="78"/>
      <c r="BR152" s="75"/>
      <c r="BS152" s="75"/>
      <c r="BT152" s="75"/>
      <c r="BU152" s="76"/>
      <c r="BV152" s="75"/>
      <c r="BW152" s="75"/>
      <c r="BX152" s="77"/>
      <c r="BY152" s="75"/>
      <c r="BZ152" s="75"/>
      <c r="CA152" s="78"/>
      <c r="CB152" s="79"/>
      <c r="CC152" s="52"/>
      <c r="CD152" s="75"/>
      <c r="CE152" s="75"/>
      <c r="CF152" s="75"/>
      <c r="CG152" s="76"/>
      <c r="CH152" s="75"/>
      <c r="CI152" s="75"/>
      <c r="CJ152" s="75"/>
      <c r="CK152" s="76"/>
      <c r="CL152" s="75"/>
      <c r="CM152" s="78"/>
      <c r="CN152" s="75"/>
      <c r="CO152" s="75"/>
      <c r="CP152" s="75"/>
      <c r="CQ152" s="76"/>
      <c r="CR152" s="75"/>
      <c r="CS152" s="75"/>
      <c r="CT152" s="77"/>
      <c r="CU152" s="75"/>
      <c r="CV152" s="75"/>
      <c r="CW152" s="78"/>
      <c r="CX152" s="79"/>
      <c r="CY152" s="52"/>
      <c r="CZ152" s="75"/>
      <c r="DA152" s="75"/>
      <c r="DB152" s="75"/>
      <c r="DC152" s="76"/>
      <c r="DD152" s="75"/>
      <c r="DE152" s="75"/>
      <c r="DF152" s="75"/>
      <c r="DG152" s="76"/>
      <c r="DH152" s="75"/>
      <c r="DI152" s="78"/>
      <c r="DJ152" s="75"/>
      <c r="DK152" s="75"/>
      <c r="DL152" s="75"/>
      <c r="DM152" s="76"/>
      <c r="DN152" s="75"/>
      <c r="DO152" s="75"/>
      <c r="DP152" s="77"/>
      <c r="DQ152" s="75"/>
      <c r="DR152" s="75"/>
      <c r="DS152" s="78"/>
      <c r="DT152" s="79"/>
      <c r="DU152" s="52"/>
      <c r="DV152" s="75"/>
      <c r="DW152" s="75"/>
      <c r="DX152" s="75"/>
      <c r="DY152" s="76"/>
      <c r="DZ152" s="75"/>
      <c r="EA152" s="75"/>
      <c r="EB152" s="75"/>
      <c r="EC152" s="76"/>
      <c r="ED152" s="75"/>
      <c r="EE152" s="78"/>
      <c r="EF152" s="75"/>
      <c r="EG152" s="75"/>
      <c r="EH152" s="75"/>
      <c r="EI152" s="76"/>
      <c r="EJ152" s="75"/>
      <c r="EK152" s="75"/>
      <c r="EL152" s="77"/>
      <c r="EM152" s="75"/>
      <c r="EN152" s="75"/>
      <c r="EO152" s="78"/>
      <c r="EP152" s="79"/>
      <c r="EQ152" s="52"/>
      <c r="ER152" s="75"/>
      <c r="ES152" s="75"/>
      <c r="ET152" s="75"/>
      <c r="EU152" s="76"/>
      <c r="EV152" s="75"/>
      <c r="EW152" s="75"/>
      <c r="EX152" s="75"/>
      <c r="EY152" s="76"/>
      <c r="EZ152" s="75"/>
      <c r="FA152" s="78"/>
      <c r="FB152" s="75"/>
      <c r="FC152" s="75"/>
      <c r="FD152" s="75"/>
      <c r="FE152" s="76"/>
      <c r="FF152" s="75"/>
      <c r="FG152" s="75"/>
      <c r="FH152" s="77"/>
      <c r="FI152" s="75"/>
      <c r="FJ152" s="75"/>
      <c r="FK152" s="78"/>
      <c r="FL152" s="79"/>
      <c r="FM152" s="52"/>
      <c r="FN152" s="75"/>
      <c r="FO152" s="75"/>
      <c r="FP152" s="75"/>
      <c r="FQ152" s="76"/>
      <c r="FR152" s="75"/>
      <c r="FS152" s="75"/>
      <c r="FT152" s="75"/>
      <c r="FU152" s="76"/>
      <c r="FV152" s="75"/>
      <c r="FW152" s="78"/>
      <c r="FX152" s="75"/>
      <c r="FY152" s="75"/>
      <c r="FZ152" s="75"/>
      <c r="GA152" s="76"/>
      <c r="GB152" s="75"/>
      <c r="GC152" s="75"/>
      <c r="GD152" s="77"/>
      <c r="GE152" s="75"/>
      <c r="GF152" s="75"/>
      <c r="GG152" s="78"/>
      <c r="GH152" s="79"/>
      <c r="GI152" s="52"/>
      <c r="GJ152" s="75"/>
      <c r="GK152" s="75"/>
      <c r="GL152" s="75"/>
      <c r="GM152" s="76"/>
      <c r="GN152" s="75"/>
      <c r="GO152" s="75"/>
      <c r="GP152" s="75"/>
      <c r="GQ152" s="76"/>
      <c r="GR152" s="75"/>
      <c r="GS152" s="78"/>
      <c r="GT152" s="75"/>
      <c r="GU152" s="75"/>
      <c r="GV152" s="75"/>
      <c r="GW152" s="76"/>
      <c r="GX152" s="75"/>
      <c r="GY152" s="75"/>
      <c r="GZ152" s="77"/>
      <c r="HA152" s="75"/>
      <c r="HB152" s="75"/>
      <c r="HC152" s="78"/>
      <c r="HD152" s="79"/>
      <c r="HE152" s="52"/>
      <c r="HF152" s="75"/>
      <c r="HG152" s="75"/>
      <c r="HH152" s="75"/>
      <c r="HI152" s="76"/>
      <c r="HJ152" s="75"/>
      <c r="HK152" s="75"/>
      <c r="HL152" s="75"/>
      <c r="HM152" s="76"/>
      <c r="HN152" s="75"/>
      <c r="HO152" s="78"/>
      <c r="HP152" s="75"/>
      <c r="HQ152" s="75"/>
      <c r="HR152" s="75"/>
      <c r="HS152" s="76"/>
      <c r="HT152" s="75"/>
      <c r="HU152" s="75"/>
      <c r="HV152" s="77"/>
      <c r="HW152" s="75"/>
      <c r="HX152" s="75"/>
      <c r="HY152" s="78"/>
      <c r="HZ152" s="79"/>
      <c r="IA152" s="52"/>
      <c r="IB152" s="75"/>
      <c r="IC152" s="75"/>
      <c r="ID152" s="75"/>
      <c r="IE152" s="76"/>
      <c r="IF152" s="75"/>
      <c r="IG152" s="75"/>
      <c r="IH152" s="75"/>
      <c r="II152" s="76"/>
      <c r="IJ152" s="75"/>
      <c r="IK152" s="78"/>
      <c r="IL152" s="75"/>
      <c r="IM152" s="75"/>
    </row>
    <row r="153" spans="1:247">
      <c r="A153" s="56">
        <v>2016</v>
      </c>
      <c r="B153" s="68">
        <v>8</v>
      </c>
      <c r="C153" s="12" t="s">
        <v>74</v>
      </c>
      <c r="D153" s="81">
        <v>9.9406643477730086</v>
      </c>
      <c r="E153" s="81">
        <v>2.5248422029167106</v>
      </c>
      <c r="F153" s="81">
        <v>6.1287082338824073</v>
      </c>
      <c r="G153" s="89">
        <v>3.3807874214885292</v>
      </c>
      <c r="H153" s="84">
        <v>7.5483483676440644</v>
      </c>
      <c r="I153" s="84">
        <v>1.6912173233386119</v>
      </c>
      <c r="J153" s="90">
        <v>-0.9878672258286314</v>
      </c>
      <c r="K153" s="75">
        <v>6.5578141130213874</v>
      </c>
      <c r="L153" s="75">
        <v>1.6767799444515452</v>
      </c>
      <c r="M153" s="78">
        <v>3.3675130000427433</v>
      </c>
      <c r="N153" s="79"/>
      <c r="AA153" s="75"/>
      <c r="AB153" s="75"/>
      <c r="AC153" s="76"/>
      <c r="AD153" s="75"/>
      <c r="AE153" s="75"/>
      <c r="AF153" s="77"/>
      <c r="AG153" s="75"/>
      <c r="AH153" s="75"/>
      <c r="AI153" s="78"/>
      <c r="AJ153" s="79"/>
      <c r="AK153" s="52"/>
      <c r="AL153" s="75"/>
      <c r="AM153" s="75"/>
      <c r="AN153" s="75"/>
      <c r="AO153" s="76"/>
      <c r="AP153" s="75"/>
      <c r="AQ153" s="75"/>
      <c r="AR153" s="75"/>
      <c r="AS153" s="76"/>
      <c r="AT153" s="75"/>
      <c r="AU153" s="78"/>
      <c r="AV153" s="75"/>
      <c r="AW153" s="75"/>
      <c r="AX153" s="75"/>
      <c r="AY153" s="76"/>
      <c r="AZ153" s="75"/>
      <c r="BA153" s="75"/>
      <c r="BB153" s="77"/>
      <c r="BC153" s="75"/>
      <c r="BD153" s="75"/>
      <c r="BE153" s="78"/>
      <c r="BF153" s="79"/>
      <c r="BG153" s="52"/>
      <c r="BH153" s="75"/>
      <c r="BI153" s="75"/>
      <c r="BJ153" s="75"/>
      <c r="BK153" s="76"/>
      <c r="BL153" s="75"/>
      <c r="BM153" s="75"/>
      <c r="BN153" s="75"/>
      <c r="BO153" s="76"/>
      <c r="BP153" s="75"/>
      <c r="BQ153" s="78"/>
      <c r="BR153" s="75"/>
      <c r="BS153" s="75"/>
      <c r="BT153" s="75"/>
      <c r="BU153" s="76"/>
      <c r="BV153" s="75"/>
      <c r="BW153" s="75"/>
      <c r="BX153" s="77"/>
      <c r="BY153" s="75"/>
      <c r="BZ153" s="75"/>
      <c r="CA153" s="78"/>
      <c r="CB153" s="79"/>
      <c r="CC153" s="52"/>
      <c r="CD153" s="75"/>
      <c r="CE153" s="75"/>
      <c r="CF153" s="75"/>
      <c r="CG153" s="76"/>
      <c r="CH153" s="75"/>
      <c r="CI153" s="75"/>
      <c r="CJ153" s="75"/>
      <c r="CK153" s="76"/>
      <c r="CL153" s="75"/>
      <c r="CM153" s="78"/>
      <c r="CN153" s="75"/>
      <c r="CO153" s="75"/>
      <c r="CP153" s="75"/>
      <c r="CQ153" s="76"/>
      <c r="CR153" s="75"/>
      <c r="CS153" s="75"/>
      <c r="CT153" s="77"/>
      <c r="CU153" s="75"/>
      <c r="CV153" s="75"/>
      <c r="CW153" s="78"/>
      <c r="CX153" s="79"/>
      <c r="CY153" s="52"/>
      <c r="CZ153" s="75"/>
      <c r="DA153" s="75"/>
      <c r="DB153" s="75"/>
      <c r="DC153" s="76"/>
      <c r="DD153" s="75"/>
      <c r="DE153" s="75"/>
      <c r="DF153" s="75"/>
      <c r="DG153" s="76"/>
      <c r="DH153" s="75"/>
      <c r="DI153" s="78"/>
      <c r="DJ153" s="75"/>
      <c r="DK153" s="75"/>
      <c r="DL153" s="75"/>
      <c r="DM153" s="76"/>
      <c r="DN153" s="75"/>
      <c r="DO153" s="75"/>
      <c r="DP153" s="77"/>
      <c r="DQ153" s="75"/>
      <c r="DR153" s="75"/>
      <c r="DS153" s="78"/>
      <c r="DT153" s="79"/>
      <c r="DU153" s="52"/>
      <c r="DV153" s="75"/>
      <c r="DW153" s="75"/>
      <c r="DX153" s="75"/>
      <c r="DY153" s="76"/>
      <c r="DZ153" s="75"/>
      <c r="EA153" s="75"/>
      <c r="EB153" s="75"/>
      <c r="EC153" s="76"/>
      <c r="ED153" s="75"/>
      <c r="EE153" s="78"/>
      <c r="EF153" s="75"/>
      <c r="EG153" s="75"/>
      <c r="EH153" s="75"/>
      <c r="EI153" s="76"/>
      <c r="EJ153" s="75"/>
      <c r="EK153" s="75"/>
      <c r="EL153" s="77"/>
      <c r="EM153" s="75"/>
      <c r="EN153" s="75"/>
      <c r="EO153" s="78"/>
      <c r="EP153" s="79"/>
      <c r="EQ153" s="52"/>
      <c r="ER153" s="75"/>
      <c r="ES153" s="75"/>
      <c r="ET153" s="75"/>
      <c r="EU153" s="76"/>
      <c r="EV153" s="75"/>
      <c r="EW153" s="75"/>
      <c r="EX153" s="75"/>
      <c r="EY153" s="76"/>
      <c r="EZ153" s="75"/>
      <c r="FA153" s="78"/>
      <c r="FB153" s="75"/>
      <c r="FC153" s="75"/>
      <c r="FD153" s="75"/>
      <c r="FE153" s="76"/>
      <c r="FF153" s="75"/>
      <c r="FG153" s="75"/>
      <c r="FH153" s="77"/>
      <c r="FI153" s="75"/>
      <c r="FJ153" s="75"/>
      <c r="FK153" s="78"/>
      <c r="FL153" s="79"/>
      <c r="FM153" s="52"/>
      <c r="FN153" s="75"/>
      <c r="FO153" s="75"/>
      <c r="FP153" s="75"/>
      <c r="FQ153" s="76"/>
      <c r="FR153" s="75"/>
      <c r="FS153" s="75"/>
      <c r="FT153" s="75"/>
      <c r="FU153" s="76"/>
      <c r="FV153" s="75"/>
      <c r="FW153" s="78"/>
      <c r="FX153" s="75"/>
      <c r="FY153" s="75"/>
      <c r="FZ153" s="75"/>
      <c r="GA153" s="76"/>
      <c r="GB153" s="75"/>
      <c r="GC153" s="75"/>
      <c r="GD153" s="77"/>
      <c r="GE153" s="75"/>
      <c r="GF153" s="75"/>
      <c r="GG153" s="78"/>
      <c r="GH153" s="79"/>
      <c r="GI153" s="52"/>
      <c r="GJ153" s="75"/>
      <c r="GK153" s="75"/>
      <c r="GL153" s="75"/>
      <c r="GM153" s="76"/>
      <c r="GN153" s="75"/>
      <c r="GO153" s="75"/>
      <c r="GP153" s="75"/>
      <c r="GQ153" s="76"/>
      <c r="GR153" s="75"/>
      <c r="GS153" s="78"/>
      <c r="GT153" s="75"/>
      <c r="GU153" s="75"/>
      <c r="GV153" s="75"/>
      <c r="GW153" s="76"/>
      <c r="GX153" s="75"/>
      <c r="GY153" s="75"/>
      <c r="GZ153" s="77"/>
      <c r="HA153" s="75"/>
      <c r="HB153" s="75"/>
      <c r="HC153" s="78"/>
      <c r="HD153" s="79"/>
      <c r="HE153" s="52"/>
      <c r="HF153" s="75"/>
      <c r="HG153" s="75"/>
      <c r="HH153" s="75"/>
      <c r="HI153" s="76"/>
      <c r="HJ153" s="75"/>
      <c r="HK153" s="75"/>
      <c r="HL153" s="75"/>
      <c r="HM153" s="76"/>
      <c r="HN153" s="75"/>
      <c r="HO153" s="78"/>
      <c r="HP153" s="75"/>
      <c r="HQ153" s="75"/>
      <c r="HR153" s="75"/>
      <c r="HS153" s="76"/>
      <c r="HT153" s="75"/>
      <c r="HU153" s="75"/>
      <c r="HV153" s="77"/>
      <c r="HW153" s="75"/>
      <c r="HX153" s="75"/>
      <c r="HY153" s="78"/>
      <c r="HZ153" s="79"/>
      <c r="IA153" s="52"/>
      <c r="IB153" s="75"/>
      <c r="IC153" s="75"/>
      <c r="ID153" s="75"/>
      <c r="IE153" s="76"/>
      <c r="IF153" s="75"/>
      <c r="IG153" s="75"/>
      <c r="IH153" s="75"/>
      <c r="II153" s="76"/>
      <c r="IJ153" s="75"/>
      <c r="IK153" s="78"/>
      <c r="IL153" s="75"/>
      <c r="IM153" s="75"/>
    </row>
    <row r="154" spans="1:247">
      <c r="A154" s="56">
        <v>2016</v>
      </c>
      <c r="B154" s="68">
        <v>9</v>
      </c>
      <c r="C154" s="12" t="s">
        <v>75</v>
      </c>
      <c r="D154" s="81">
        <v>6.1463737599296131</v>
      </c>
      <c r="E154" s="81">
        <v>0.55581876536781039</v>
      </c>
      <c r="F154" s="81">
        <v>1.3370170041052232</v>
      </c>
      <c r="G154" s="89">
        <v>1.5518260409216111</v>
      </c>
      <c r="H154" s="84">
        <v>7.1844233725547824</v>
      </c>
      <c r="I154" s="84">
        <v>0.30596044296646863</v>
      </c>
      <c r="J154" s="90">
        <v>-3.1029333289427252</v>
      </c>
      <c r="K154" s="75">
        <v>2.5101293040481254</v>
      </c>
      <c r="L154" s="75">
        <v>0.39698120853317587</v>
      </c>
      <c r="M154" s="78">
        <v>1.4596094478240174</v>
      </c>
      <c r="N154" s="79"/>
      <c r="AA154" s="75"/>
      <c r="AB154" s="75"/>
      <c r="AC154" s="76"/>
      <c r="AD154" s="75"/>
      <c r="AE154" s="75"/>
      <c r="AF154" s="77"/>
      <c r="AG154" s="75"/>
      <c r="AH154" s="75"/>
      <c r="AI154" s="78"/>
      <c r="AJ154" s="79"/>
      <c r="AK154" s="52"/>
      <c r="AL154" s="75"/>
      <c r="AM154" s="75"/>
      <c r="AN154" s="75"/>
      <c r="AO154" s="76"/>
      <c r="AP154" s="75"/>
      <c r="AQ154" s="75"/>
      <c r="AR154" s="75"/>
      <c r="AS154" s="76"/>
      <c r="AT154" s="75"/>
      <c r="AU154" s="78"/>
      <c r="AV154" s="75"/>
      <c r="AW154" s="75"/>
      <c r="AX154" s="75"/>
      <c r="AY154" s="76"/>
      <c r="AZ154" s="75"/>
      <c r="BA154" s="75"/>
      <c r="BB154" s="77"/>
      <c r="BC154" s="75"/>
      <c r="BD154" s="75"/>
      <c r="BE154" s="78"/>
      <c r="BF154" s="79"/>
      <c r="BG154" s="52"/>
      <c r="BH154" s="75"/>
      <c r="BI154" s="75"/>
      <c r="BJ154" s="75"/>
      <c r="BK154" s="76"/>
      <c r="BL154" s="75"/>
      <c r="BM154" s="75"/>
      <c r="BN154" s="75"/>
      <c r="BO154" s="76"/>
      <c r="BP154" s="75"/>
      <c r="BQ154" s="78"/>
      <c r="BR154" s="75"/>
      <c r="BS154" s="75"/>
      <c r="BT154" s="75"/>
      <c r="BU154" s="76"/>
      <c r="BV154" s="75"/>
      <c r="BW154" s="75"/>
      <c r="BX154" s="77"/>
      <c r="BY154" s="75"/>
      <c r="BZ154" s="75"/>
      <c r="CA154" s="78"/>
      <c r="CB154" s="79"/>
      <c r="CC154" s="52"/>
      <c r="CD154" s="75"/>
      <c r="CE154" s="75"/>
      <c r="CF154" s="75"/>
      <c r="CG154" s="76"/>
      <c r="CH154" s="75"/>
      <c r="CI154" s="75"/>
      <c r="CJ154" s="75"/>
      <c r="CK154" s="76"/>
      <c r="CL154" s="75"/>
      <c r="CM154" s="78"/>
      <c r="CN154" s="75"/>
      <c r="CO154" s="75"/>
      <c r="CP154" s="75"/>
      <c r="CQ154" s="76"/>
      <c r="CR154" s="75"/>
      <c r="CS154" s="75"/>
      <c r="CT154" s="77"/>
      <c r="CU154" s="75"/>
      <c r="CV154" s="75"/>
      <c r="CW154" s="78"/>
      <c r="CX154" s="79"/>
      <c r="CY154" s="52"/>
      <c r="CZ154" s="75"/>
      <c r="DA154" s="75"/>
      <c r="DB154" s="75"/>
      <c r="DC154" s="76"/>
      <c r="DD154" s="75"/>
      <c r="DE154" s="75"/>
      <c r="DF154" s="75"/>
      <c r="DG154" s="76"/>
      <c r="DH154" s="75"/>
      <c r="DI154" s="78"/>
      <c r="DJ154" s="75"/>
      <c r="DK154" s="75"/>
      <c r="DL154" s="75"/>
      <c r="DM154" s="76"/>
      <c r="DN154" s="75"/>
      <c r="DO154" s="75"/>
      <c r="DP154" s="77"/>
      <c r="DQ154" s="75"/>
      <c r="DR154" s="75"/>
      <c r="DS154" s="78"/>
      <c r="DT154" s="79"/>
      <c r="DU154" s="52"/>
      <c r="DV154" s="75"/>
      <c r="DW154" s="75"/>
      <c r="DX154" s="75"/>
      <c r="DY154" s="76"/>
      <c r="DZ154" s="75"/>
      <c r="EA154" s="75"/>
      <c r="EB154" s="75"/>
      <c r="EC154" s="76"/>
      <c r="ED154" s="75"/>
      <c r="EE154" s="78"/>
      <c r="EF154" s="75"/>
      <c r="EG154" s="75"/>
      <c r="EH154" s="75"/>
      <c r="EI154" s="76"/>
      <c r="EJ154" s="75"/>
      <c r="EK154" s="75"/>
      <c r="EL154" s="77"/>
      <c r="EM154" s="75"/>
      <c r="EN154" s="75"/>
      <c r="EO154" s="78"/>
      <c r="EP154" s="79"/>
      <c r="EQ154" s="52"/>
      <c r="ER154" s="75"/>
      <c r="ES154" s="75"/>
      <c r="ET154" s="75"/>
      <c r="EU154" s="76"/>
      <c r="EV154" s="75"/>
      <c r="EW154" s="75"/>
      <c r="EX154" s="75"/>
      <c r="EY154" s="76"/>
      <c r="EZ154" s="75"/>
      <c r="FA154" s="78"/>
      <c r="FB154" s="75"/>
      <c r="FC154" s="75"/>
      <c r="FD154" s="75"/>
      <c r="FE154" s="76"/>
      <c r="FF154" s="75"/>
      <c r="FG154" s="75"/>
      <c r="FH154" s="77"/>
      <c r="FI154" s="75"/>
      <c r="FJ154" s="75"/>
      <c r="FK154" s="78"/>
      <c r="FL154" s="79"/>
      <c r="FM154" s="52"/>
      <c r="FN154" s="75"/>
      <c r="FO154" s="75"/>
      <c r="FP154" s="75"/>
      <c r="FQ154" s="76"/>
      <c r="FR154" s="75"/>
      <c r="FS154" s="75"/>
      <c r="FT154" s="75"/>
      <c r="FU154" s="76"/>
      <c r="FV154" s="75"/>
      <c r="FW154" s="78"/>
      <c r="FX154" s="75"/>
      <c r="FY154" s="75"/>
      <c r="FZ154" s="75"/>
      <c r="GA154" s="76"/>
      <c r="GB154" s="75"/>
      <c r="GC154" s="75"/>
      <c r="GD154" s="77"/>
      <c r="GE154" s="75"/>
      <c r="GF154" s="75"/>
      <c r="GG154" s="78"/>
      <c r="GH154" s="79"/>
      <c r="GI154" s="52"/>
      <c r="GJ154" s="75"/>
      <c r="GK154" s="75"/>
      <c r="GL154" s="75"/>
      <c r="GM154" s="76"/>
      <c r="GN154" s="75"/>
      <c r="GO154" s="75"/>
      <c r="GP154" s="75"/>
      <c r="GQ154" s="76"/>
      <c r="GR154" s="75"/>
      <c r="GS154" s="78"/>
      <c r="GT154" s="75"/>
      <c r="GU154" s="75"/>
      <c r="GV154" s="75"/>
      <c r="GW154" s="76"/>
      <c r="GX154" s="75"/>
      <c r="GY154" s="75"/>
      <c r="GZ154" s="77"/>
      <c r="HA154" s="75"/>
      <c r="HB154" s="75"/>
      <c r="HC154" s="78"/>
      <c r="HD154" s="79"/>
      <c r="HE154" s="52"/>
      <c r="HF154" s="75"/>
      <c r="HG154" s="75"/>
      <c r="HH154" s="75"/>
      <c r="HI154" s="76"/>
      <c r="HJ154" s="75"/>
      <c r="HK154" s="75"/>
      <c r="HL154" s="75"/>
      <c r="HM154" s="76"/>
      <c r="HN154" s="75"/>
      <c r="HO154" s="78"/>
      <c r="HP154" s="75"/>
      <c r="HQ154" s="75"/>
      <c r="HR154" s="75"/>
      <c r="HS154" s="76"/>
      <c r="HT154" s="75"/>
      <c r="HU154" s="75"/>
      <c r="HV154" s="77"/>
      <c r="HW154" s="75"/>
      <c r="HX154" s="75"/>
      <c r="HY154" s="78"/>
      <c r="HZ154" s="79"/>
      <c r="IA154" s="52"/>
      <c r="IB154" s="75"/>
      <c r="IC154" s="75"/>
      <c r="ID154" s="75"/>
      <c r="IE154" s="76"/>
      <c r="IF154" s="75"/>
      <c r="IG154" s="75"/>
      <c r="IH154" s="75"/>
      <c r="II154" s="76"/>
      <c r="IJ154" s="75"/>
      <c r="IK154" s="78"/>
      <c r="IL154" s="75"/>
      <c r="IM154" s="75"/>
    </row>
    <row r="155" spans="1:247">
      <c r="A155" s="56">
        <v>2016</v>
      </c>
      <c r="B155" s="68">
        <v>10</v>
      </c>
      <c r="C155" s="12" t="s">
        <v>76</v>
      </c>
      <c r="D155" s="81">
        <v>3.8832361935809079</v>
      </c>
      <c r="E155" s="81">
        <v>-1.0729499740933846</v>
      </c>
      <c r="F155" s="81">
        <v>-2.9838632339483584</v>
      </c>
      <c r="G155" s="89">
        <v>-1.2708706059675001</v>
      </c>
      <c r="H155" s="84">
        <v>8.2799749169466974</v>
      </c>
      <c r="I155" s="84">
        <v>-1.6988930934615065</v>
      </c>
      <c r="J155" s="90">
        <v>-6.2772996265952337</v>
      </c>
      <c r="K155" s="75">
        <v>-0.9428278714172067</v>
      </c>
      <c r="L155" s="75">
        <v>-1.5325199898798991</v>
      </c>
      <c r="M155" s="78">
        <v>-0.70344428185515895</v>
      </c>
      <c r="N155" s="79"/>
      <c r="AA155" s="75"/>
      <c r="AB155" s="75"/>
      <c r="AC155" s="76"/>
      <c r="AD155" s="75"/>
      <c r="AE155" s="75"/>
      <c r="AF155" s="77"/>
      <c r="AG155" s="75"/>
      <c r="AH155" s="75"/>
      <c r="AI155" s="78"/>
      <c r="AJ155" s="79"/>
      <c r="AK155" s="52"/>
      <c r="AL155" s="75"/>
      <c r="AM155" s="75"/>
      <c r="AN155" s="75"/>
      <c r="AO155" s="76"/>
      <c r="AP155" s="75"/>
      <c r="AQ155" s="75"/>
      <c r="AR155" s="75"/>
      <c r="AS155" s="76"/>
      <c r="AT155" s="75"/>
      <c r="AU155" s="78"/>
      <c r="AV155" s="75"/>
      <c r="AW155" s="75"/>
      <c r="AX155" s="75"/>
      <c r="AY155" s="76"/>
      <c r="AZ155" s="75"/>
      <c r="BA155" s="75"/>
      <c r="BB155" s="77"/>
      <c r="BC155" s="75"/>
      <c r="BD155" s="75"/>
      <c r="BE155" s="78"/>
      <c r="BF155" s="79"/>
      <c r="BG155" s="52"/>
      <c r="BH155" s="75"/>
      <c r="BI155" s="75"/>
      <c r="BJ155" s="75"/>
      <c r="BK155" s="76"/>
      <c r="BL155" s="75"/>
      <c r="BM155" s="75"/>
      <c r="BN155" s="75"/>
      <c r="BO155" s="76"/>
      <c r="BP155" s="75"/>
      <c r="BQ155" s="78"/>
      <c r="BR155" s="75"/>
      <c r="BS155" s="75"/>
      <c r="BT155" s="75"/>
      <c r="BU155" s="76"/>
      <c r="BV155" s="75"/>
      <c r="BW155" s="75"/>
      <c r="BX155" s="77"/>
      <c r="BY155" s="75"/>
      <c r="BZ155" s="75"/>
      <c r="CA155" s="78"/>
      <c r="CB155" s="79"/>
      <c r="CC155" s="52"/>
      <c r="CD155" s="75"/>
      <c r="CE155" s="75"/>
      <c r="CF155" s="75"/>
      <c r="CG155" s="76"/>
      <c r="CH155" s="75"/>
      <c r="CI155" s="75"/>
      <c r="CJ155" s="75"/>
      <c r="CK155" s="76"/>
      <c r="CL155" s="75"/>
      <c r="CM155" s="78"/>
      <c r="CN155" s="75"/>
      <c r="CO155" s="75"/>
      <c r="CP155" s="75"/>
      <c r="CQ155" s="76"/>
      <c r="CR155" s="75"/>
      <c r="CS155" s="75"/>
      <c r="CT155" s="77"/>
      <c r="CU155" s="75"/>
      <c r="CV155" s="75"/>
      <c r="CW155" s="78"/>
      <c r="CX155" s="79"/>
      <c r="CY155" s="52"/>
      <c r="CZ155" s="75"/>
      <c r="DA155" s="75"/>
      <c r="DB155" s="75"/>
      <c r="DC155" s="76"/>
      <c r="DD155" s="75"/>
      <c r="DE155" s="75"/>
      <c r="DF155" s="75"/>
      <c r="DG155" s="76"/>
      <c r="DH155" s="75"/>
      <c r="DI155" s="78"/>
      <c r="DJ155" s="75"/>
      <c r="DK155" s="75"/>
      <c r="DL155" s="75"/>
      <c r="DM155" s="76"/>
      <c r="DN155" s="75"/>
      <c r="DO155" s="75"/>
      <c r="DP155" s="77"/>
      <c r="DQ155" s="75"/>
      <c r="DR155" s="75"/>
      <c r="DS155" s="78"/>
      <c r="DT155" s="79"/>
      <c r="DU155" s="52"/>
      <c r="DV155" s="75"/>
      <c r="DW155" s="75"/>
      <c r="DX155" s="75"/>
      <c r="DY155" s="76"/>
      <c r="DZ155" s="75"/>
      <c r="EA155" s="75"/>
      <c r="EB155" s="75"/>
      <c r="EC155" s="76"/>
      <c r="ED155" s="75"/>
      <c r="EE155" s="78"/>
      <c r="EF155" s="75"/>
      <c r="EG155" s="75"/>
      <c r="EH155" s="75"/>
      <c r="EI155" s="76"/>
      <c r="EJ155" s="75"/>
      <c r="EK155" s="75"/>
      <c r="EL155" s="77"/>
      <c r="EM155" s="75"/>
      <c r="EN155" s="75"/>
      <c r="EO155" s="78"/>
      <c r="EP155" s="79"/>
      <c r="EQ155" s="52"/>
      <c r="ER155" s="75"/>
      <c r="ES155" s="75"/>
      <c r="ET155" s="75"/>
      <c r="EU155" s="76"/>
      <c r="EV155" s="75"/>
      <c r="EW155" s="75"/>
      <c r="EX155" s="75"/>
      <c r="EY155" s="76"/>
      <c r="EZ155" s="75"/>
      <c r="FA155" s="78"/>
      <c r="FB155" s="75"/>
      <c r="FC155" s="75"/>
      <c r="FD155" s="75"/>
      <c r="FE155" s="76"/>
      <c r="FF155" s="75"/>
      <c r="FG155" s="75"/>
      <c r="FH155" s="77"/>
      <c r="FI155" s="75"/>
      <c r="FJ155" s="75"/>
      <c r="FK155" s="78"/>
      <c r="FL155" s="79"/>
      <c r="FM155" s="52"/>
      <c r="FN155" s="75"/>
      <c r="FO155" s="75"/>
      <c r="FP155" s="75"/>
      <c r="FQ155" s="76"/>
      <c r="FR155" s="75"/>
      <c r="FS155" s="75"/>
      <c r="FT155" s="75"/>
      <c r="FU155" s="76"/>
      <c r="FV155" s="75"/>
      <c r="FW155" s="78"/>
      <c r="FX155" s="75"/>
      <c r="FY155" s="75"/>
      <c r="FZ155" s="75"/>
      <c r="GA155" s="76"/>
      <c r="GB155" s="75"/>
      <c r="GC155" s="75"/>
      <c r="GD155" s="77"/>
      <c r="GE155" s="75"/>
      <c r="GF155" s="75"/>
      <c r="GG155" s="78"/>
      <c r="GH155" s="79"/>
      <c r="GI155" s="52"/>
      <c r="GJ155" s="75"/>
      <c r="GK155" s="75"/>
      <c r="GL155" s="75"/>
      <c r="GM155" s="76"/>
      <c r="GN155" s="75"/>
      <c r="GO155" s="75"/>
      <c r="GP155" s="75"/>
      <c r="GQ155" s="76"/>
      <c r="GR155" s="75"/>
      <c r="GS155" s="78"/>
      <c r="GT155" s="75"/>
      <c r="GU155" s="75"/>
      <c r="GV155" s="75"/>
      <c r="GW155" s="76"/>
      <c r="GX155" s="75"/>
      <c r="GY155" s="75"/>
      <c r="GZ155" s="77"/>
      <c r="HA155" s="75"/>
      <c r="HB155" s="75"/>
      <c r="HC155" s="78"/>
      <c r="HD155" s="79"/>
      <c r="HE155" s="52"/>
      <c r="HF155" s="75"/>
      <c r="HG155" s="75"/>
      <c r="HH155" s="75"/>
      <c r="HI155" s="76"/>
      <c r="HJ155" s="75"/>
      <c r="HK155" s="75"/>
      <c r="HL155" s="75"/>
      <c r="HM155" s="76"/>
      <c r="HN155" s="75"/>
      <c r="HO155" s="78"/>
      <c r="HP155" s="75"/>
      <c r="HQ155" s="75"/>
      <c r="HR155" s="75"/>
      <c r="HS155" s="76"/>
      <c r="HT155" s="75"/>
      <c r="HU155" s="75"/>
      <c r="HV155" s="77"/>
      <c r="HW155" s="75"/>
      <c r="HX155" s="75"/>
      <c r="HY155" s="78"/>
      <c r="HZ155" s="79"/>
      <c r="IA155" s="52"/>
      <c r="IB155" s="75"/>
      <c r="IC155" s="75"/>
      <c r="ID155" s="75"/>
      <c r="IE155" s="76"/>
      <c r="IF155" s="75"/>
      <c r="IG155" s="75"/>
      <c r="IH155" s="75"/>
      <c r="II155" s="76"/>
      <c r="IJ155" s="75"/>
      <c r="IK155" s="78"/>
      <c r="IL155" s="75"/>
      <c r="IM155" s="75"/>
    </row>
    <row r="156" spans="1:247">
      <c r="A156" s="56">
        <v>2016</v>
      </c>
      <c r="B156" s="68">
        <v>11</v>
      </c>
      <c r="C156" s="12" t="s">
        <v>77</v>
      </c>
      <c r="D156" s="81">
        <v>3.6216374240426452</v>
      </c>
      <c r="E156" s="81">
        <v>-1.7360053687062171</v>
      </c>
      <c r="F156" s="81">
        <v>-4.8846642413740149</v>
      </c>
      <c r="G156" s="89">
        <v>-1.4576460857515849</v>
      </c>
      <c r="H156" s="84">
        <v>5.780546805327047</v>
      </c>
      <c r="I156" s="84">
        <v>-1.8152795526869214</v>
      </c>
      <c r="J156" s="90">
        <v>-5.9546170477873801</v>
      </c>
      <c r="K156" s="75">
        <v>-2.161186736891596</v>
      </c>
      <c r="L156" s="75">
        <v>-2.2290858034218819</v>
      </c>
      <c r="M156" s="78">
        <v>-1.6002947995678474</v>
      </c>
      <c r="N156" s="79"/>
      <c r="AA156" s="75"/>
      <c r="AB156" s="75"/>
      <c r="AC156" s="76"/>
      <c r="AD156" s="75"/>
      <c r="AE156" s="75"/>
      <c r="AF156" s="77"/>
      <c r="AG156" s="75"/>
      <c r="AH156" s="75"/>
      <c r="AI156" s="78"/>
      <c r="AJ156" s="79"/>
      <c r="AK156" s="52"/>
      <c r="AL156" s="75"/>
      <c r="AM156" s="75"/>
      <c r="AN156" s="75"/>
      <c r="AO156" s="76"/>
      <c r="AP156" s="75"/>
      <c r="AQ156" s="75"/>
      <c r="AR156" s="75"/>
      <c r="AS156" s="76"/>
      <c r="AT156" s="75"/>
      <c r="AU156" s="78"/>
      <c r="AV156" s="75"/>
      <c r="AW156" s="75"/>
      <c r="AX156" s="75"/>
      <c r="AY156" s="76"/>
      <c r="AZ156" s="75"/>
      <c r="BA156" s="75"/>
      <c r="BB156" s="77"/>
      <c r="BC156" s="75"/>
      <c r="BD156" s="75"/>
      <c r="BE156" s="78"/>
      <c r="BF156" s="79"/>
      <c r="BG156" s="52"/>
      <c r="BH156" s="75"/>
      <c r="BI156" s="75"/>
      <c r="BJ156" s="75"/>
      <c r="BK156" s="76"/>
      <c r="BL156" s="75"/>
      <c r="BM156" s="75"/>
      <c r="BN156" s="75"/>
      <c r="BO156" s="76"/>
      <c r="BP156" s="75"/>
      <c r="BQ156" s="78"/>
      <c r="BR156" s="75"/>
      <c r="BS156" s="75"/>
      <c r="BT156" s="75"/>
      <c r="BU156" s="76"/>
      <c r="BV156" s="75"/>
      <c r="BW156" s="75"/>
      <c r="BX156" s="77"/>
      <c r="BY156" s="75"/>
      <c r="BZ156" s="75"/>
      <c r="CA156" s="78"/>
      <c r="CB156" s="79"/>
      <c r="CC156" s="52"/>
      <c r="CD156" s="75"/>
      <c r="CE156" s="75"/>
      <c r="CF156" s="75"/>
      <c r="CG156" s="76"/>
      <c r="CH156" s="75"/>
      <c r="CI156" s="75"/>
      <c r="CJ156" s="75"/>
      <c r="CK156" s="76"/>
      <c r="CL156" s="75"/>
      <c r="CM156" s="78"/>
      <c r="CN156" s="75"/>
      <c r="CO156" s="75"/>
      <c r="CP156" s="75"/>
      <c r="CQ156" s="76"/>
      <c r="CR156" s="75"/>
      <c r="CS156" s="75"/>
      <c r="CT156" s="77"/>
      <c r="CU156" s="75"/>
      <c r="CV156" s="75"/>
      <c r="CW156" s="78"/>
      <c r="CX156" s="79"/>
      <c r="CY156" s="52"/>
      <c r="CZ156" s="75"/>
      <c r="DA156" s="75"/>
      <c r="DB156" s="75"/>
      <c r="DC156" s="76"/>
      <c r="DD156" s="75"/>
      <c r="DE156" s="75"/>
      <c r="DF156" s="75"/>
      <c r="DG156" s="76"/>
      <c r="DH156" s="75"/>
      <c r="DI156" s="78"/>
      <c r="DJ156" s="75"/>
      <c r="DK156" s="75"/>
      <c r="DL156" s="75"/>
      <c r="DM156" s="76"/>
      <c r="DN156" s="75"/>
      <c r="DO156" s="75"/>
      <c r="DP156" s="77"/>
      <c r="DQ156" s="75"/>
      <c r="DR156" s="75"/>
      <c r="DS156" s="78"/>
      <c r="DT156" s="79"/>
      <c r="DU156" s="52"/>
      <c r="DV156" s="75"/>
      <c r="DW156" s="75"/>
      <c r="DX156" s="75"/>
      <c r="DY156" s="76"/>
      <c r="DZ156" s="75"/>
      <c r="EA156" s="75"/>
      <c r="EB156" s="75"/>
      <c r="EC156" s="76"/>
      <c r="ED156" s="75"/>
      <c r="EE156" s="78"/>
      <c r="EF156" s="75"/>
      <c r="EG156" s="75"/>
      <c r="EH156" s="75"/>
      <c r="EI156" s="76"/>
      <c r="EJ156" s="75"/>
      <c r="EK156" s="75"/>
      <c r="EL156" s="77"/>
      <c r="EM156" s="75"/>
      <c r="EN156" s="75"/>
      <c r="EO156" s="78"/>
      <c r="EP156" s="79"/>
      <c r="EQ156" s="52"/>
      <c r="ER156" s="75"/>
      <c r="ES156" s="75"/>
      <c r="ET156" s="75"/>
      <c r="EU156" s="76"/>
      <c r="EV156" s="75"/>
      <c r="EW156" s="75"/>
      <c r="EX156" s="75"/>
      <c r="EY156" s="76"/>
      <c r="EZ156" s="75"/>
      <c r="FA156" s="78"/>
      <c r="FB156" s="75"/>
      <c r="FC156" s="75"/>
      <c r="FD156" s="75"/>
      <c r="FE156" s="76"/>
      <c r="FF156" s="75"/>
      <c r="FG156" s="75"/>
      <c r="FH156" s="77"/>
      <c r="FI156" s="75"/>
      <c r="FJ156" s="75"/>
      <c r="FK156" s="78"/>
      <c r="FL156" s="79"/>
      <c r="FM156" s="52"/>
      <c r="FN156" s="75"/>
      <c r="FO156" s="75"/>
      <c r="FP156" s="75"/>
      <c r="FQ156" s="76"/>
      <c r="FR156" s="75"/>
      <c r="FS156" s="75"/>
      <c r="FT156" s="75"/>
      <c r="FU156" s="76"/>
      <c r="FV156" s="75"/>
      <c r="FW156" s="78"/>
      <c r="FX156" s="75"/>
      <c r="FY156" s="75"/>
      <c r="FZ156" s="75"/>
      <c r="GA156" s="76"/>
      <c r="GB156" s="75"/>
      <c r="GC156" s="75"/>
      <c r="GD156" s="77"/>
      <c r="GE156" s="75"/>
      <c r="GF156" s="75"/>
      <c r="GG156" s="78"/>
      <c r="GH156" s="79"/>
      <c r="GI156" s="52"/>
      <c r="GJ156" s="75"/>
      <c r="GK156" s="75"/>
      <c r="GL156" s="75"/>
      <c r="GM156" s="76"/>
      <c r="GN156" s="75"/>
      <c r="GO156" s="75"/>
      <c r="GP156" s="75"/>
      <c r="GQ156" s="76"/>
      <c r="GR156" s="75"/>
      <c r="GS156" s="78"/>
      <c r="GT156" s="75"/>
      <c r="GU156" s="75"/>
      <c r="GV156" s="75"/>
      <c r="GW156" s="76"/>
      <c r="GX156" s="75"/>
      <c r="GY156" s="75"/>
      <c r="GZ156" s="77"/>
      <c r="HA156" s="75"/>
      <c r="HB156" s="75"/>
      <c r="HC156" s="78"/>
      <c r="HD156" s="79"/>
      <c r="HE156" s="52"/>
      <c r="HF156" s="75"/>
      <c r="HG156" s="75"/>
      <c r="HH156" s="75"/>
      <c r="HI156" s="76"/>
      <c r="HJ156" s="75"/>
      <c r="HK156" s="75"/>
      <c r="HL156" s="75"/>
      <c r="HM156" s="76"/>
      <c r="HN156" s="75"/>
      <c r="HO156" s="78"/>
      <c r="HP156" s="75"/>
      <c r="HQ156" s="75"/>
      <c r="HR156" s="75"/>
      <c r="HS156" s="76"/>
      <c r="HT156" s="75"/>
      <c r="HU156" s="75"/>
      <c r="HV156" s="77"/>
      <c r="HW156" s="75"/>
      <c r="HX156" s="75"/>
      <c r="HY156" s="78"/>
      <c r="HZ156" s="79"/>
      <c r="IA156" s="52"/>
      <c r="IB156" s="75"/>
      <c r="IC156" s="75"/>
      <c r="ID156" s="75"/>
      <c r="IE156" s="76"/>
      <c r="IF156" s="75"/>
      <c r="IG156" s="75"/>
      <c r="IH156" s="75"/>
      <c r="II156" s="76"/>
      <c r="IJ156" s="75"/>
      <c r="IK156" s="78"/>
      <c r="IL156" s="75"/>
      <c r="IM156" s="75"/>
    </row>
    <row r="157" spans="1:247">
      <c r="A157" s="56">
        <v>2016</v>
      </c>
      <c r="B157" s="68">
        <v>12</v>
      </c>
      <c r="C157" s="12" t="s">
        <v>78</v>
      </c>
      <c r="D157" s="81">
        <v>9.160808679719068</v>
      </c>
      <c r="E157" s="81">
        <v>5.8292701575585637</v>
      </c>
      <c r="F157" s="81">
        <v>9.4893362601106155</v>
      </c>
      <c r="G157" s="89">
        <v>0.35109203911252163</v>
      </c>
      <c r="H157" s="84">
        <v>-6.4405690733017495</v>
      </c>
      <c r="I157" s="84">
        <v>-2.5471788936537787</v>
      </c>
      <c r="J157" s="90">
        <v>-6.983514257832435</v>
      </c>
      <c r="K157" s="75">
        <v>7.152783181811162</v>
      </c>
      <c r="L157" s="75">
        <v>-5.1327987111096318</v>
      </c>
      <c r="M157" s="78">
        <v>-1.8224707064962264</v>
      </c>
      <c r="N157" s="79"/>
      <c r="AA157" s="75"/>
      <c r="AB157" s="75"/>
      <c r="AC157" s="76"/>
      <c r="AD157" s="75"/>
      <c r="AE157" s="75"/>
      <c r="AF157" s="77"/>
      <c r="AG157" s="75"/>
      <c r="AH157" s="75"/>
      <c r="AI157" s="78"/>
      <c r="AJ157" s="79"/>
      <c r="AK157" s="52"/>
      <c r="AL157" s="75"/>
      <c r="AM157" s="75"/>
      <c r="AN157" s="75"/>
      <c r="AO157" s="76"/>
      <c r="AP157" s="75"/>
      <c r="AQ157" s="75"/>
      <c r="AR157" s="75"/>
      <c r="AS157" s="76"/>
      <c r="AT157" s="75"/>
      <c r="AU157" s="78"/>
      <c r="AV157" s="75"/>
      <c r="AW157" s="75"/>
      <c r="AX157" s="75"/>
      <c r="AY157" s="76"/>
      <c r="AZ157" s="75"/>
      <c r="BA157" s="75"/>
      <c r="BB157" s="77"/>
      <c r="BC157" s="75"/>
      <c r="BD157" s="75"/>
      <c r="BE157" s="78"/>
      <c r="BF157" s="79"/>
      <c r="BG157" s="52"/>
      <c r="BH157" s="75"/>
      <c r="BI157" s="75"/>
      <c r="BJ157" s="75"/>
      <c r="BK157" s="76"/>
      <c r="BL157" s="75"/>
      <c r="BM157" s="75"/>
      <c r="BN157" s="75"/>
      <c r="BO157" s="76"/>
      <c r="BP157" s="75"/>
      <c r="BQ157" s="78"/>
      <c r="BR157" s="75"/>
      <c r="BS157" s="75"/>
      <c r="BT157" s="75"/>
      <c r="BU157" s="76"/>
      <c r="BV157" s="75"/>
      <c r="BW157" s="75"/>
      <c r="BX157" s="77"/>
      <c r="BY157" s="75"/>
      <c r="BZ157" s="75"/>
      <c r="CA157" s="78"/>
      <c r="CB157" s="79"/>
      <c r="CC157" s="52"/>
      <c r="CD157" s="75"/>
      <c r="CE157" s="75"/>
      <c r="CF157" s="75"/>
      <c r="CG157" s="76"/>
      <c r="CH157" s="75"/>
      <c r="CI157" s="75"/>
      <c r="CJ157" s="75"/>
      <c r="CK157" s="76"/>
      <c r="CL157" s="75"/>
      <c r="CM157" s="78"/>
      <c r="CN157" s="75"/>
      <c r="CO157" s="75"/>
      <c r="CP157" s="75"/>
      <c r="CQ157" s="76"/>
      <c r="CR157" s="75"/>
      <c r="CS157" s="75"/>
      <c r="CT157" s="77"/>
      <c r="CU157" s="75"/>
      <c r="CV157" s="75"/>
      <c r="CW157" s="78"/>
      <c r="CX157" s="79"/>
      <c r="CY157" s="52"/>
      <c r="CZ157" s="75"/>
      <c r="DA157" s="75"/>
      <c r="DB157" s="75"/>
      <c r="DC157" s="76"/>
      <c r="DD157" s="75"/>
      <c r="DE157" s="75"/>
      <c r="DF157" s="75"/>
      <c r="DG157" s="76"/>
      <c r="DH157" s="75"/>
      <c r="DI157" s="78"/>
      <c r="DJ157" s="75"/>
      <c r="DK157" s="75"/>
      <c r="DL157" s="75"/>
      <c r="DM157" s="76"/>
      <c r="DN157" s="75"/>
      <c r="DO157" s="75"/>
      <c r="DP157" s="77"/>
      <c r="DQ157" s="75"/>
      <c r="DR157" s="75"/>
      <c r="DS157" s="78"/>
      <c r="DT157" s="79"/>
      <c r="DU157" s="52"/>
      <c r="DV157" s="75"/>
      <c r="DW157" s="75"/>
      <c r="DX157" s="75"/>
      <c r="DY157" s="76"/>
      <c r="DZ157" s="75"/>
      <c r="EA157" s="75"/>
      <c r="EB157" s="75"/>
      <c r="EC157" s="76"/>
      <c r="ED157" s="75"/>
      <c r="EE157" s="78"/>
      <c r="EF157" s="75"/>
      <c r="EG157" s="75"/>
      <c r="EH157" s="75"/>
      <c r="EI157" s="76"/>
      <c r="EJ157" s="75"/>
      <c r="EK157" s="75"/>
      <c r="EL157" s="77"/>
      <c r="EM157" s="75"/>
      <c r="EN157" s="75"/>
      <c r="EO157" s="78"/>
      <c r="EP157" s="79"/>
      <c r="EQ157" s="52"/>
      <c r="ER157" s="75"/>
      <c r="ES157" s="75"/>
      <c r="ET157" s="75"/>
      <c r="EU157" s="76"/>
      <c r="EV157" s="75"/>
      <c r="EW157" s="75"/>
      <c r="EX157" s="75"/>
      <c r="EY157" s="76"/>
      <c r="EZ157" s="75"/>
      <c r="FA157" s="78"/>
      <c r="FB157" s="75"/>
      <c r="FC157" s="75"/>
      <c r="FD157" s="75"/>
      <c r="FE157" s="76"/>
      <c r="FF157" s="75"/>
      <c r="FG157" s="75"/>
      <c r="FH157" s="77"/>
      <c r="FI157" s="75"/>
      <c r="FJ157" s="75"/>
      <c r="FK157" s="78"/>
      <c r="FL157" s="79"/>
      <c r="FM157" s="52"/>
      <c r="FN157" s="75"/>
      <c r="FO157" s="75"/>
      <c r="FP157" s="75"/>
      <c r="FQ157" s="76"/>
      <c r="FR157" s="75"/>
      <c r="FS157" s="75"/>
      <c r="FT157" s="75"/>
      <c r="FU157" s="76"/>
      <c r="FV157" s="75"/>
      <c r="FW157" s="78"/>
      <c r="FX157" s="75"/>
      <c r="FY157" s="75"/>
      <c r="FZ157" s="75"/>
      <c r="GA157" s="76"/>
      <c r="GB157" s="75"/>
      <c r="GC157" s="75"/>
      <c r="GD157" s="77"/>
      <c r="GE157" s="75"/>
      <c r="GF157" s="75"/>
      <c r="GG157" s="78"/>
      <c r="GH157" s="79"/>
      <c r="GI157" s="52"/>
      <c r="GJ157" s="75"/>
      <c r="GK157" s="75"/>
      <c r="GL157" s="75"/>
      <c r="GM157" s="76"/>
      <c r="GN157" s="75"/>
      <c r="GO157" s="75"/>
      <c r="GP157" s="75"/>
      <c r="GQ157" s="76"/>
      <c r="GR157" s="75"/>
      <c r="GS157" s="78"/>
      <c r="GT157" s="75"/>
      <c r="GU157" s="75"/>
      <c r="GV157" s="75"/>
      <c r="GW157" s="76"/>
      <c r="GX157" s="75"/>
      <c r="GY157" s="75"/>
      <c r="GZ157" s="77"/>
      <c r="HA157" s="75"/>
      <c r="HB157" s="75"/>
      <c r="HC157" s="78"/>
      <c r="HD157" s="79"/>
      <c r="HE157" s="52"/>
      <c r="HF157" s="75"/>
      <c r="HG157" s="75"/>
      <c r="HH157" s="75"/>
      <c r="HI157" s="76"/>
      <c r="HJ157" s="75"/>
      <c r="HK157" s="75"/>
      <c r="HL157" s="75"/>
      <c r="HM157" s="76"/>
      <c r="HN157" s="75"/>
      <c r="HO157" s="78"/>
      <c r="HP157" s="75"/>
      <c r="HQ157" s="75"/>
      <c r="HR157" s="75"/>
      <c r="HS157" s="76"/>
      <c r="HT157" s="75"/>
      <c r="HU157" s="75"/>
      <c r="HV157" s="77"/>
      <c r="HW157" s="75"/>
      <c r="HX157" s="75"/>
      <c r="HY157" s="78"/>
      <c r="HZ157" s="79"/>
      <c r="IA157" s="52"/>
      <c r="IB157" s="75"/>
      <c r="IC157" s="75"/>
      <c r="ID157" s="75"/>
      <c r="IE157" s="76"/>
      <c r="IF157" s="75"/>
      <c r="IG157" s="75"/>
      <c r="IH157" s="75"/>
      <c r="II157" s="76"/>
      <c r="IJ157" s="75"/>
      <c r="IK157" s="78"/>
      <c r="IL157" s="75"/>
      <c r="IM157" s="75"/>
    </row>
    <row r="158" spans="1:247">
      <c r="A158" s="56">
        <v>2017</v>
      </c>
      <c r="B158" s="68">
        <v>1</v>
      </c>
      <c r="C158" s="12" t="s">
        <v>67</v>
      </c>
      <c r="D158" s="81">
        <v>6.5468987220944408</v>
      </c>
      <c r="E158" s="81">
        <v>9.1447201030923964</v>
      </c>
      <c r="F158" s="81">
        <v>10.735837168677765</v>
      </c>
      <c r="G158" s="89">
        <v>3.5713814531703525</v>
      </c>
      <c r="H158" s="84">
        <v>-7.4620078392652944</v>
      </c>
      <c r="I158" s="84">
        <v>-0.12667084710714649</v>
      </c>
      <c r="J158" s="90">
        <v>-4.4390401493197835</v>
      </c>
      <c r="K158" s="75">
        <v>7.3199547223893546</v>
      </c>
      <c r="L158" s="75">
        <v>-3.3235093853934417</v>
      </c>
      <c r="M158" s="78">
        <v>-0.74907340031757919</v>
      </c>
      <c r="N158" s="79"/>
      <c r="AA158" s="75"/>
      <c r="AB158" s="75"/>
      <c r="AC158" s="76"/>
      <c r="AD158" s="75"/>
      <c r="AE158" s="75"/>
      <c r="AF158" s="77"/>
      <c r="AG158" s="75"/>
      <c r="AH158" s="75"/>
      <c r="AI158" s="78"/>
      <c r="AJ158" s="79"/>
      <c r="AK158" s="52"/>
      <c r="AL158" s="75"/>
      <c r="AM158" s="75"/>
      <c r="AN158" s="75"/>
      <c r="AO158" s="76"/>
      <c r="AP158" s="75"/>
      <c r="AQ158" s="75"/>
      <c r="AR158" s="75"/>
      <c r="AS158" s="76"/>
      <c r="AT158" s="75"/>
      <c r="AU158" s="78"/>
      <c r="AV158" s="75"/>
      <c r="AW158" s="75"/>
      <c r="AX158" s="75"/>
      <c r="AY158" s="76"/>
      <c r="AZ158" s="75"/>
      <c r="BA158" s="75"/>
      <c r="BB158" s="77"/>
      <c r="BC158" s="75"/>
      <c r="BD158" s="75"/>
      <c r="BE158" s="78"/>
      <c r="BF158" s="79"/>
      <c r="BG158" s="52"/>
      <c r="BH158" s="75"/>
      <c r="BI158" s="75"/>
      <c r="BJ158" s="75"/>
      <c r="BK158" s="76"/>
      <c r="BL158" s="75"/>
      <c r="BM158" s="75"/>
      <c r="BN158" s="75"/>
      <c r="BO158" s="76"/>
      <c r="BP158" s="75"/>
      <c r="BQ158" s="78"/>
      <c r="BR158" s="75"/>
      <c r="BS158" s="75"/>
      <c r="BT158" s="75"/>
      <c r="BU158" s="76"/>
      <c r="BV158" s="75"/>
      <c r="BW158" s="75"/>
      <c r="BX158" s="77"/>
      <c r="BY158" s="75"/>
      <c r="BZ158" s="75"/>
      <c r="CA158" s="78"/>
      <c r="CB158" s="79"/>
      <c r="CC158" s="52"/>
      <c r="CD158" s="75"/>
      <c r="CE158" s="75"/>
      <c r="CF158" s="75"/>
      <c r="CG158" s="76"/>
      <c r="CH158" s="75"/>
      <c r="CI158" s="75"/>
      <c r="CJ158" s="75"/>
      <c r="CK158" s="76"/>
      <c r="CL158" s="75"/>
      <c r="CM158" s="78"/>
      <c r="CN158" s="75"/>
      <c r="CO158" s="75"/>
      <c r="CP158" s="75"/>
      <c r="CQ158" s="76"/>
      <c r="CR158" s="75"/>
      <c r="CS158" s="75"/>
      <c r="CT158" s="77"/>
      <c r="CU158" s="75"/>
      <c r="CV158" s="75"/>
      <c r="CW158" s="78"/>
      <c r="CX158" s="79"/>
      <c r="CY158" s="52"/>
      <c r="CZ158" s="75"/>
      <c r="DA158" s="75"/>
      <c r="DB158" s="75"/>
      <c r="DC158" s="76"/>
      <c r="DD158" s="75"/>
      <c r="DE158" s="75"/>
      <c r="DF158" s="75"/>
      <c r="DG158" s="76"/>
      <c r="DH158" s="75"/>
      <c r="DI158" s="78"/>
      <c r="DJ158" s="75"/>
      <c r="DK158" s="75"/>
      <c r="DL158" s="75"/>
      <c r="DM158" s="76"/>
      <c r="DN158" s="75"/>
      <c r="DO158" s="75"/>
      <c r="DP158" s="77"/>
      <c r="DQ158" s="75"/>
      <c r="DR158" s="75"/>
      <c r="DS158" s="78"/>
      <c r="DT158" s="79"/>
      <c r="DU158" s="52"/>
      <c r="DV158" s="75"/>
      <c r="DW158" s="75"/>
      <c r="DX158" s="75"/>
      <c r="DY158" s="76"/>
      <c r="DZ158" s="75"/>
      <c r="EA158" s="75"/>
      <c r="EB158" s="75"/>
      <c r="EC158" s="76"/>
      <c r="ED158" s="75"/>
      <c r="EE158" s="78"/>
      <c r="EF158" s="75"/>
      <c r="EG158" s="75"/>
      <c r="EH158" s="75"/>
      <c r="EI158" s="76"/>
      <c r="EJ158" s="75"/>
      <c r="EK158" s="75"/>
      <c r="EL158" s="77"/>
      <c r="EM158" s="75"/>
      <c r="EN158" s="75"/>
      <c r="EO158" s="78"/>
      <c r="EP158" s="79"/>
      <c r="EQ158" s="52"/>
      <c r="ER158" s="75"/>
      <c r="ES158" s="75"/>
      <c r="ET158" s="75"/>
      <c r="EU158" s="76"/>
      <c r="EV158" s="75"/>
      <c r="EW158" s="75"/>
      <c r="EX158" s="75"/>
      <c r="EY158" s="76"/>
      <c r="EZ158" s="75"/>
      <c r="FA158" s="78"/>
      <c r="FB158" s="75"/>
      <c r="FC158" s="75"/>
      <c r="FD158" s="75"/>
      <c r="FE158" s="76"/>
      <c r="FF158" s="75"/>
      <c r="FG158" s="75"/>
      <c r="FH158" s="77"/>
      <c r="FI158" s="75"/>
      <c r="FJ158" s="75"/>
      <c r="FK158" s="78"/>
      <c r="FL158" s="79"/>
      <c r="FM158" s="52"/>
      <c r="FN158" s="75"/>
      <c r="FO158" s="75"/>
      <c r="FP158" s="75"/>
      <c r="FQ158" s="76"/>
      <c r="FR158" s="75"/>
      <c r="FS158" s="75"/>
      <c r="FT158" s="75"/>
      <c r="FU158" s="76"/>
      <c r="FV158" s="75"/>
      <c r="FW158" s="78"/>
      <c r="FX158" s="75"/>
      <c r="FY158" s="75"/>
      <c r="FZ158" s="75"/>
      <c r="GA158" s="76"/>
      <c r="GB158" s="75"/>
      <c r="GC158" s="75"/>
      <c r="GD158" s="77"/>
      <c r="GE158" s="75"/>
      <c r="GF158" s="75"/>
      <c r="GG158" s="78"/>
      <c r="GH158" s="79"/>
      <c r="GI158" s="52"/>
      <c r="GJ158" s="75"/>
      <c r="GK158" s="75"/>
      <c r="GL158" s="75"/>
      <c r="GM158" s="76"/>
      <c r="GN158" s="75"/>
      <c r="GO158" s="75"/>
      <c r="GP158" s="75"/>
      <c r="GQ158" s="76"/>
      <c r="GR158" s="75"/>
      <c r="GS158" s="78"/>
      <c r="GT158" s="75"/>
      <c r="GU158" s="75"/>
      <c r="GV158" s="75"/>
      <c r="GW158" s="76"/>
      <c r="GX158" s="75"/>
      <c r="GY158" s="75"/>
      <c r="GZ158" s="77"/>
      <c r="HA158" s="75"/>
      <c r="HB158" s="75"/>
      <c r="HC158" s="78"/>
      <c r="HD158" s="79"/>
      <c r="HE158" s="52"/>
      <c r="HF158" s="75"/>
      <c r="HG158" s="75"/>
      <c r="HH158" s="75"/>
      <c r="HI158" s="76"/>
      <c r="HJ158" s="75"/>
      <c r="HK158" s="75"/>
      <c r="HL158" s="75"/>
      <c r="HM158" s="76"/>
      <c r="HN158" s="75"/>
      <c r="HO158" s="78"/>
      <c r="HP158" s="75"/>
      <c r="HQ158" s="75"/>
      <c r="HR158" s="75"/>
      <c r="HS158" s="76"/>
      <c r="HT158" s="75"/>
      <c r="HU158" s="75"/>
      <c r="HV158" s="77"/>
      <c r="HW158" s="75"/>
      <c r="HX158" s="75"/>
      <c r="HY158" s="78"/>
      <c r="HZ158" s="79"/>
      <c r="IA158" s="52"/>
      <c r="IB158" s="75"/>
      <c r="IC158" s="75"/>
      <c r="ID158" s="75"/>
      <c r="IE158" s="76"/>
      <c r="IF158" s="75"/>
      <c r="IG158" s="75"/>
      <c r="IH158" s="75"/>
      <c r="II158" s="76"/>
      <c r="IJ158" s="75"/>
      <c r="IK158" s="78"/>
      <c r="IL158" s="75"/>
      <c r="IM158" s="75"/>
    </row>
    <row r="159" spans="1:247">
      <c r="A159" s="56">
        <v>2017</v>
      </c>
      <c r="B159" s="68">
        <v>2</v>
      </c>
      <c r="C159" s="12" t="s">
        <v>68</v>
      </c>
      <c r="D159" s="81">
        <v>4.2638338481765681</v>
      </c>
      <c r="E159" s="81">
        <v>13.261283855012639</v>
      </c>
      <c r="F159" s="81">
        <v>12.564265642254568</v>
      </c>
      <c r="G159" s="89">
        <v>3.3445450167960855</v>
      </c>
      <c r="H159" s="84">
        <v>-8.7744370406833916</v>
      </c>
      <c r="I159" s="84">
        <v>0.5201485364405789</v>
      </c>
      <c r="J159" s="90">
        <v>-3.1029716695900156</v>
      </c>
      <c r="K159" s="75">
        <v>9.0031967373649593</v>
      </c>
      <c r="L159" s="75">
        <v>-3.0947308764967763</v>
      </c>
      <c r="M159" s="78">
        <v>-0.51196518362783827</v>
      </c>
      <c r="N159" s="79"/>
      <c r="AA159" s="75"/>
      <c r="AB159" s="75"/>
      <c r="AC159" s="76"/>
      <c r="AD159" s="75"/>
      <c r="AE159" s="75"/>
      <c r="AF159" s="77"/>
      <c r="AG159" s="75"/>
      <c r="AH159" s="75"/>
      <c r="AI159" s="78"/>
      <c r="AJ159" s="79"/>
      <c r="AK159" s="52"/>
      <c r="AL159" s="75"/>
      <c r="AM159" s="75"/>
      <c r="AN159" s="75"/>
      <c r="AO159" s="76"/>
      <c r="AP159" s="75"/>
      <c r="AQ159" s="75"/>
      <c r="AR159" s="75"/>
      <c r="AS159" s="76"/>
      <c r="AT159" s="75"/>
      <c r="AU159" s="78"/>
      <c r="AV159" s="75"/>
      <c r="AW159" s="75"/>
      <c r="AX159" s="75"/>
      <c r="AY159" s="76"/>
      <c r="AZ159" s="75"/>
      <c r="BA159" s="75"/>
      <c r="BB159" s="77"/>
      <c r="BC159" s="75"/>
      <c r="BD159" s="75"/>
      <c r="BE159" s="78"/>
      <c r="BF159" s="79"/>
      <c r="BG159" s="52"/>
      <c r="BH159" s="75"/>
      <c r="BI159" s="75"/>
      <c r="BJ159" s="75"/>
      <c r="BK159" s="76"/>
      <c r="BL159" s="75"/>
      <c r="BM159" s="75"/>
      <c r="BN159" s="75"/>
      <c r="BO159" s="76"/>
      <c r="BP159" s="75"/>
      <c r="BQ159" s="78"/>
      <c r="BR159" s="75"/>
      <c r="BS159" s="75"/>
      <c r="BT159" s="75"/>
      <c r="BU159" s="76"/>
      <c r="BV159" s="75"/>
      <c r="BW159" s="75"/>
      <c r="BX159" s="77"/>
      <c r="BY159" s="75"/>
      <c r="BZ159" s="75"/>
      <c r="CA159" s="78"/>
      <c r="CB159" s="79"/>
      <c r="CC159" s="52"/>
      <c r="CD159" s="75"/>
      <c r="CE159" s="75"/>
      <c r="CF159" s="75"/>
      <c r="CG159" s="76"/>
      <c r="CH159" s="75"/>
      <c r="CI159" s="75"/>
      <c r="CJ159" s="75"/>
      <c r="CK159" s="76"/>
      <c r="CL159" s="75"/>
      <c r="CM159" s="78"/>
      <c r="CN159" s="75"/>
      <c r="CO159" s="75"/>
      <c r="CP159" s="75"/>
      <c r="CQ159" s="76"/>
      <c r="CR159" s="75"/>
      <c r="CS159" s="75"/>
      <c r="CT159" s="77"/>
      <c r="CU159" s="75"/>
      <c r="CV159" s="75"/>
      <c r="CW159" s="78"/>
      <c r="CX159" s="79"/>
      <c r="CY159" s="52"/>
      <c r="CZ159" s="75"/>
      <c r="DA159" s="75"/>
      <c r="DB159" s="75"/>
      <c r="DC159" s="76"/>
      <c r="DD159" s="75"/>
      <c r="DE159" s="75"/>
      <c r="DF159" s="75"/>
      <c r="DG159" s="76"/>
      <c r="DH159" s="75"/>
      <c r="DI159" s="78"/>
      <c r="DJ159" s="75"/>
      <c r="DK159" s="75"/>
      <c r="DL159" s="75"/>
      <c r="DM159" s="76"/>
      <c r="DN159" s="75"/>
      <c r="DO159" s="75"/>
      <c r="DP159" s="77"/>
      <c r="DQ159" s="75"/>
      <c r="DR159" s="75"/>
      <c r="DS159" s="78"/>
      <c r="DT159" s="79"/>
      <c r="DU159" s="52"/>
      <c r="DV159" s="75"/>
      <c r="DW159" s="75"/>
      <c r="DX159" s="75"/>
      <c r="DY159" s="76"/>
      <c r="DZ159" s="75"/>
      <c r="EA159" s="75"/>
      <c r="EB159" s="75"/>
      <c r="EC159" s="76"/>
      <c r="ED159" s="75"/>
      <c r="EE159" s="78"/>
      <c r="EF159" s="75"/>
      <c r="EG159" s="75"/>
      <c r="EH159" s="75"/>
      <c r="EI159" s="76"/>
      <c r="EJ159" s="75"/>
      <c r="EK159" s="75"/>
      <c r="EL159" s="77"/>
      <c r="EM159" s="75"/>
      <c r="EN159" s="75"/>
      <c r="EO159" s="78"/>
      <c r="EP159" s="79"/>
      <c r="EQ159" s="52"/>
      <c r="ER159" s="75"/>
      <c r="ES159" s="75"/>
      <c r="ET159" s="75"/>
      <c r="EU159" s="76"/>
      <c r="EV159" s="75"/>
      <c r="EW159" s="75"/>
      <c r="EX159" s="75"/>
      <c r="EY159" s="76"/>
      <c r="EZ159" s="75"/>
      <c r="FA159" s="78"/>
      <c r="FB159" s="75"/>
      <c r="FC159" s="75"/>
      <c r="FD159" s="75"/>
      <c r="FE159" s="76"/>
      <c r="FF159" s="75"/>
      <c r="FG159" s="75"/>
      <c r="FH159" s="77"/>
      <c r="FI159" s="75"/>
      <c r="FJ159" s="75"/>
      <c r="FK159" s="78"/>
      <c r="FL159" s="79"/>
      <c r="FM159" s="52"/>
      <c r="FN159" s="75"/>
      <c r="FO159" s="75"/>
      <c r="FP159" s="75"/>
      <c r="FQ159" s="76"/>
      <c r="FR159" s="75"/>
      <c r="FS159" s="75"/>
      <c r="FT159" s="75"/>
      <c r="FU159" s="76"/>
      <c r="FV159" s="75"/>
      <c r="FW159" s="78"/>
      <c r="FX159" s="75"/>
      <c r="FY159" s="75"/>
      <c r="FZ159" s="75"/>
      <c r="GA159" s="76"/>
      <c r="GB159" s="75"/>
      <c r="GC159" s="75"/>
      <c r="GD159" s="77"/>
      <c r="GE159" s="75"/>
      <c r="GF159" s="75"/>
      <c r="GG159" s="78"/>
      <c r="GH159" s="79"/>
      <c r="GI159" s="52"/>
      <c r="GJ159" s="75"/>
      <c r="GK159" s="75"/>
      <c r="GL159" s="75"/>
      <c r="GM159" s="76"/>
      <c r="GN159" s="75"/>
      <c r="GO159" s="75"/>
      <c r="GP159" s="75"/>
      <c r="GQ159" s="76"/>
      <c r="GR159" s="75"/>
      <c r="GS159" s="78"/>
      <c r="GT159" s="75"/>
      <c r="GU159" s="75"/>
      <c r="GV159" s="75"/>
      <c r="GW159" s="76"/>
      <c r="GX159" s="75"/>
      <c r="GY159" s="75"/>
      <c r="GZ159" s="77"/>
      <c r="HA159" s="75"/>
      <c r="HB159" s="75"/>
      <c r="HC159" s="78"/>
      <c r="HD159" s="79"/>
      <c r="HE159" s="52"/>
      <c r="HF159" s="75"/>
      <c r="HG159" s="75"/>
      <c r="HH159" s="75"/>
      <c r="HI159" s="76"/>
      <c r="HJ159" s="75"/>
      <c r="HK159" s="75"/>
      <c r="HL159" s="75"/>
      <c r="HM159" s="76"/>
      <c r="HN159" s="75"/>
      <c r="HO159" s="78"/>
      <c r="HP159" s="75"/>
      <c r="HQ159" s="75"/>
      <c r="HR159" s="75"/>
      <c r="HS159" s="76"/>
      <c r="HT159" s="75"/>
      <c r="HU159" s="75"/>
      <c r="HV159" s="77"/>
      <c r="HW159" s="75"/>
      <c r="HX159" s="75"/>
      <c r="HY159" s="78"/>
      <c r="HZ159" s="79"/>
      <c r="IA159" s="52"/>
      <c r="IB159" s="75"/>
      <c r="IC159" s="75"/>
      <c r="ID159" s="75"/>
      <c r="IE159" s="76"/>
      <c r="IF159" s="75"/>
      <c r="IG159" s="75"/>
      <c r="IH159" s="75"/>
      <c r="II159" s="76"/>
      <c r="IJ159" s="75"/>
      <c r="IK159" s="78"/>
      <c r="IL159" s="75"/>
      <c r="IM159" s="75"/>
    </row>
    <row r="160" spans="1:247">
      <c r="A160" s="56">
        <v>2017</v>
      </c>
      <c r="B160" s="68">
        <v>3</v>
      </c>
      <c r="C160" s="12" t="s">
        <v>69</v>
      </c>
      <c r="D160" s="81">
        <v>-1.3567611056889084</v>
      </c>
      <c r="E160" s="81">
        <v>7.0944368852771778</v>
      </c>
      <c r="F160" s="81">
        <v>-3.0812199752390246</v>
      </c>
      <c r="G160" s="89">
        <v>6.432784621397869</v>
      </c>
      <c r="H160" s="84">
        <v>3.3612162597139728</v>
      </c>
      <c r="I160" s="84">
        <v>0.94637243251254333</v>
      </c>
      <c r="J160" s="90">
        <v>2.849998350773375</v>
      </c>
      <c r="K160" s="75">
        <v>-0.50711167329713369</v>
      </c>
      <c r="L160" s="75">
        <v>2.2226832319996781</v>
      </c>
      <c r="M160" s="78">
        <v>-0.36655108382199764</v>
      </c>
      <c r="N160" s="79"/>
      <c r="AA160" s="75"/>
      <c r="AB160" s="75"/>
      <c r="AC160" s="76"/>
      <c r="AD160" s="75"/>
      <c r="AE160" s="75"/>
      <c r="AF160" s="77"/>
      <c r="AG160" s="75"/>
      <c r="AH160" s="75"/>
      <c r="AI160" s="78"/>
      <c r="AJ160" s="79"/>
      <c r="AK160" s="52"/>
      <c r="AL160" s="75"/>
      <c r="AM160" s="75"/>
      <c r="AN160" s="75"/>
      <c r="AO160" s="76"/>
      <c r="AP160" s="75"/>
      <c r="AQ160" s="75"/>
      <c r="AR160" s="75"/>
      <c r="AS160" s="76"/>
      <c r="AT160" s="75"/>
      <c r="AU160" s="78"/>
      <c r="AV160" s="75"/>
      <c r="AW160" s="75"/>
      <c r="AX160" s="75"/>
      <c r="AY160" s="76"/>
      <c r="AZ160" s="75"/>
      <c r="BA160" s="75"/>
      <c r="BB160" s="77"/>
      <c r="BC160" s="75"/>
      <c r="BD160" s="75"/>
      <c r="BE160" s="78"/>
      <c r="BF160" s="79"/>
      <c r="BG160" s="52"/>
      <c r="BH160" s="75"/>
      <c r="BI160" s="75"/>
      <c r="BJ160" s="75"/>
      <c r="BK160" s="76"/>
      <c r="BL160" s="75"/>
      <c r="BM160" s="75"/>
      <c r="BN160" s="75"/>
      <c r="BO160" s="76"/>
      <c r="BP160" s="75"/>
      <c r="BQ160" s="78"/>
      <c r="BR160" s="75"/>
      <c r="BS160" s="75"/>
      <c r="BT160" s="75"/>
      <c r="BU160" s="76"/>
      <c r="BV160" s="75"/>
      <c r="BW160" s="75"/>
      <c r="BX160" s="77"/>
      <c r="BY160" s="75"/>
      <c r="BZ160" s="75"/>
      <c r="CA160" s="78"/>
      <c r="CB160" s="79"/>
      <c r="CC160" s="52"/>
      <c r="CD160" s="75"/>
      <c r="CE160" s="75"/>
      <c r="CF160" s="75"/>
      <c r="CG160" s="76"/>
      <c r="CH160" s="75"/>
      <c r="CI160" s="75"/>
      <c r="CJ160" s="75"/>
      <c r="CK160" s="76"/>
      <c r="CL160" s="75"/>
      <c r="CM160" s="78"/>
      <c r="CN160" s="75"/>
      <c r="CO160" s="75"/>
      <c r="CP160" s="75"/>
      <c r="CQ160" s="76"/>
      <c r="CR160" s="75"/>
      <c r="CS160" s="75"/>
      <c r="CT160" s="77"/>
      <c r="CU160" s="75"/>
      <c r="CV160" s="75"/>
      <c r="CW160" s="78"/>
      <c r="CX160" s="79"/>
      <c r="CY160" s="52"/>
      <c r="CZ160" s="75"/>
      <c r="DA160" s="75"/>
      <c r="DB160" s="75"/>
      <c r="DC160" s="76"/>
      <c r="DD160" s="75"/>
      <c r="DE160" s="75"/>
      <c r="DF160" s="75"/>
      <c r="DG160" s="76"/>
      <c r="DH160" s="75"/>
      <c r="DI160" s="78"/>
      <c r="DJ160" s="75"/>
      <c r="DK160" s="75"/>
      <c r="DL160" s="75"/>
      <c r="DM160" s="76"/>
      <c r="DN160" s="75"/>
      <c r="DO160" s="75"/>
      <c r="DP160" s="77"/>
      <c r="DQ160" s="75"/>
      <c r="DR160" s="75"/>
      <c r="DS160" s="78"/>
      <c r="DT160" s="79"/>
      <c r="DU160" s="52"/>
      <c r="DV160" s="75"/>
      <c r="DW160" s="75"/>
      <c r="DX160" s="75"/>
      <c r="DY160" s="76"/>
      <c r="DZ160" s="75"/>
      <c r="EA160" s="75"/>
      <c r="EB160" s="75"/>
      <c r="EC160" s="76"/>
      <c r="ED160" s="75"/>
      <c r="EE160" s="78"/>
      <c r="EF160" s="75"/>
      <c r="EG160" s="75"/>
      <c r="EH160" s="75"/>
      <c r="EI160" s="76"/>
      <c r="EJ160" s="75"/>
      <c r="EK160" s="75"/>
      <c r="EL160" s="77"/>
      <c r="EM160" s="75"/>
      <c r="EN160" s="75"/>
      <c r="EO160" s="78"/>
      <c r="EP160" s="79"/>
      <c r="EQ160" s="52"/>
      <c r="ER160" s="75"/>
      <c r="ES160" s="75"/>
      <c r="ET160" s="75"/>
      <c r="EU160" s="76"/>
      <c r="EV160" s="75"/>
      <c r="EW160" s="75"/>
      <c r="EX160" s="75"/>
      <c r="EY160" s="76"/>
      <c r="EZ160" s="75"/>
      <c r="FA160" s="78"/>
      <c r="FB160" s="75"/>
      <c r="FC160" s="75"/>
      <c r="FD160" s="75"/>
      <c r="FE160" s="76"/>
      <c r="FF160" s="75"/>
      <c r="FG160" s="75"/>
      <c r="FH160" s="77"/>
      <c r="FI160" s="75"/>
      <c r="FJ160" s="75"/>
      <c r="FK160" s="78"/>
      <c r="FL160" s="79"/>
      <c r="FM160" s="52"/>
      <c r="FN160" s="75"/>
      <c r="FO160" s="75"/>
      <c r="FP160" s="75"/>
      <c r="FQ160" s="76"/>
      <c r="FR160" s="75"/>
      <c r="FS160" s="75"/>
      <c r="FT160" s="75"/>
      <c r="FU160" s="76"/>
      <c r="FV160" s="75"/>
      <c r="FW160" s="78"/>
      <c r="FX160" s="75"/>
      <c r="FY160" s="75"/>
      <c r="FZ160" s="75"/>
      <c r="GA160" s="76"/>
      <c r="GB160" s="75"/>
      <c r="GC160" s="75"/>
      <c r="GD160" s="77"/>
      <c r="GE160" s="75"/>
      <c r="GF160" s="75"/>
      <c r="GG160" s="78"/>
      <c r="GH160" s="79"/>
      <c r="GI160" s="52"/>
      <c r="GJ160" s="75"/>
      <c r="GK160" s="75"/>
      <c r="GL160" s="75"/>
      <c r="GM160" s="76"/>
      <c r="GN160" s="75"/>
      <c r="GO160" s="75"/>
      <c r="GP160" s="75"/>
      <c r="GQ160" s="76"/>
      <c r="GR160" s="75"/>
      <c r="GS160" s="78"/>
      <c r="GT160" s="75"/>
      <c r="GU160" s="75"/>
      <c r="GV160" s="75"/>
      <c r="GW160" s="76"/>
      <c r="GX160" s="75"/>
      <c r="GY160" s="75"/>
      <c r="GZ160" s="77"/>
      <c r="HA160" s="75"/>
      <c r="HB160" s="75"/>
      <c r="HC160" s="78"/>
      <c r="HD160" s="79"/>
      <c r="HE160" s="52"/>
      <c r="HF160" s="75"/>
      <c r="HG160" s="75"/>
      <c r="HH160" s="75"/>
      <c r="HI160" s="76"/>
      <c r="HJ160" s="75"/>
      <c r="HK160" s="75"/>
      <c r="HL160" s="75"/>
      <c r="HM160" s="76"/>
      <c r="HN160" s="75"/>
      <c r="HO160" s="78"/>
      <c r="HP160" s="75"/>
      <c r="HQ160" s="75"/>
      <c r="HR160" s="75"/>
      <c r="HS160" s="76"/>
      <c r="HT160" s="75"/>
      <c r="HU160" s="75"/>
      <c r="HV160" s="77"/>
      <c r="HW160" s="75"/>
      <c r="HX160" s="75"/>
      <c r="HY160" s="78"/>
      <c r="HZ160" s="79"/>
      <c r="IA160" s="52"/>
      <c r="IB160" s="75"/>
      <c r="IC160" s="75"/>
      <c r="ID160" s="75"/>
      <c r="IE160" s="76"/>
      <c r="IF160" s="75"/>
      <c r="IG160" s="75"/>
      <c r="IH160" s="75"/>
      <c r="II160" s="76"/>
      <c r="IJ160" s="75"/>
      <c r="IK160" s="78"/>
      <c r="IL160" s="75"/>
      <c r="IM160" s="75"/>
    </row>
    <row r="161" spans="1:247">
      <c r="A161" s="56">
        <v>2017</v>
      </c>
      <c r="B161" s="68">
        <v>4</v>
      </c>
      <c r="C161" s="12" t="s">
        <v>70</v>
      </c>
      <c r="D161" s="81">
        <v>0.85002022210738382</v>
      </c>
      <c r="E161" s="81">
        <v>7.7453377047183247</v>
      </c>
      <c r="F161" s="81">
        <v>-1.4118967174140629</v>
      </c>
      <c r="G161" s="89">
        <v>8.1803324551672052</v>
      </c>
      <c r="H161" s="84">
        <v>4.2929410172893201</v>
      </c>
      <c r="I161" s="84">
        <v>1.6032003634070646</v>
      </c>
      <c r="J161" s="90">
        <v>4.8718300379414048</v>
      </c>
      <c r="K161" s="75">
        <v>1.8765826293683618</v>
      </c>
      <c r="L161" s="75">
        <v>3.4611530218047415</v>
      </c>
      <c r="M161" s="78">
        <v>1.1364675066146246</v>
      </c>
      <c r="N161" s="79"/>
      <c r="AA161" s="75"/>
      <c r="AB161" s="75"/>
      <c r="AC161" s="76"/>
      <c r="AD161" s="75"/>
      <c r="AE161" s="75"/>
      <c r="AF161" s="77"/>
      <c r="AG161" s="75"/>
      <c r="AH161" s="75"/>
      <c r="AI161" s="78"/>
      <c r="AJ161" s="79"/>
      <c r="AK161" s="52"/>
      <c r="AL161" s="75"/>
      <c r="AM161" s="75"/>
      <c r="AN161" s="75"/>
      <c r="AO161" s="76"/>
      <c r="AP161" s="75"/>
      <c r="AQ161" s="75"/>
      <c r="AR161" s="75"/>
      <c r="AS161" s="76"/>
      <c r="AT161" s="75"/>
      <c r="AU161" s="78"/>
      <c r="AV161" s="75"/>
      <c r="AW161" s="75"/>
      <c r="AX161" s="75"/>
      <c r="AY161" s="76"/>
      <c r="AZ161" s="75"/>
      <c r="BA161" s="75"/>
      <c r="BB161" s="77"/>
      <c r="BC161" s="75"/>
      <c r="BD161" s="75"/>
      <c r="BE161" s="78"/>
      <c r="BF161" s="79"/>
      <c r="BG161" s="52"/>
      <c r="BH161" s="75"/>
      <c r="BI161" s="75"/>
      <c r="BJ161" s="75"/>
      <c r="BK161" s="76"/>
      <c r="BL161" s="75"/>
      <c r="BM161" s="75"/>
      <c r="BN161" s="75"/>
      <c r="BO161" s="76"/>
      <c r="BP161" s="75"/>
      <c r="BQ161" s="78"/>
      <c r="BR161" s="75"/>
      <c r="BS161" s="75"/>
      <c r="BT161" s="75"/>
      <c r="BU161" s="76"/>
      <c r="BV161" s="75"/>
      <c r="BW161" s="75"/>
      <c r="BX161" s="77"/>
      <c r="BY161" s="75"/>
      <c r="BZ161" s="75"/>
      <c r="CA161" s="78"/>
      <c r="CB161" s="79"/>
      <c r="CC161" s="52"/>
      <c r="CD161" s="75"/>
      <c r="CE161" s="75"/>
      <c r="CF161" s="75"/>
      <c r="CG161" s="76"/>
      <c r="CH161" s="75"/>
      <c r="CI161" s="75"/>
      <c r="CJ161" s="75"/>
      <c r="CK161" s="76"/>
      <c r="CL161" s="75"/>
      <c r="CM161" s="78"/>
      <c r="CN161" s="75"/>
      <c r="CO161" s="75"/>
      <c r="CP161" s="75"/>
      <c r="CQ161" s="76"/>
      <c r="CR161" s="75"/>
      <c r="CS161" s="75"/>
      <c r="CT161" s="77"/>
      <c r="CU161" s="75"/>
      <c r="CV161" s="75"/>
      <c r="CW161" s="78"/>
      <c r="CX161" s="79"/>
      <c r="CY161" s="52"/>
      <c r="CZ161" s="75"/>
      <c r="DA161" s="75"/>
      <c r="DB161" s="75"/>
      <c r="DC161" s="76"/>
      <c r="DD161" s="75"/>
      <c r="DE161" s="75"/>
      <c r="DF161" s="75"/>
      <c r="DG161" s="76"/>
      <c r="DH161" s="75"/>
      <c r="DI161" s="78"/>
      <c r="DJ161" s="75"/>
      <c r="DK161" s="75"/>
      <c r="DL161" s="75"/>
      <c r="DM161" s="76"/>
      <c r="DN161" s="75"/>
      <c r="DO161" s="75"/>
      <c r="DP161" s="77"/>
      <c r="DQ161" s="75"/>
      <c r="DR161" s="75"/>
      <c r="DS161" s="78"/>
      <c r="DT161" s="79"/>
      <c r="DU161" s="52"/>
      <c r="DV161" s="75"/>
      <c r="DW161" s="75"/>
      <c r="DX161" s="75"/>
      <c r="DY161" s="76"/>
      <c r="DZ161" s="75"/>
      <c r="EA161" s="75"/>
      <c r="EB161" s="75"/>
      <c r="EC161" s="76"/>
      <c r="ED161" s="75"/>
      <c r="EE161" s="78"/>
      <c r="EF161" s="75"/>
      <c r="EG161" s="75"/>
      <c r="EH161" s="75"/>
      <c r="EI161" s="76"/>
      <c r="EJ161" s="75"/>
      <c r="EK161" s="75"/>
      <c r="EL161" s="77"/>
      <c r="EM161" s="75"/>
      <c r="EN161" s="75"/>
      <c r="EO161" s="78"/>
      <c r="EP161" s="79"/>
      <c r="EQ161" s="52"/>
      <c r="ER161" s="75"/>
      <c r="ES161" s="75"/>
      <c r="ET161" s="75"/>
      <c r="EU161" s="76"/>
      <c r="EV161" s="75"/>
      <c r="EW161" s="75"/>
      <c r="EX161" s="75"/>
      <c r="EY161" s="76"/>
      <c r="EZ161" s="75"/>
      <c r="FA161" s="78"/>
      <c r="FB161" s="75"/>
      <c r="FC161" s="75"/>
      <c r="FD161" s="75"/>
      <c r="FE161" s="76"/>
      <c r="FF161" s="75"/>
      <c r="FG161" s="75"/>
      <c r="FH161" s="77"/>
      <c r="FI161" s="75"/>
      <c r="FJ161" s="75"/>
      <c r="FK161" s="78"/>
      <c r="FL161" s="79"/>
      <c r="FM161" s="52"/>
      <c r="FN161" s="75"/>
      <c r="FO161" s="75"/>
      <c r="FP161" s="75"/>
      <c r="FQ161" s="76"/>
      <c r="FR161" s="75"/>
      <c r="FS161" s="75"/>
      <c r="FT161" s="75"/>
      <c r="FU161" s="76"/>
      <c r="FV161" s="75"/>
      <c r="FW161" s="78"/>
      <c r="FX161" s="75"/>
      <c r="FY161" s="75"/>
      <c r="FZ161" s="75"/>
      <c r="GA161" s="76"/>
      <c r="GB161" s="75"/>
      <c r="GC161" s="75"/>
      <c r="GD161" s="77"/>
      <c r="GE161" s="75"/>
      <c r="GF161" s="75"/>
      <c r="GG161" s="78"/>
      <c r="GH161" s="79"/>
      <c r="GI161" s="52"/>
      <c r="GJ161" s="75"/>
      <c r="GK161" s="75"/>
      <c r="GL161" s="75"/>
      <c r="GM161" s="76"/>
      <c r="GN161" s="75"/>
      <c r="GO161" s="75"/>
      <c r="GP161" s="75"/>
      <c r="GQ161" s="76"/>
      <c r="GR161" s="75"/>
      <c r="GS161" s="78"/>
      <c r="GT161" s="75"/>
      <c r="GU161" s="75"/>
      <c r="GV161" s="75"/>
      <c r="GW161" s="76"/>
      <c r="GX161" s="75"/>
      <c r="GY161" s="75"/>
      <c r="GZ161" s="77"/>
      <c r="HA161" s="75"/>
      <c r="HB161" s="75"/>
      <c r="HC161" s="78"/>
      <c r="HD161" s="79"/>
      <c r="HE161" s="52"/>
      <c r="HF161" s="75"/>
      <c r="HG161" s="75"/>
      <c r="HH161" s="75"/>
      <c r="HI161" s="76"/>
      <c r="HJ161" s="75"/>
      <c r="HK161" s="75"/>
      <c r="HL161" s="75"/>
      <c r="HM161" s="76"/>
      <c r="HN161" s="75"/>
      <c r="HO161" s="78"/>
      <c r="HP161" s="75"/>
      <c r="HQ161" s="75"/>
      <c r="HR161" s="75"/>
      <c r="HS161" s="76"/>
      <c r="HT161" s="75"/>
      <c r="HU161" s="75"/>
      <c r="HV161" s="77"/>
      <c r="HW161" s="75"/>
      <c r="HX161" s="75"/>
      <c r="HY161" s="78"/>
      <c r="HZ161" s="79"/>
      <c r="IA161" s="52"/>
      <c r="IB161" s="75"/>
      <c r="IC161" s="75"/>
      <c r="ID161" s="75"/>
      <c r="IE161" s="76"/>
      <c r="IF161" s="75"/>
      <c r="IG161" s="75"/>
      <c r="IH161" s="75"/>
      <c r="II161" s="76"/>
      <c r="IJ161" s="75"/>
      <c r="IK161" s="78"/>
      <c r="IL161" s="75"/>
      <c r="IM161" s="75"/>
    </row>
    <row r="162" spans="1:247">
      <c r="A162" s="56">
        <v>2017</v>
      </c>
      <c r="B162" s="68">
        <v>5</v>
      </c>
      <c r="C162" s="12" t="s">
        <v>71</v>
      </c>
      <c r="D162" s="81">
        <v>3.1189901460491498</v>
      </c>
      <c r="E162" s="81">
        <v>7.5144358229765063</v>
      </c>
      <c r="F162" s="81">
        <v>-2.1202003977534578</v>
      </c>
      <c r="G162" s="89">
        <v>8.948409269470293</v>
      </c>
      <c r="H162" s="84">
        <v>7.800542827515522</v>
      </c>
      <c r="I162" s="84">
        <v>1.9912786455534626</v>
      </c>
      <c r="J162" s="90">
        <v>5.7331851745862084</v>
      </c>
      <c r="K162" s="75">
        <v>2.5833423437827463</v>
      </c>
      <c r="L162" s="75">
        <v>4.4184634586693416</v>
      </c>
      <c r="M162" s="78">
        <v>1.8534426609096988</v>
      </c>
      <c r="N162" s="79"/>
      <c r="AA162" s="75"/>
      <c r="AB162" s="75"/>
      <c r="AC162" s="76"/>
      <c r="AD162" s="75"/>
      <c r="AE162" s="75"/>
      <c r="AF162" s="77"/>
      <c r="AG162" s="75"/>
      <c r="AH162" s="75"/>
      <c r="AI162" s="78"/>
      <c r="AJ162" s="79"/>
      <c r="AK162" s="52"/>
      <c r="AL162" s="75"/>
      <c r="AM162" s="75"/>
      <c r="AN162" s="75"/>
      <c r="AO162" s="76"/>
      <c r="AP162" s="75"/>
      <c r="AQ162" s="75"/>
      <c r="AR162" s="75"/>
      <c r="AS162" s="76"/>
      <c r="AT162" s="75"/>
      <c r="AU162" s="78"/>
      <c r="AV162" s="75"/>
      <c r="AW162" s="75"/>
      <c r="AX162" s="75"/>
      <c r="AY162" s="76"/>
      <c r="AZ162" s="75"/>
      <c r="BA162" s="75"/>
      <c r="BB162" s="77"/>
      <c r="BC162" s="75"/>
      <c r="BD162" s="75"/>
      <c r="BE162" s="78"/>
      <c r="BF162" s="79"/>
      <c r="BG162" s="52"/>
      <c r="BH162" s="75"/>
      <c r="BI162" s="75"/>
      <c r="BJ162" s="75"/>
      <c r="BK162" s="76"/>
      <c r="BL162" s="75"/>
      <c r="BM162" s="75"/>
      <c r="BN162" s="75"/>
      <c r="BO162" s="76"/>
      <c r="BP162" s="75"/>
      <c r="BQ162" s="78"/>
      <c r="BR162" s="75"/>
      <c r="BS162" s="75"/>
      <c r="BT162" s="75"/>
      <c r="BU162" s="76"/>
      <c r="BV162" s="75"/>
      <c r="BW162" s="75"/>
      <c r="BX162" s="77"/>
      <c r="BY162" s="75"/>
      <c r="BZ162" s="75"/>
      <c r="CA162" s="78"/>
      <c r="CB162" s="79"/>
      <c r="CC162" s="52"/>
      <c r="CD162" s="75"/>
      <c r="CE162" s="75"/>
      <c r="CF162" s="75"/>
      <c r="CG162" s="76"/>
      <c r="CH162" s="75"/>
      <c r="CI162" s="75"/>
      <c r="CJ162" s="75"/>
      <c r="CK162" s="76"/>
      <c r="CL162" s="75"/>
      <c r="CM162" s="78"/>
      <c r="CN162" s="75"/>
      <c r="CO162" s="75"/>
      <c r="CP162" s="75"/>
      <c r="CQ162" s="76"/>
      <c r="CR162" s="75"/>
      <c r="CS162" s="75"/>
      <c r="CT162" s="77"/>
      <c r="CU162" s="75"/>
      <c r="CV162" s="75"/>
      <c r="CW162" s="78"/>
      <c r="CX162" s="79"/>
      <c r="CY162" s="52"/>
      <c r="CZ162" s="75"/>
      <c r="DA162" s="75"/>
      <c r="DB162" s="75"/>
      <c r="DC162" s="76"/>
      <c r="DD162" s="75"/>
      <c r="DE162" s="75"/>
      <c r="DF162" s="75"/>
      <c r="DG162" s="76"/>
      <c r="DH162" s="75"/>
      <c r="DI162" s="78"/>
      <c r="DJ162" s="75"/>
      <c r="DK162" s="75"/>
      <c r="DL162" s="75"/>
      <c r="DM162" s="76"/>
      <c r="DN162" s="75"/>
      <c r="DO162" s="75"/>
      <c r="DP162" s="77"/>
      <c r="DQ162" s="75"/>
      <c r="DR162" s="75"/>
      <c r="DS162" s="78"/>
      <c r="DT162" s="79"/>
      <c r="DU162" s="52"/>
      <c r="DV162" s="75"/>
      <c r="DW162" s="75"/>
      <c r="DX162" s="75"/>
      <c r="DY162" s="76"/>
      <c r="DZ162" s="75"/>
      <c r="EA162" s="75"/>
      <c r="EB162" s="75"/>
      <c r="EC162" s="76"/>
      <c r="ED162" s="75"/>
      <c r="EE162" s="78"/>
      <c r="EF162" s="75"/>
      <c r="EG162" s="75"/>
      <c r="EH162" s="75"/>
      <c r="EI162" s="76"/>
      <c r="EJ162" s="75"/>
      <c r="EK162" s="75"/>
      <c r="EL162" s="77"/>
      <c r="EM162" s="75"/>
      <c r="EN162" s="75"/>
      <c r="EO162" s="78"/>
      <c r="EP162" s="79"/>
      <c r="EQ162" s="52"/>
      <c r="ER162" s="75"/>
      <c r="ES162" s="75"/>
      <c r="ET162" s="75"/>
      <c r="EU162" s="76"/>
      <c r="EV162" s="75"/>
      <c r="EW162" s="75"/>
      <c r="EX162" s="75"/>
      <c r="EY162" s="76"/>
      <c r="EZ162" s="75"/>
      <c r="FA162" s="78"/>
      <c r="FB162" s="75"/>
      <c r="FC162" s="75"/>
      <c r="FD162" s="75"/>
      <c r="FE162" s="76"/>
      <c r="FF162" s="75"/>
      <c r="FG162" s="75"/>
      <c r="FH162" s="77"/>
      <c r="FI162" s="75"/>
      <c r="FJ162" s="75"/>
      <c r="FK162" s="78"/>
      <c r="FL162" s="79"/>
      <c r="FM162" s="52"/>
      <c r="FN162" s="75"/>
      <c r="FO162" s="75"/>
      <c r="FP162" s="75"/>
      <c r="FQ162" s="76"/>
      <c r="FR162" s="75"/>
      <c r="FS162" s="75"/>
      <c r="FT162" s="75"/>
      <c r="FU162" s="76"/>
      <c r="FV162" s="75"/>
      <c r="FW162" s="78"/>
      <c r="FX162" s="75"/>
      <c r="FY162" s="75"/>
      <c r="FZ162" s="75"/>
      <c r="GA162" s="76"/>
      <c r="GB162" s="75"/>
      <c r="GC162" s="75"/>
      <c r="GD162" s="77"/>
      <c r="GE162" s="75"/>
      <c r="GF162" s="75"/>
      <c r="GG162" s="78"/>
      <c r="GH162" s="79"/>
      <c r="GI162" s="52"/>
      <c r="GJ162" s="75"/>
      <c r="GK162" s="75"/>
      <c r="GL162" s="75"/>
      <c r="GM162" s="76"/>
      <c r="GN162" s="75"/>
      <c r="GO162" s="75"/>
      <c r="GP162" s="75"/>
      <c r="GQ162" s="76"/>
      <c r="GR162" s="75"/>
      <c r="GS162" s="78"/>
      <c r="GT162" s="75"/>
      <c r="GU162" s="75"/>
      <c r="GV162" s="75"/>
      <c r="GW162" s="76"/>
      <c r="GX162" s="75"/>
      <c r="GY162" s="75"/>
      <c r="GZ162" s="77"/>
      <c r="HA162" s="75"/>
      <c r="HB162" s="75"/>
      <c r="HC162" s="78"/>
      <c r="HD162" s="79"/>
      <c r="HE162" s="52"/>
      <c r="HF162" s="75"/>
      <c r="HG162" s="75"/>
      <c r="HH162" s="75"/>
      <c r="HI162" s="76"/>
      <c r="HJ162" s="75"/>
      <c r="HK162" s="75"/>
      <c r="HL162" s="75"/>
      <c r="HM162" s="76"/>
      <c r="HN162" s="75"/>
      <c r="HO162" s="78"/>
      <c r="HP162" s="75"/>
      <c r="HQ162" s="75"/>
      <c r="HR162" s="75"/>
      <c r="HS162" s="76"/>
      <c r="HT162" s="75"/>
      <c r="HU162" s="75"/>
      <c r="HV162" s="77"/>
      <c r="HW162" s="75"/>
      <c r="HX162" s="75"/>
      <c r="HY162" s="78"/>
      <c r="HZ162" s="79"/>
      <c r="IA162" s="52"/>
      <c r="IB162" s="75"/>
      <c r="IC162" s="75"/>
      <c r="ID162" s="75"/>
      <c r="IE162" s="76"/>
      <c r="IF162" s="75"/>
      <c r="IG162" s="75"/>
      <c r="IH162" s="75"/>
      <c r="II162" s="76"/>
      <c r="IJ162" s="75"/>
      <c r="IK162" s="78"/>
      <c r="IL162" s="75"/>
      <c r="IM162" s="75"/>
    </row>
    <row r="163" spans="1:247">
      <c r="A163" s="56">
        <v>2017</v>
      </c>
      <c r="B163" s="68">
        <v>6</v>
      </c>
      <c r="C163" s="12" t="s">
        <v>72</v>
      </c>
      <c r="D163" s="81">
        <v>3.9969911859381702</v>
      </c>
      <c r="E163" s="81">
        <v>9.5123628902653135</v>
      </c>
      <c r="F163" s="81">
        <v>-2.5767894688364157</v>
      </c>
      <c r="G163" s="89">
        <v>9.3292300125371384</v>
      </c>
      <c r="H163" s="84">
        <v>7.0241737860963438</v>
      </c>
      <c r="I163" s="84">
        <v>3.1997454286630367</v>
      </c>
      <c r="J163" s="90">
        <v>2.752576511136251</v>
      </c>
      <c r="K163" s="75">
        <v>2.9810497347499076</v>
      </c>
      <c r="L163" s="75">
        <v>3.9853630798255768</v>
      </c>
      <c r="M163" s="78">
        <v>2.1114840944150393</v>
      </c>
      <c r="N163" s="79"/>
      <c r="AA163" s="75"/>
      <c r="AB163" s="75"/>
      <c r="AC163" s="76"/>
      <c r="AD163" s="75"/>
      <c r="AE163" s="75"/>
      <c r="AF163" s="77"/>
      <c r="AG163" s="75"/>
      <c r="AH163" s="75"/>
      <c r="AI163" s="78"/>
      <c r="AJ163" s="79"/>
      <c r="AK163" s="52"/>
      <c r="AL163" s="75"/>
      <c r="AM163" s="75"/>
      <c r="AN163" s="75"/>
      <c r="AO163" s="76"/>
      <c r="AP163" s="75"/>
      <c r="AQ163" s="75"/>
      <c r="AR163" s="75"/>
      <c r="AS163" s="76"/>
      <c r="AT163" s="75"/>
      <c r="AU163" s="78"/>
      <c r="AV163" s="75"/>
      <c r="AW163" s="75"/>
      <c r="AX163" s="75"/>
      <c r="AY163" s="76"/>
      <c r="AZ163" s="75"/>
      <c r="BA163" s="75"/>
      <c r="BB163" s="77"/>
      <c r="BC163" s="75"/>
      <c r="BD163" s="75"/>
      <c r="BE163" s="78"/>
      <c r="BF163" s="79"/>
      <c r="BG163" s="52"/>
      <c r="BH163" s="75"/>
      <c r="BI163" s="75"/>
      <c r="BJ163" s="75"/>
      <c r="BK163" s="76"/>
      <c r="BL163" s="75"/>
      <c r="BM163" s="75"/>
      <c r="BN163" s="75"/>
      <c r="BO163" s="76"/>
      <c r="BP163" s="75"/>
      <c r="BQ163" s="78"/>
      <c r="BR163" s="75"/>
      <c r="BS163" s="75"/>
      <c r="BT163" s="75"/>
      <c r="BU163" s="76"/>
      <c r="BV163" s="75"/>
      <c r="BW163" s="75"/>
      <c r="BX163" s="77"/>
      <c r="BY163" s="75"/>
      <c r="BZ163" s="75"/>
      <c r="CA163" s="78"/>
      <c r="CB163" s="79"/>
      <c r="CC163" s="52"/>
      <c r="CD163" s="75"/>
      <c r="CE163" s="75"/>
      <c r="CF163" s="75"/>
      <c r="CG163" s="76"/>
      <c r="CH163" s="75"/>
      <c r="CI163" s="75"/>
      <c r="CJ163" s="75"/>
      <c r="CK163" s="76"/>
      <c r="CL163" s="75"/>
      <c r="CM163" s="78"/>
      <c r="CN163" s="75"/>
      <c r="CO163" s="75"/>
      <c r="CP163" s="75"/>
      <c r="CQ163" s="76"/>
      <c r="CR163" s="75"/>
      <c r="CS163" s="75"/>
      <c r="CT163" s="77"/>
      <c r="CU163" s="75"/>
      <c r="CV163" s="75"/>
      <c r="CW163" s="78"/>
      <c r="CX163" s="79"/>
      <c r="CY163" s="52"/>
      <c r="CZ163" s="75"/>
      <c r="DA163" s="75"/>
      <c r="DB163" s="75"/>
      <c r="DC163" s="76"/>
      <c r="DD163" s="75"/>
      <c r="DE163" s="75"/>
      <c r="DF163" s="75"/>
      <c r="DG163" s="76"/>
      <c r="DH163" s="75"/>
      <c r="DI163" s="78"/>
      <c r="DJ163" s="75"/>
      <c r="DK163" s="75"/>
      <c r="DL163" s="75"/>
      <c r="DM163" s="76"/>
      <c r="DN163" s="75"/>
      <c r="DO163" s="75"/>
      <c r="DP163" s="77"/>
      <c r="DQ163" s="75"/>
      <c r="DR163" s="75"/>
      <c r="DS163" s="78"/>
      <c r="DT163" s="79"/>
      <c r="DU163" s="52"/>
      <c r="DV163" s="75"/>
      <c r="DW163" s="75"/>
      <c r="DX163" s="75"/>
      <c r="DY163" s="76"/>
      <c r="DZ163" s="75"/>
      <c r="EA163" s="75"/>
      <c r="EB163" s="75"/>
      <c r="EC163" s="76"/>
      <c r="ED163" s="75"/>
      <c r="EE163" s="78"/>
      <c r="EF163" s="75"/>
      <c r="EG163" s="75"/>
      <c r="EH163" s="75"/>
      <c r="EI163" s="76"/>
      <c r="EJ163" s="75"/>
      <c r="EK163" s="75"/>
      <c r="EL163" s="77"/>
      <c r="EM163" s="75"/>
      <c r="EN163" s="75"/>
      <c r="EO163" s="78"/>
      <c r="EP163" s="79"/>
      <c r="EQ163" s="52"/>
      <c r="ER163" s="75"/>
      <c r="ES163" s="75"/>
      <c r="ET163" s="75"/>
      <c r="EU163" s="76"/>
      <c r="EV163" s="75"/>
      <c r="EW163" s="75"/>
      <c r="EX163" s="75"/>
      <c r="EY163" s="76"/>
      <c r="EZ163" s="75"/>
      <c r="FA163" s="78"/>
      <c r="FB163" s="75"/>
      <c r="FC163" s="75"/>
      <c r="FD163" s="75"/>
      <c r="FE163" s="76"/>
      <c r="FF163" s="75"/>
      <c r="FG163" s="75"/>
      <c r="FH163" s="77"/>
      <c r="FI163" s="75"/>
      <c r="FJ163" s="75"/>
      <c r="FK163" s="78"/>
      <c r="FL163" s="79"/>
      <c r="FM163" s="52"/>
      <c r="FN163" s="75"/>
      <c r="FO163" s="75"/>
      <c r="FP163" s="75"/>
      <c r="FQ163" s="76"/>
      <c r="FR163" s="75"/>
      <c r="FS163" s="75"/>
      <c r="FT163" s="75"/>
      <c r="FU163" s="76"/>
      <c r="FV163" s="75"/>
      <c r="FW163" s="78"/>
      <c r="FX163" s="75"/>
      <c r="FY163" s="75"/>
      <c r="FZ163" s="75"/>
      <c r="GA163" s="76"/>
      <c r="GB163" s="75"/>
      <c r="GC163" s="75"/>
      <c r="GD163" s="77"/>
      <c r="GE163" s="75"/>
      <c r="GF163" s="75"/>
      <c r="GG163" s="78"/>
      <c r="GH163" s="79"/>
      <c r="GI163" s="52"/>
      <c r="GJ163" s="75"/>
      <c r="GK163" s="75"/>
      <c r="GL163" s="75"/>
      <c r="GM163" s="76"/>
      <c r="GN163" s="75"/>
      <c r="GO163" s="75"/>
      <c r="GP163" s="75"/>
      <c r="GQ163" s="76"/>
      <c r="GR163" s="75"/>
      <c r="GS163" s="78"/>
      <c r="GT163" s="75"/>
      <c r="GU163" s="75"/>
      <c r="GV163" s="75"/>
      <c r="GW163" s="76"/>
      <c r="GX163" s="75"/>
      <c r="GY163" s="75"/>
      <c r="GZ163" s="77"/>
      <c r="HA163" s="75"/>
      <c r="HB163" s="75"/>
      <c r="HC163" s="78"/>
      <c r="HD163" s="79"/>
      <c r="HE163" s="52"/>
      <c r="HF163" s="75"/>
      <c r="HG163" s="75"/>
      <c r="HH163" s="75"/>
      <c r="HI163" s="76"/>
      <c r="HJ163" s="75"/>
      <c r="HK163" s="75"/>
      <c r="HL163" s="75"/>
      <c r="HM163" s="76"/>
      <c r="HN163" s="75"/>
      <c r="HO163" s="78"/>
      <c r="HP163" s="75"/>
      <c r="HQ163" s="75"/>
      <c r="HR163" s="75"/>
      <c r="HS163" s="76"/>
      <c r="HT163" s="75"/>
      <c r="HU163" s="75"/>
      <c r="HV163" s="77"/>
      <c r="HW163" s="75"/>
      <c r="HX163" s="75"/>
      <c r="HY163" s="78"/>
      <c r="HZ163" s="79"/>
      <c r="IA163" s="52"/>
      <c r="IB163" s="75"/>
      <c r="IC163" s="75"/>
      <c r="ID163" s="75"/>
      <c r="IE163" s="76"/>
      <c r="IF163" s="75"/>
      <c r="IG163" s="75"/>
      <c r="IH163" s="75"/>
      <c r="II163" s="76"/>
      <c r="IJ163" s="75"/>
      <c r="IK163" s="78"/>
      <c r="IL163" s="75"/>
      <c r="IM163" s="75"/>
    </row>
    <row r="164" spans="1:247">
      <c r="A164" s="56">
        <v>2017</v>
      </c>
      <c r="B164" s="68">
        <v>7</v>
      </c>
      <c r="C164" s="12" t="s">
        <v>73</v>
      </c>
      <c r="D164" s="81">
        <v>1.1623473059246159</v>
      </c>
      <c r="E164" s="81">
        <v>6.167044978100078</v>
      </c>
      <c r="F164" s="81">
        <v>-0.65892360798577299</v>
      </c>
      <c r="G164" s="89">
        <v>9.6979001890842298</v>
      </c>
      <c r="H164" s="84">
        <v>4.9728417273623871</v>
      </c>
      <c r="I164" s="84">
        <v>-0.16875140392986765</v>
      </c>
      <c r="J164" s="90">
        <v>3.2367394148324902</v>
      </c>
      <c r="K164" s="75">
        <v>1.0308235536386601</v>
      </c>
      <c r="L164" s="75">
        <v>2.4679111959678313</v>
      </c>
      <c r="M164" s="78">
        <v>0.84450140505265558</v>
      </c>
      <c r="N164" s="79"/>
      <c r="AA164" s="75"/>
      <c r="AB164" s="75"/>
      <c r="AC164" s="76"/>
      <c r="AD164" s="75"/>
      <c r="AE164" s="75"/>
      <c r="AF164" s="77"/>
      <c r="AG164" s="75"/>
      <c r="AH164" s="75"/>
      <c r="AI164" s="78"/>
      <c r="AJ164" s="79"/>
      <c r="AK164" s="52"/>
      <c r="AL164" s="75"/>
      <c r="AM164" s="75"/>
      <c r="AN164" s="75"/>
      <c r="AO164" s="76"/>
      <c r="AP164" s="75"/>
      <c r="AQ164" s="75"/>
      <c r="AR164" s="75"/>
      <c r="AS164" s="76"/>
      <c r="AT164" s="75"/>
      <c r="AU164" s="78"/>
      <c r="AV164" s="75"/>
      <c r="AW164" s="75"/>
      <c r="AX164" s="75"/>
      <c r="AY164" s="76"/>
      <c r="AZ164" s="75"/>
      <c r="BA164" s="75"/>
      <c r="BB164" s="77"/>
      <c r="BC164" s="75"/>
      <c r="BD164" s="75"/>
      <c r="BE164" s="78"/>
      <c r="BF164" s="79"/>
      <c r="BG164" s="52"/>
      <c r="BH164" s="75"/>
      <c r="BI164" s="75"/>
      <c r="BJ164" s="75"/>
      <c r="BK164" s="76"/>
      <c r="BL164" s="75"/>
      <c r="BM164" s="75"/>
      <c r="BN164" s="75"/>
      <c r="BO164" s="76"/>
      <c r="BP164" s="75"/>
      <c r="BQ164" s="78"/>
      <c r="BR164" s="75"/>
      <c r="BS164" s="75"/>
      <c r="BT164" s="75"/>
      <c r="BU164" s="76"/>
      <c r="BV164" s="75"/>
      <c r="BW164" s="75"/>
      <c r="BX164" s="77"/>
      <c r="BY164" s="75"/>
      <c r="BZ164" s="75"/>
      <c r="CA164" s="78"/>
      <c r="CB164" s="79"/>
      <c r="CC164" s="52"/>
      <c r="CD164" s="75"/>
      <c r="CE164" s="75"/>
      <c r="CF164" s="75"/>
      <c r="CG164" s="76"/>
      <c r="CH164" s="75"/>
      <c r="CI164" s="75"/>
      <c r="CJ164" s="75"/>
      <c r="CK164" s="76"/>
      <c r="CL164" s="75"/>
      <c r="CM164" s="78"/>
      <c r="CN164" s="75"/>
      <c r="CO164" s="75"/>
      <c r="CP164" s="75"/>
      <c r="CQ164" s="76"/>
      <c r="CR164" s="75"/>
      <c r="CS164" s="75"/>
      <c r="CT164" s="77"/>
      <c r="CU164" s="75"/>
      <c r="CV164" s="75"/>
      <c r="CW164" s="78"/>
      <c r="CX164" s="79"/>
      <c r="CY164" s="52"/>
      <c r="CZ164" s="75"/>
      <c r="DA164" s="75"/>
      <c r="DB164" s="75"/>
      <c r="DC164" s="76"/>
      <c r="DD164" s="75"/>
      <c r="DE164" s="75"/>
      <c r="DF164" s="75"/>
      <c r="DG164" s="76"/>
      <c r="DH164" s="75"/>
      <c r="DI164" s="78"/>
      <c r="DJ164" s="75"/>
      <c r="DK164" s="75"/>
      <c r="DL164" s="75"/>
      <c r="DM164" s="76"/>
      <c r="DN164" s="75"/>
      <c r="DO164" s="75"/>
      <c r="DP164" s="77"/>
      <c r="DQ164" s="75"/>
      <c r="DR164" s="75"/>
      <c r="DS164" s="78"/>
      <c r="DT164" s="79"/>
      <c r="DU164" s="52"/>
      <c r="DV164" s="75"/>
      <c r="DW164" s="75"/>
      <c r="DX164" s="75"/>
      <c r="DY164" s="76"/>
      <c r="DZ164" s="75"/>
      <c r="EA164" s="75"/>
      <c r="EB164" s="75"/>
      <c r="EC164" s="76"/>
      <c r="ED164" s="75"/>
      <c r="EE164" s="78"/>
      <c r="EF164" s="75"/>
      <c r="EG164" s="75"/>
      <c r="EH164" s="75"/>
      <c r="EI164" s="76"/>
      <c r="EJ164" s="75"/>
      <c r="EK164" s="75"/>
      <c r="EL164" s="77"/>
      <c r="EM164" s="75"/>
      <c r="EN164" s="75"/>
      <c r="EO164" s="78"/>
      <c r="EP164" s="79"/>
      <c r="EQ164" s="52"/>
      <c r="ER164" s="75"/>
      <c r="ES164" s="75"/>
      <c r="ET164" s="75"/>
      <c r="EU164" s="76"/>
      <c r="EV164" s="75"/>
      <c r="EW164" s="75"/>
      <c r="EX164" s="75"/>
      <c r="EY164" s="76"/>
      <c r="EZ164" s="75"/>
      <c r="FA164" s="78"/>
      <c r="FB164" s="75"/>
      <c r="FC164" s="75"/>
      <c r="FD164" s="75"/>
      <c r="FE164" s="76"/>
      <c r="FF164" s="75"/>
      <c r="FG164" s="75"/>
      <c r="FH164" s="77"/>
      <c r="FI164" s="75"/>
      <c r="FJ164" s="75"/>
      <c r="FK164" s="78"/>
      <c r="FL164" s="79"/>
      <c r="FM164" s="52"/>
      <c r="FN164" s="75"/>
      <c r="FO164" s="75"/>
      <c r="FP164" s="75"/>
      <c r="FQ164" s="76"/>
      <c r="FR164" s="75"/>
      <c r="FS164" s="75"/>
      <c r="FT164" s="75"/>
      <c r="FU164" s="76"/>
      <c r="FV164" s="75"/>
      <c r="FW164" s="78"/>
      <c r="FX164" s="75"/>
      <c r="FY164" s="75"/>
      <c r="FZ164" s="75"/>
      <c r="GA164" s="76"/>
      <c r="GB164" s="75"/>
      <c r="GC164" s="75"/>
      <c r="GD164" s="77"/>
      <c r="GE164" s="75"/>
      <c r="GF164" s="75"/>
      <c r="GG164" s="78"/>
      <c r="GH164" s="79"/>
      <c r="GI164" s="52"/>
      <c r="GJ164" s="75"/>
      <c r="GK164" s="75"/>
      <c r="GL164" s="75"/>
      <c r="GM164" s="76"/>
      <c r="GN164" s="75"/>
      <c r="GO164" s="75"/>
      <c r="GP164" s="75"/>
      <c r="GQ164" s="76"/>
      <c r="GR164" s="75"/>
      <c r="GS164" s="78"/>
      <c r="GT164" s="75"/>
      <c r="GU164" s="75"/>
      <c r="GV164" s="75"/>
      <c r="GW164" s="76"/>
      <c r="GX164" s="75"/>
      <c r="GY164" s="75"/>
      <c r="GZ164" s="77"/>
      <c r="HA164" s="75"/>
      <c r="HB164" s="75"/>
      <c r="HC164" s="78"/>
      <c r="HD164" s="79"/>
      <c r="HE164" s="52"/>
      <c r="HF164" s="75"/>
      <c r="HG164" s="75"/>
      <c r="HH164" s="75"/>
      <c r="HI164" s="76"/>
      <c r="HJ164" s="75"/>
      <c r="HK164" s="75"/>
      <c r="HL164" s="75"/>
      <c r="HM164" s="76"/>
      <c r="HN164" s="75"/>
      <c r="HO164" s="78"/>
      <c r="HP164" s="75"/>
      <c r="HQ164" s="75"/>
      <c r="HR164" s="75"/>
      <c r="HS164" s="76"/>
      <c r="HT164" s="75"/>
      <c r="HU164" s="75"/>
      <c r="HV164" s="77"/>
      <c r="HW164" s="75"/>
      <c r="HX164" s="75"/>
      <c r="HY164" s="78"/>
      <c r="HZ164" s="79"/>
      <c r="IA164" s="52"/>
      <c r="IB164" s="75"/>
      <c r="IC164" s="75"/>
      <c r="ID164" s="75"/>
      <c r="IE164" s="76"/>
      <c r="IF164" s="75"/>
      <c r="IG164" s="75"/>
      <c r="IH164" s="75"/>
      <c r="II164" s="76"/>
      <c r="IJ164" s="75"/>
      <c r="IK164" s="78"/>
      <c r="IL164" s="75"/>
      <c r="IM164" s="75"/>
    </row>
    <row r="165" spans="1:247">
      <c r="A165" s="56">
        <v>2017</v>
      </c>
      <c r="B165" s="68">
        <v>8</v>
      </c>
      <c r="C165" s="12" t="s">
        <v>74</v>
      </c>
      <c r="D165" s="81">
        <v>-0.78121807669436771</v>
      </c>
      <c r="E165" s="81">
        <v>2.583281241287616</v>
      </c>
      <c r="F165" s="81">
        <v>1.7917532713805917</v>
      </c>
      <c r="G165" s="89">
        <v>10.075058700676664</v>
      </c>
      <c r="H165" s="84">
        <v>1.8709885964859563</v>
      </c>
      <c r="I165" s="84">
        <v>0.62714995442534338</v>
      </c>
      <c r="J165" s="90">
        <v>5.3432063390771001</v>
      </c>
      <c r="K165" s="75">
        <v>0.17203306061406298</v>
      </c>
      <c r="L165" s="75">
        <v>3.2523281491003253</v>
      </c>
      <c r="M165" s="78">
        <v>1.6897406353637123</v>
      </c>
      <c r="N165" s="79"/>
      <c r="AA165" s="75"/>
      <c r="AB165" s="75"/>
      <c r="AC165" s="76"/>
      <c r="AD165" s="75"/>
      <c r="AE165" s="75"/>
      <c r="AF165" s="77"/>
      <c r="AG165" s="75"/>
      <c r="AH165" s="75"/>
      <c r="AI165" s="78"/>
      <c r="AJ165" s="79"/>
      <c r="AK165" s="52"/>
      <c r="AL165" s="75"/>
      <c r="AM165" s="75"/>
      <c r="AN165" s="75"/>
      <c r="AO165" s="76"/>
      <c r="AP165" s="75"/>
      <c r="AQ165" s="75"/>
      <c r="AR165" s="75"/>
      <c r="AS165" s="76"/>
      <c r="AT165" s="75"/>
      <c r="AU165" s="78"/>
      <c r="AV165" s="75"/>
      <c r="AW165" s="75"/>
      <c r="AX165" s="75"/>
      <c r="AY165" s="76"/>
      <c r="AZ165" s="75"/>
      <c r="BA165" s="75"/>
      <c r="BB165" s="77"/>
      <c r="BC165" s="75"/>
      <c r="BD165" s="75"/>
      <c r="BE165" s="78"/>
      <c r="BF165" s="79"/>
      <c r="BG165" s="52"/>
      <c r="BH165" s="75"/>
      <c r="BI165" s="75"/>
      <c r="BJ165" s="75"/>
      <c r="BK165" s="76"/>
      <c r="BL165" s="75"/>
      <c r="BM165" s="75"/>
      <c r="BN165" s="75"/>
      <c r="BO165" s="76"/>
      <c r="BP165" s="75"/>
      <c r="BQ165" s="78"/>
      <c r="BR165" s="75"/>
      <c r="BS165" s="75"/>
      <c r="BT165" s="75"/>
      <c r="BU165" s="76"/>
      <c r="BV165" s="75"/>
      <c r="BW165" s="75"/>
      <c r="BX165" s="77"/>
      <c r="BY165" s="75"/>
      <c r="BZ165" s="75"/>
      <c r="CA165" s="78"/>
      <c r="CB165" s="79"/>
      <c r="CC165" s="52"/>
      <c r="CD165" s="75"/>
      <c r="CE165" s="75"/>
      <c r="CF165" s="75"/>
      <c r="CG165" s="76"/>
      <c r="CH165" s="75"/>
      <c r="CI165" s="75"/>
      <c r="CJ165" s="75"/>
      <c r="CK165" s="76"/>
      <c r="CL165" s="75"/>
      <c r="CM165" s="78"/>
      <c r="CN165" s="75"/>
      <c r="CO165" s="75"/>
      <c r="CP165" s="75"/>
      <c r="CQ165" s="76"/>
      <c r="CR165" s="75"/>
      <c r="CS165" s="75"/>
      <c r="CT165" s="77"/>
      <c r="CU165" s="75"/>
      <c r="CV165" s="75"/>
      <c r="CW165" s="78"/>
      <c r="CX165" s="79"/>
      <c r="CY165" s="52"/>
      <c r="CZ165" s="75"/>
      <c r="DA165" s="75"/>
      <c r="DB165" s="75"/>
      <c r="DC165" s="76"/>
      <c r="DD165" s="75"/>
      <c r="DE165" s="75"/>
      <c r="DF165" s="75"/>
      <c r="DG165" s="76"/>
      <c r="DH165" s="75"/>
      <c r="DI165" s="78"/>
      <c r="DJ165" s="75"/>
      <c r="DK165" s="75"/>
      <c r="DL165" s="75"/>
      <c r="DM165" s="76"/>
      <c r="DN165" s="75"/>
      <c r="DO165" s="75"/>
      <c r="DP165" s="77"/>
      <c r="DQ165" s="75"/>
      <c r="DR165" s="75"/>
      <c r="DS165" s="78"/>
      <c r="DT165" s="79"/>
      <c r="DU165" s="52"/>
      <c r="DV165" s="75"/>
      <c r="DW165" s="75"/>
      <c r="DX165" s="75"/>
      <c r="DY165" s="76"/>
      <c r="DZ165" s="75"/>
      <c r="EA165" s="75"/>
      <c r="EB165" s="75"/>
      <c r="EC165" s="76"/>
      <c r="ED165" s="75"/>
      <c r="EE165" s="78"/>
      <c r="EF165" s="75"/>
      <c r="EG165" s="75"/>
      <c r="EH165" s="75"/>
      <c r="EI165" s="76"/>
      <c r="EJ165" s="75"/>
      <c r="EK165" s="75"/>
      <c r="EL165" s="77"/>
      <c r="EM165" s="75"/>
      <c r="EN165" s="75"/>
      <c r="EO165" s="78"/>
      <c r="EP165" s="79"/>
      <c r="EQ165" s="52"/>
      <c r="ER165" s="75"/>
      <c r="ES165" s="75"/>
      <c r="ET165" s="75"/>
      <c r="EU165" s="76"/>
      <c r="EV165" s="75"/>
      <c r="EW165" s="75"/>
      <c r="EX165" s="75"/>
      <c r="EY165" s="76"/>
      <c r="EZ165" s="75"/>
      <c r="FA165" s="78"/>
      <c r="FB165" s="75"/>
      <c r="FC165" s="75"/>
      <c r="FD165" s="75"/>
      <c r="FE165" s="76"/>
      <c r="FF165" s="75"/>
      <c r="FG165" s="75"/>
      <c r="FH165" s="77"/>
      <c r="FI165" s="75"/>
      <c r="FJ165" s="75"/>
      <c r="FK165" s="78"/>
      <c r="FL165" s="79"/>
      <c r="FM165" s="52"/>
      <c r="FN165" s="75"/>
      <c r="FO165" s="75"/>
      <c r="FP165" s="75"/>
      <c r="FQ165" s="76"/>
      <c r="FR165" s="75"/>
      <c r="FS165" s="75"/>
      <c r="FT165" s="75"/>
      <c r="FU165" s="76"/>
      <c r="FV165" s="75"/>
      <c r="FW165" s="78"/>
      <c r="FX165" s="75"/>
      <c r="FY165" s="75"/>
      <c r="FZ165" s="75"/>
      <c r="GA165" s="76"/>
      <c r="GB165" s="75"/>
      <c r="GC165" s="75"/>
      <c r="GD165" s="77"/>
      <c r="GE165" s="75"/>
      <c r="GF165" s="75"/>
      <c r="GG165" s="78"/>
      <c r="GH165" s="79"/>
      <c r="GI165" s="52"/>
      <c r="GJ165" s="75"/>
      <c r="GK165" s="75"/>
      <c r="GL165" s="75"/>
      <c r="GM165" s="76"/>
      <c r="GN165" s="75"/>
      <c r="GO165" s="75"/>
      <c r="GP165" s="75"/>
      <c r="GQ165" s="76"/>
      <c r="GR165" s="75"/>
      <c r="GS165" s="78"/>
      <c r="GT165" s="75"/>
      <c r="GU165" s="75"/>
      <c r="GV165" s="75"/>
      <c r="GW165" s="76"/>
      <c r="GX165" s="75"/>
      <c r="GY165" s="75"/>
      <c r="GZ165" s="77"/>
      <c r="HA165" s="75"/>
      <c r="HB165" s="75"/>
      <c r="HC165" s="78"/>
      <c r="HD165" s="79"/>
      <c r="HE165" s="52"/>
      <c r="HF165" s="75"/>
      <c r="HG165" s="75"/>
      <c r="HH165" s="75"/>
      <c r="HI165" s="76"/>
      <c r="HJ165" s="75"/>
      <c r="HK165" s="75"/>
      <c r="HL165" s="75"/>
      <c r="HM165" s="76"/>
      <c r="HN165" s="75"/>
      <c r="HO165" s="78"/>
      <c r="HP165" s="75"/>
      <c r="HQ165" s="75"/>
      <c r="HR165" s="75"/>
      <c r="HS165" s="76"/>
      <c r="HT165" s="75"/>
      <c r="HU165" s="75"/>
      <c r="HV165" s="77"/>
      <c r="HW165" s="75"/>
      <c r="HX165" s="75"/>
      <c r="HY165" s="78"/>
      <c r="HZ165" s="79"/>
      <c r="IA165" s="52"/>
      <c r="IB165" s="75"/>
      <c r="IC165" s="75"/>
      <c r="ID165" s="75"/>
      <c r="IE165" s="76"/>
      <c r="IF165" s="75"/>
      <c r="IG165" s="75"/>
      <c r="IH165" s="75"/>
      <c r="II165" s="76"/>
      <c r="IJ165" s="75"/>
      <c r="IK165" s="78"/>
      <c r="IL165" s="75"/>
      <c r="IM165" s="75"/>
    </row>
    <row r="166" spans="1:247">
      <c r="A166" s="56">
        <v>2017</v>
      </c>
      <c r="B166" s="68">
        <v>9</v>
      </c>
      <c r="C166" s="12" t="s">
        <v>75</v>
      </c>
      <c r="D166" s="81">
        <v>-2.9438793180112666</v>
      </c>
      <c r="E166" s="81">
        <v>0.44423628856227193</v>
      </c>
      <c r="F166" s="81">
        <v>6.2853438391831107</v>
      </c>
      <c r="G166" s="89">
        <v>11.474750840188364</v>
      </c>
      <c r="H166" s="84">
        <v>1.3327376533406321</v>
      </c>
      <c r="I166" s="84">
        <v>2.0713891192595257</v>
      </c>
      <c r="J166" s="90">
        <v>11.225529407447855</v>
      </c>
      <c r="K166" s="75">
        <v>1.0225410537351376</v>
      </c>
      <c r="L166" s="75">
        <v>5.6551610181005074</v>
      </c>
      <c r="M166" s="78">
        <v>3.4335065344091698</v>
      </c>
      <c r="N166" s="79"/>
      <c r="AA166" s="75"/>
      <c r="AB166" s="75"/>
      <c r="AC166" s="76"/>
      <c r="AD166" s="75"/>
      <c r="AE166" s="75"/>
      <c r="AF166" s="77"/>
      <c r="AG166" s="75"/>
      <c r="AH166" s="75"/>
      <c r="AI166" s="78"/>
      <c r="AJ166" s="79"/>
      <c r="AK166" s="52"/>
      <c r="AL166" s="75"/>
      <c r="AM166" s="75"/>
      <c r="AN166" s="75"/>
      <c r="AO166" s="76"/>
      <c r="AP166" s="75"/>
      <c r="AQ166" s="75"/>
      <c r="AR166" s="75"/>
      <c r="AS166" s="76"/>
      <c r="AT166" s="75"/>
      <c r="AU166" s="78"/>
      <c r="AV166" s="75"/>
      <c r="AW166" s="75"/>
      <c r="AX166" s="75"/>
      <c r="AY166" s="76"/>
      <c r="AZ166" s="75"/>
      <c r="BA166" s="75"/>
      <c r="BB166" s="77"/>
      <c r="BC166" s="75"/>
      <c r="BD166" s="75"/>
      <c r="BE166" s="78"/>
      <c r="BF166" s="79"/>
      <c r="BG166" s="52"/>
      <c r="BH166" s="75"/>
      <c r="BI166" s="75"/>
      <c r="BJ166" s="75"/>
      <c r="BK166" s="76"/>
      <c r="BL166" s="75"/>
      <c r="BM166" s="75"/>
      <c r="BN166" s="75"/>
      <c r="BO166" s="76"/>
      <c r="BP166" s="75"/>
      <c r="BQ166" s="78"/>
      <c r="BR166" s="75"/>
      <c r="BS166" s="75"/>
      <c r="BT166" s="75"/>
      <c r="BU166" s="76"/>
      <c r="BV166" s="75"/>
      <c r="BW166" s="75"/>
      <c r="BX166" s="77"/>
      <c r="BY166" s="75"/>
      <c r="BZ166" s="75"/>
      <c r="CA166" s="78"/>
      <c r="CB166" s="79"/>
      <c r="CC166" s="52"/>
      <c r="CD166" s="75"/>
      <c r="CE166" s="75"/>
      <c r="CF166" s="75"/>
      <c r="CG166" s="76"/>
      <c r="CH166" s="75"/>
      <c r="CI166" s="75"/>
      <c r="CJ166" s="75"/>
      <c r="CK166" s="76"/>
      <c r="CL166" s="75"/>
      <c r="CM166" s="78"/>
      <c r="CN166" s="75"/>
      <c r="CO166" s="75"/>
      <c r="CP166" s="75"/>
      <c r="CQ166" s="76"/>
      <c r="CR166" s="75"/>
      <c r="CS166" s="75"/>
      <c r="CT166" s="77"/>
      <c r="CU166" s="75"/>
      <c r="CV166" s="75"/>
      <c r="CW166" s="78"/>
      <c r="CX166" s="79"/>
      <c r="CY166" s="52"/>
      <c r="CZ166" s="75"/>
      <c r="DA166" s="75"/>
      <c r="DB166" s="75"/>
      <c r="DC166" s="76"/>
      <c r="DD166" s="75"/>
      <c r="DE166" s="75"/>
      <c r="DF166" s="75"/>
      <c r="DG166" s="76"/>
      <c r="DH166" s="75"/>
      <c r="DI166" s="78"/>
      <c r="DJ166" s="75"/>
      <c r="DK166" s="75"/>
      <c r="DL166" s="75"/>
      <c r="DM166" s="76"/>
      <c r="DN166" s="75"/>
      <c r="DO166" s="75"/>
      <c r="DP166" s="77"/>
      <c r="DQ166" s="75"/>
      <c r="DR166" s="75"/>
      <c r="DS166" s="78"/>
      <c r="DT166" s="79"/>
      <c r="DU166" s="52"/>
      <c r="DV166" s="75"/>
      <c r="DW166" s="75"/>
      <c r="DX166" s="75"/>
      <c r="DY166" s="76"/>
      <c r="DZ166" s="75"/>
      <c r="EA166" s="75"/>
      <c r="EB166" s="75"/>
      <c r="EC166" s="76"/>
      <c r="ED166" s="75"/>
      <c r="EE166" s="78"/>
      <c r="EF166" s="75"/>
      <c r="EG166" s="75"/>
      <c r="EH166" s="75"/>
      <c r="EI166" s="76"/>
      <c r="EJ166" s="75"/>
      <c r="EK166" s="75"/>
      <c r="EL166" s="77"/>
      <c r="EM166" s="75"/>
      <c r="EN166" s="75"/>
      <c r="EO166" s="78"/>
      <c r="EP166" s="79"/>
      <c r="EQ166" s="52"/>
      <c r="ER166" s="75"/>
      <c r="ES166" s="75"/>
      <c r="ET166" s="75"/>
      <c r="EU166" s="76"/>
      <c r="EV166" s="75"/>
      <c r="EW166" s="75"/>
      <c r="EX166" s="75"/>
      <c r="EY166" s="76"/>
      <c r="EZ166" s="75"/>
      <c r="FA166" s="78"/>
      <c r="FB166" s="75"/>
      <c r="FC166" s="75"/>
      <c r="FD166" s="75"/>
      <c r="FE166" s="76"/>
      <c r="FF166" s="75"/>
      <c r="FG166" s="75"/>
      <c r="FH166" s="77"/>
      <c r="FI166" s="75"/>
      <c r="FJ166" s="75"/>
      <c r="FK166" s="78"/>
      <c r="FL166" s="79"/>
      <c r="FM166" s="52"/>
      <c r="FN166" s="75"/>
      <c r="FO166" s="75"/>
      <c r="FP166" s="75"/>
      <c r="FQ166" s="76"/>
      <c r="FR166" s="75"/>
      <c r="FS166" s="75"/>
      <c r="FT166" s="75"/>
      <c r="FU166" s="76"/>
      <c r="FV166" s="75"/>
      <c r="FW166" s="78"/>
      <c r="FX166" s="75"/>
      <c r="FY166" s="75"/>
      <c r="FZ166" s="75"/>
      <c r="GA166" s="76"/>
      <c r="GB166" s="75"/>
      <c r="GC166" s="75"/>
      <c r="GD166" s="77"/>
      <c r="GE166" s="75"/>
      <c r="GF166" s="75"/>
      <c r="GG166" s="78"/>
      <c r="GH166" s="79"/>
      <c r="GI166" s="52"/>
      <c r="GJ166" s="75"/>
      <c r="GK166" s="75"/>
      <c r="GL166" s="75"/>
      <c r="GM166" s="76"/>
      <c r="GN166" s="75"/>
      <c r="GO166" s="75"/>
      <c r="GP166" s="75"/>
      <c r="GQ166" s="76"/>
      <c r="GR166" s="75"/>
      <c r="GS166" s="78"/>
      <c r="GT166" s="75"/>
      <c r="GU166" s="75"/>
      <c r="GV166" s="75"/>
      <c r="GW166" s="76"/>
      <c r="GX166" s="75"/>
      <c r="GY166" s="75"/>
      <c r="GZ166" s="77"/>
      <c r="HA166" s="75"/>
      <c r="HB166" s="75"/>
      <c r="HC166" s="78"/>
      <c r="HD166" s="79"/>
      <c r="HE166" s="52"/>
      <c r="HF166" s="75"/>
      <c r="HG166" s="75"/>
      <c r="HH166" s="75"/>
      <c r="HI166" s="76"/>
      <c r="HJ166" s="75"/>
      <c r="HK166" s="75"/>
      <c r="HL166" s="75"/>
      <c r="HM166" s="76"/>
      <c r="HN166" s="75"/>
      <c r="HO166" s="78"/>
      <c r="HP166" s="75"/>
      <c r="HQ166" s="75"/>
      <c r="HR166" s="75"/>
      <c r="HS166" s="76"/>
      <c r="HT166" s="75"/>
      <c r="HU166" s="75"/>
      <c r="HV166" s="77"/>
      <c r="HW166" s="75"/>
      <c r="HX166" s="75"/>
      <c r="HY166" s="78"/>
      <c r="HZ166" s="79"/>
      <c r="IA166" s="52"/>
      <c r="IB166" s="75"/>
      <c r="IC166" s="75"/>
      <c r="ID166" s="75"/>
      <c r="IE166" s="76"/>
      <c r="IF166" s="75"/>
      <c r="IG166" s="75"/>
      <c r="IH166" s="75"/>
      <c r="II166" s="76"/>
      <c r="IJ166" s="75"/>
      <c r="IK166" s="78"/>
      <c r="IL166" s="75"/>
      <c r="IM166" s="75"/>
    </row>
    <row r="167" spans="1:247">
      <c r="A167" s="56">
        <v>2017</v>
      </c>
      <c r="B167" s="68">
        <v>10</v>
      </c>
      <c r="C167" s="12" t="s">
        <v>76</v>
      </c>
      <c r="D167" s="81">
        <v>-6.2768209676558051</v>
      </c>
      <c r="E167" s="81">
        <v>1.3139331017808509E-2</v>
      </c>
      <c r="F167" s="81">
        <v>6.8576640567294511</v>
      </c>
      <c r="G167" s="89">
        <v>11.3136718041428</v>
      </c>
      <c r="H167" s="84">
        <v>0.98287756938402193</v>
      </c>
      <c r="I167" s="84">
        <v>4.4086640873849836</v>
      </c>
      <c r="J167" s="90">
        <v>16.217595936835959</v>
      </c>
      <c r="K167" s="75">
        <v>0.21549425494999941</v>
      </c>
      <c r="L167" s="75">
        <v>7.9784130015425836</v>
      </c>
      <c r="M167" s="78">
        <v>4.6809429915806611</v>
      </c>
      <c r="N167" s="79"/>
      <c r="AA167" s="75"/>
      <c r="AB167" s="75"/>
      <c r="AC167" s="76"/>
      <c r="AD167" s="75"/>
      <c r="AE167" s="75"/>
      <c r="AF167" s="77"/>
      <c r="AG167" s="75"/>
      <c r="AH167" s="75"/>
      <c r="AI167" s="78"/>
      <c r="AJ167" s="79"/>
      <c r="AK167" s="52"/>
      <c r="AL167" s="75"/>
      <c r="AM167" s="75"/>
      <c r="AN167" s="75"/>
      <c r="AO167" s="76"/>
      <c r="AP167" s="75"/>
      <c r="AQ167" s="75"/>
      <c r="AR167" s="75"/>
      <c r="AS167" s="76"/>
      <c r="AT167" s="75"/>
      <c r="AU167" s="78"/>
      <c r="AV167" s="75"/>
      <c r="AW167" s="75"/>
      <c r="AX167" s="75"/>
      <c r="AY167" s="76"/>
      <c r="AZ167" s="75"/>
      <c r="BA167" s="75"/>
      <c r="BB167" s="77"/>
      <c r="BC167" s="75"/>
      <c r="BD167" s="75"/>
      <c r="BE167" s="78"/>
      <c r="BF167" s="79"/>
      <c r="BG167" s="52"/>
      <c r="BH167" s="75"/>
      <c r="BI167" s="75"/>
      <c r="BJ167" s="75"/>
      <c r="BK167" s="76"/>
      <c r="BL167" s="75"/>
      <c r="BM167" s="75"/>
      <c r="BN167" s="75"/>
      <c r="BO167" s="76"/>
      <c r="BP167" s="75"/>
      <c r="BQ167" s="78"/>
      <c r="BR167" s="75"/>
      <c r="BS167" s="75"/>
      <c r="BT167" s="75"/>
      <c r="BU167" s="76"/>
      <c r="BV167" s="75"/>
      <c r="BW167" s="75"/>
      <c r="BX167" s="77"/>
      <c r="BY167" s="75"/>
      <c r="BZ167" s="75"/>
      <c r="CA167" s="78"/>
      <c r="CB167" s="79"/>
      <c r="CC167" s="52"/>
      <c r="CD167" s="75"/>
      <c r="CE167" s="75"/>
      <c r="CF167" s="75"/>
      <c r="CG167" s="76"/>
      <c r="CH167" s="75"/>
      <c r="CI167" s="75"/>
      <c r="CJ167" s="75"/>
      <c r="CK167" s="76"/>
      <c r="CL167" s="75"/>
      <c r="CM167" s="78"/>
      <c r="CN167" s="75"/>
      <c r="CO167" s="75"/>
      <c r="CP167" s="75"/>
      <c r="CQ167" s="76"/>
      <c r="CR167" s="75"/>
      <c r="CS167" s="75"/>
      <c r="CT167" s="77"/>
      <c r="CU167" s="75"/>
      <c r="CV167" s="75"/>
      <c r="CW167" s="78"/>
      <c r="CX167" s="79"/>
      <c r="CY167" s="52"/>
      <c r="CZ167" s="75"/>
      <c r="DA167" s="75"/>
      <c r="DB167" s="75"/>
      <c r="DC167" s="76"/>
      <c r="DD167" s="75"/>
      <c r="DE167" s="75"/>
      <c r="DF167" s="75"/>
      <c r="DG167" s="76"/>
      <c r="DH167" s="75"/>
      <c r="DI167" s="78"/>
      <c r="DJ167" s="75"/>
      <c r="DK167" s="75"/>
      <c r="DL167" s="75"/>
      <c r="DM167" s="76"/>
      <c r="DN167" s="75"/>
      <c r="DO167" s="75"/>
      <c r="DP167" s="77"/>
      <c r="DQ167" s="75"/>
      <c r="DR167" s="75"/>
      <c r="DS167" s="78"/>
      <c r="DT167" s="79"/>
      <c r="DU167" s="52"/>
      <c r="DV167" s="75"/>
      <c r="DW167" s="75"/>
      <c r="DX167" s="75"/>
      <c r="DY167" s="76"/>
      <c r="DZ167" s="75"/>
      <c r="EA167" s="75"/>
      <c r="EB167" s="75"/>
      <c r="EC167" s="76"/>
      <c r="ED167" s="75"/>
      <c r="EE167" s="78"/>
      <c r="EF167" s="75"/>
      <c r="EG167" s="75"/>
      <c r="EH167" s="75"/>
      <c r="EI167" s="76"/>
      <c r="EJ167" s="75"/>
      <c r="EK167" s="75"/>
      <c r="EL167" s="77"/>
      <c r="EM167" s="75"/>
      <c r="EN167" s="75"/>
      <c r="EO167" s="78"/>
      <c r="EP167" s="79"/>
      <c r="EQ167" s="52"/>
      <c r="ER167" s="75"/>
      <c r="ES167" s="75"/>
      <c r="ET167" s="75"/>
      <c r="EU167" s="76"/>
      <c r="EV167" s="75"/>
      <c r="EW167" s="75"/>
      <c r="EX167" s="75"/>
      <c r="EY167" s="76"/>
      <c r="EZ167" s="75"/>
      <c r="FA167" s="78"/>
      <c r="FB167" s="75"/>
      <c r="FC167" s="75"/>
      <c r="FD167" s="75"/>
      <c r="FE167" s="76"/>
      <c r="FF167" s="75"/>
      <c r="FG167" s="75"/>
      <c r="FH167" s="77"/>
      <c r="FI167" s="75"/>
      <c r="FJ167" s="75"/>
      <c r="FK167" s="78"/>
      <c r="FL167" s="79"/>
      <c r="FM167" s="52"/>
      <c r="FN167" s="75"/>
      <c r="FO167" s="75"/>
      <c r="FP167" s="75"/>
      <c r="FQ167" s="76"/>
      <c r="FR167" s="75"/>
      <c r="FS167" s="75"/>
      <c r="FT167" s="75"/>
      <c r="FU167" s="76"/>
      <c r="FV167" s="75"/>
      <c r="FW167" s="78"/>
      <c r="FX167" s="75"/>
      <c r="FY167" s="75"/>
      <c r="FZ167" s="75"/>
      <c r="GA167" s="76"/>
      <c r="GB167" s="75"/>
      <c r="GC167" s="75"/>
      <c r="GD167" s="77"/>
      <c r="GE167" s="75"/>
      <c r="GF167" s="75"/>
      <c r="GG167" s="78"/>
      <c r="GH167" s="79"/>
      <c r="GI167" s="52"/>
      <c r="GJ167" s="75"/>
      <c r="GK167" s="75"/>
      <c r="GL167" s="75"/>
      <c r="GM167" s="76"/>
      <c r="GN167" s="75"/>
      <c r="GO167" s="75"/>
      <c r="GP167" s="75"/>
      <c r="GQ167" s="76"/>
      <c r="GR167" s="75"/>
      <c r="GS167" s="78"/>
      <c r="GT167" s="75"/>
      <c r="GU167" s="75"/>
      <c r="GV167" s="75"/>
      <c r="GW167" s="76"/>
      <c r="GX167" s="75"/>
      <c r="GY167" s="75"/>
      <c r="GZ167" s="77"/>
      <c r="HA167" s="75"/>
      <c r="HB167" s="75"/>
      <c r="HC167" s="78"/>
      <c r="HD167" s="79"/>
      <c r="HE167" s="52"/>
      <c r="HF167" s="75"/>
      <c r="HG167" s="75"/>
      <c r="HH167" s="75"/>
      <c r="HI167" s="76"/>
      <c r="HJ167" s="75"/>
      <c r="HK167" s="75"/>
      <c r="HL167" s="75"/>
      <c r="HM167" s="76"/>
      <c r="HN167" s="75"/>
      <c r="HO167" s="78"/>
      <c r="HP167" s="75"/>
      <c r="HQ167" s="75"/>
      <c r="HR167" s="75"/>
      <c r="HS167" s="76"/>
      <c r="HT167" s="75"/>
      <c r="HU167" s="75"/>
      <c r="HV167" s="77"/>
      <c r="HW167" s="75"/>
      <c r="HX167" s="75"/>
      <c r="HY167" s="78"/>
      <c r="HZ167" s="79"/>
      <c r="IA167" s="52"/>
      <c r="IB167" s="75"/>
      <c r="IC167" s="75"/>
      <c r="ID167" s="75"/>
      <c r="IE167" s="76"/>
      <c r="IF167" s="75"/>
      <c r="IG167" s="75"/>
      <c r="IH167" s="75"/>
      <c r="II167" s="76"/>
      <c r="IJ167" s="75"/>
      <c r="IK167" s="78"/>
      <c r="IL167" s="75"/>
      <c r="IM167" s="75"/>
    </row>
    <row r="168" spans="1:247">
      <c r="A168" s="56">
        <v>2017</v>
      </c>
      <c r="B168" s="68">
        <v>11</v>
      </c>
      <c r="C168" s="12" t="s">
        <v>77</v>
      </c>
      <c r="D168" s="81">
        <v>-5.8351247988157056</v>
      </c>
      <c r="E168" s="81">
        <v>0.34515192881152679</v>
      </c>
      <c r="F168" s="81">
        <v>8.516036576354713</v>
      </c>
      <c r="G168" s="89">
        <v>11.819956025192813</v>
      </c>
      <c r="H168" s="84">
        <v>2.8264785468692599</v>
      </c>
      <c r="I168" s="84">
        <v>1.750539116746852</v>
      </c>
      <c r="J168" s="90">
        <v>16.107940128900623</v>
      </c>
      <c r="K168" s="75">
        <v>1.4176501005346953</v>
      </c>
      <c r="L168" s="75">
        <v>7.1580225780580209</v>
      </c>
      <c r="M168" s="78">
        <v>4.5364716270211769</v>
      </c>
      <c r="N168" s="79"/>
      <c r="AA168" s="75"/>
      <c r="AB168" s="75"/>
      <c r="AC168" s="76"/>
      <c r="AD168" s="75"/>
      <c r="AE168" s="75"/>
      <c r="AF168" s="77"/>
      <c r="AG168" s="75"/>
      <c r="AH168" s="75"/>
      <c r="AI168" s="78"/>
      <c r="AJ168" s="79"/>
      <c r="AK168" s="52"/>
      <c r="AL168" s="75"/>
      <c r="AM168" s="75"/>
      <c r="AN168" s="75"/>
      <c r="AO168" s="76"/>
      <c r="AP168" s="75"/>
      <c r="AQ168" s="75"/>
      <c r="AR168" s="75"/>
      <c r="AS168" s="76"/>
      <c r="AT168" s="75"/>
      <c r="AU168" s="78"/>
      <c r="AV168" s="75"/>
      <c r="AW168" s="75"/>
      <c r="AX168" s="75"/>
      <c r="AY168" s="76"/>
      <c r="AZ168" s="75"/>
      <c r="BA168" s="75"/>
      <c r="BB168" s="77"/>
      <c r="BC168" s="75"/>
      <c r="BD168" s="75"/>
      <c r="BE168" s="78"/>
      <c r="BF168" s="79"/>
      <c r="BG168" s="52"/>
      <c r="BH168" s="75"/>
      <c r="BI168" s="75"/>
      <c r="BJ168" s="75"/>
      <c r="BK168" s="76"/>
      <c r="BL168" s="75"/>
      <c r="BM168" s="75"/>
      <c r="BN168" s="75"/>
      <c r="BO168" s="76"/>
      <c r="BP168" s="75"/>
      <c r="BQ168" s="78"/>
      <c r="BR168" s="75"/>
      <c r="BS168" s="75"/>
      <c r="BT168" s="75"/>
      <c r="BU168" s="76"/>
      <c r="BV168" s="75"/>
      <c r="BW168" s="75"/>
      <c r="BX168" s="77"/>
      <c r="BY168" s="75"/>
      <c r="BZ168" s="75"/>
      <c r="CA168" s="78"/>
      <c r="CB168" s="79"/>
      <c r="CC168" s="52"/>
      <c r="CD168" s="75"/>
      <c r="CE168" s="75"/>
      <c r="CF168" s="75"/>
      <c r="CG168" s="76"/>
      <c r="CH168" s="75"/>
      <c r="CI168" s="75"/>
      <c r="CJ168" s="75"/>
      <c r="CK168" s="76"/>
      <c r="CL168" s="75"/>
      <c r="CM168" s="78"/>
      <c r="CN168" s="75"/>
      <c r="CO168" s="75"/>
      <c r="CP168" s="75"/>
      <c r="CQ168" s="76"/>
      <c r="CR168" s="75"/>
      <c r="CS168" s="75"/>
      <c r="CT168" s="77"/>
      <c r="CU168" s="75"/>
      <c r="CV168" s="75"/>
      <c r="CW168" s="78"/>
      <c r="CX168" s="79"/>
      <c r="CY168" s="52"/>
      <c r="CZ168" s="75"/>
      <c r="DA168" s="75"/>
      <c r="DB168" s="75"/>
      <c r="DC168" s="76"/>
      <c r="DD168" s="75"/>
      <c r="DE168" s="75"/>
      <c r="DF168" s="75"/>
      <c r="DG168" s="76"/>
      <c r="DH168" s="75"/>
      <c r="DI168" s="78"/>
      <c r="DJ168" s="75"/>
      <c r="DK168" s="75"/>
      <c r="DL168" s="75"/>
      <c r="DM168" s="76"/>
      <c r="DN168" s="75"/>
      <c r="DO168" s="75"/>
      <c r="DP168" s="77"/>
      <c r="DQ168" s="75"/>
      <c r="DR168" s="75"/>
      <c r="DS168" s="78"/>
      <c r="DT168" s="79"/>
      <c r="DU168" s="52"/>
      <c r="DV168" s="75"/>
      <c r="DW168" s="75"/>
      <c r="DX168" s="75"/>
      <c r="DY168" s="76"/>
      <c r="DZ168" s="75"/>
      <c r="EA168" s="75"/>
      <c r="EB168" s="75"/>
      <c r="EC168" s="76"/>
      <c r="ED168" s="75"/>
      <c r="EE168" s="78"/>
      <c r="EF168" s="75"/>
      <c r="EG168" s="75"/>
      <c r="EH168" s="75"/>
      <c r="EI168" s="76"/>
      <c r="EJ168" s="75"/>
      <c r="EK168" s="75"/>
      <c r="EL168" s="77"/>
      <c r="EM168" s="75"/>
      <c r="EN168" s="75"/>
      <c r="EO168" s="78"/>
      <c r="EP168" s="79"/>
      <c r="EQ168" s="52"/>
      <c r="ER168" s="75"/>
      <c r="ES168" s="75"/>
      <c r="ET168" s="75"/>
      <c r="EU168" s="76"/>
      <c r="EV168" s="75"/>
      <c r="EW168" s="75"/>
      <c r="EX168" s="75"/>
      <c r="EY168" s="76"/>
      <c r="EZ168" s="75"/>
      <c r="FA168" s="78"/>
      <c r="FB168" s="75"/>
      <c r="FC168" s="75"/>
      <c r="FD168" s="75"/>
      <c r="FE168" s="76"/>
      <c r="FF168" s="75"/>
      <c r="FG168" s="75"/>
      <c r="FH168" s="77"/>
      <c r="FI168" s="75"/>
      <c r="FJ168" s="75"/>
      <c r="FK168" s="78"/>
      <c r="FL168" s="79"/>
      <c r="FM168" s="52"/>
      <c r="FN168" s="75"/>
      <c r="FO168" s="75"/>
      <c r="FP168" s="75"/>
      <c r="FQ168" s="76"/>
      <c r="FR168" s="75"/>
      <c r="FS168" s="75"/>
      <c r="FT168" s="75"/>
      <c r="FU168" s="76"/>
      <c r="FV168" s="75"/>
      <c r="FW168" s="78"/>
      <c r="FX168" s="75"/>
      <c r="FY168" s="75"/>
      <c r="FZ168" s="75"/>
      <c r="GA168" s="76"/>
      <c r="GB168" s="75"/>
      <c r="GC168" s="75"/>
      <c r="GD168" s="77"/>
      <c r="GE168" s="75"/>
      <c r="GF168" s="75"/>
      <c r="GG168" s="78"/>
      <c r="GH168" s="79"/>
      <c r="GI168" s="52"/>
      <c r="GJ168" s="75"/>
      <c r="GK168" s="75"/>
      <c r="GL168" s="75"/>
      <c r="GM168" s="76"/>
      <c r="GN168" s="75"/>
      <c r="GO168" s="75"/>
      <c r="GP168" s="75"/>
      <c r="GQ168" s="76"/>
      <c r="GR168" s="75"/>
      <c r="GS168" s="78"/>
      <c r="GT168" s="75"/>
      <c r="GU168" s="75"/>
      <c r="GV168" s="75"/>
      <c r="GW168" s="76"/>
      <c r="GX168" s="75"/>
      <c r="GY168" s="75"/>
      <c r="GZ168" s="77"/>
      <c r="HA168" s="75"/>
      <c r="HB168" s="75"/>
      <c r="HC168" s="78"/>
      <c r="HD168" s="79"/>
      <c r="HE168" s="52"/>
      <c r="HF168" s="75"/>
      <c r="HG168" s="75"/>
      <c r="HH168" s="75"/>
      <c r="HI168" s="76"/>
      <c r="HJ168" s="75"/>
      <c r="HK168" s="75"/>
      <c r="HL168" s="75"/>
      <c r="HM168" s="76"/>
      <c r="HN168" s="75"/>
      <c r="HO168" s="78"/>
      <c r="HP168" s="75"/>
      <c r="HQ168" s="75"/>
      <c r="HR168" s="75"/>
      <c r="HS168" s="76"/>
      <c r="HT168" s="75"/>
      <c r="HU168" s="75"/>
      <c r="HV168" s="77"/>
      <c r="HW168" s="75"/>
      <c r="HX168" s="75"/>
      <c r="HY168" s="78"/>
      <c r="HZ168" s="79"/>
      <c r="IA168" s="52"/>
      <c r="IB168" s="75"/>
      <c r="IC168" s="75"/>
      <c r="ID168" s="75"/>
      <c r="IE168" s="76"/>
      <c r="IF168" s="75"/>
      <c r="IG168" s="75"/>
      <c r="IH168" s="75"/>
      <c r="II168" s="76"/>
      <c r="IJ168" s="75"/>
      <c r="IK168" s="78"/>
      <c r="IL168" s="75"/>
      <c r="IM168" s="75"/>
    </row>
    <row r="169" spans="1:247">
      <c r="A169" s="56">
        <v>2017</v>
      </c>
      <c r="B169" s="68">
        <v>12</v>
      </c>
      <c r="C169" s="12" t="s">
        <v>78</v>
      </c>
      <c r="D169" s="81">
        <v>0.82563648261986256</v>
      </c>
      <c r="E169" s="81">
        <v>-4.3837999040955866</v>
      </c>
      <c r="F169" s="81">
        <v>3.0232434289163113</v>
      </c>
      <c r="G169" s="89">
        <v>8.1270487675784153</v>
      </c>
      <c r="H169" s="84">
        <v>15.655476693288817</v>
      </c>
      <c r="I169" s="84">
        <v>2.3750361189693869</v>
      </c>
      <c r="J169" s="90">
        <v>15.943579476032777</v>
      </c>
      <c r="K169" s="75">
        <v>0.63851139887085573</v>
      </c>
      <c r="L169" s="75">
        <v>9.4236231471269463</v>
      </c>
      <c r="M169" s="78">
        <v>6.69330087954918</v>
      </c>
      <c r="N169" s="79"/>
      <c r="AA169" s="75"/>
      <c r="AB169" s="75"/>
      <c r="AC169" s="76"/>
      <c r="AD169" s="75"/>
      <c r="AE169" s="75"/>
      <c r="AF169" s="77"/>
      <c r="AG169" s="75"/>
      <c r="AH169" s="75"/>
      <c r="AI169" s="78"/>
      <c r="AJ169" s="79"/>
      <c r="AK169" s="52"/>
      <c r="AL169" s="75"/>
      <c r="AM169" s="75"/>
      <c r="AN169" s="75"/>
      <c r="AO169" s="76"/>
      <c r="AP169" s="75"/>
      <c r="AQ169" s="75"/>
      <c r="AR169" s="75"/>
      <c r="AS169" s="76"/>
      <c r="AT169" s="75"/>
      <c r="AU169" s="78"/>
      <c r="AV169" s="75"/>
      <c r="AW169" s="75"/>
      <c r="AX169" s="75"/>
      <c r="AY169" s="76"/>
      <c r="AZ169" s="75"/>
      <c r="BA169" s="75"/>
      <c r="BB169" s="77"/>
      <c r="BC169" s="75"/>
      <c r="BD169" s="75"/>
      <c r="BE169" s="78"/>
      <c r="BF169" s="79"/>
      <c r="BG169" s="52"/>
      <c r="BH169" s="75"/>
      <c r="BI169" s="75"/>
      <c r="BJ169" s="75"/>
      <c r="BK169" s="76"/>
      <c r="BL169" s="75"/>
      <c r="BM169" s="75"/>
      <c r="BN169" s="75"/>
      <c r="BO169" s="76"/>
      <c r="BP169" s="75"/>
      <c r="BQ169" s="78"/>
      <c r="BR169" s="75"/>
      <c r="BS169" s="75"/>
      <c r="BT169" s="75"/>
      <c r="BU169" s="76"/>
      <c r="BV169" s="75"/>
      <c r="BW169" s="75"/>
      <c r="BX169" s="77"/>
      <c r="BY169" s="75"/>
      <c r="BZ169" s="75"/>
      <c r="CA169" s="78"/>
      <c r="CB169" s="79"/>
      <c r="CC169" s="52"/>
      <c r="CD169" s="75"/>
      <c r="CE169" s="75"/>
      <c r="CF169" s="75"/>
      <c r="CG169" s="76"/>
      <c r="CH169" s="75"/>
      <c r="CI169" s="75"/>
      <c r="CJ169" s="75"/>
      <c r="CK169" s="76"/>
      <c r="CL169" s="75"/>
      <c r="CM169" s="78"/>
      <c r="CN169" s="75"/>
      <c r="CO169" s="75"/>
      <c r="CP169" s="75"/>
      <c r="CQ169" s="76"/>
      <c r="CR169" s="75"/>
      <c r="CS169" s="75"/>
      <c r="CT169" s="77"/>
      <c r="CU169" s="75"/>
      <c r="CV169" s="75"/>
      <c r="CW169" s="78"/>
      <c r="CX169" s="79"/>
      <c r="CY169" s="52"/>
      <c r="CZ169" s="75"/>
      <c r="DA169" s="75"/>
      <c r="DB169" s="75"/>
      <c r="DC169" s="76"/>
      <c r="DD169" s="75"/>
      <c r="DE169" s="75"/>
      <c r="DF169" s="75"/>
      <c r="DG169" s="76"/>
      <c r="DH169" s="75"/>
      <c r="DI169" s="78"/>
      <c r="DJ169" s="75"/>
      <c r="DK169" s="75"/>
      <c r="DL169" s="75"/>
      <c r="DM169" s="76"/>
      <c r="DN169" s="75"/>
      <c r="DO169" s="75"/>
      <c r="DP169" s="77"/>
      <c r="DQ169" s="75"/>
      <c r="DR169" s="75"/>
      <c r="DS169" s="78"/>
      <c r="DT169" s="79"/>
      <c r="DU169" s="52"/>
      <c r="DV169" s="75"/>
      <c r="DW169" s="75"/>
      <c r="DX169" s="75"/>
      <c r="DY169" s="76"/>
      <c r="DZ169" s="75"/>
      <c r="EA169" s="75"/>
      <c r="EB169" s="75"/>
      <c r="EC169" s="76"/>
      <c r="ED169" s="75"/>
      <c r="EE169" s="78"/>
      <c r="EF169" s="75"/>
      <c r="EG169" s="75"/>
      <c r="EH169" s="75"/>
      <c r="EI169" s="76"/>
      <c r="EJ169" s="75"/>
      <c r="EK169" s="75"/>
      <c r="EL169" s="77"/>
      <c r="EM169" s="75"/>
      <c r="EN169" s="75"/>
      <c r="EO169" s="78"/>
      <c r="EP169" s="79"/>
      <c r="EQ169" s="52"/>
      <c r="ER169" s="75"/>
      <c r="ES169" s="75"/>
      <c r="ET169" s="75"/>
      <c r="EU169" s="76"/>
      <c r="EV169" s="75"/>
      <c r="EW169" s="75"/>
      <c r="EX169" s="75"/>
      <c r="EY169" s="76"/>
      <c r="EZ169" s="75"/>
      <c r="FA169" s="78"/>
      <c r="FB169" s="75"/>
      <c r="FC169" s="75"/>
      <c r="FD169" s="75"/>
      <c r="FE169" s="76"/>
      <c r="FF169" s="75"/>
      <c r="FG169" s="75"/>
      <c r="FH169" s="77"/>
      <c r="FI169" s="75"/>
      <c r="FJ169" s="75"/>
      <c r="FK169" s="78"/>
      <c r="FL169" s="79"/>
      <c r="FM169" s="52"/>
      <c r="FN169" s="75"/>
      <c r="FO169" s="75"/>
      <c r="FP169" s="75"/>
      <c r="FQ169" s="76"/>
      <c r="FR169" s="75"/>
      <c r="FS169" s="75"/>
      <c r="FT169" s="75"/>
      <c r="FU169" s="76"/>
      <c r="FV169" s="75"/>
      <c r="FW169" s="78"/>
      <c r="FX169" s="75"/>
      <c r="FY169" s="75"/>
      <c r="FZ169" s="75"/>
      <c r="GA169" s="76"/>
      <c r="GB169" s="75"/>
      <c r="GC169" s="75"/>
      <c r="GD169" s="77"/>
      <c r="GE169" s="75"/>
      <c r="GF169" s="75"/>
      <c r="GG169" s="78"/>
      <c r="GH169" s="79"/>
      <c r="GI169" s="52"/>
      <c r="GJ169" s="75"/>
      <c r="GK169" s="75"/>
      <c r="GL169" s="75"/>
      <c r="GM169" s="76"/>
      <c r="GN169" s="75"/>
      <c r="GO169" s="75"/>
      <c r="GP169" s="75"/>
      <c r="GQ169" s="76"/>
      <c r="GR169" s="75"/>
      <c r="GS169" s="78"/>
      <c r="GT169" s="75"/>
      <c r="GU169" s="75"/>
      <c r="GV169" s="75"/>
      <c r="GW169" s="76"/>
      <c r="GX169" s="75"/>
      <c r="GY169" s="75"/>
      <c r="GZ169" s="77"/>
      <c r="HA169" s="75"/>
      <c r="HB169" s="75"/>
      <c r="HC169" s="78"/>
      <c r="HD169" s="79"/>
      <c r="HE169" s="52"/>
      <c r="HF169" s="75"/>
      <c r="HG169" s="75"/>
      <c r="HH169" s="75"/>
      <c r="HI169" s="76"/>
      <c r="HJ169" s="75"/>
      <c r="HK169" s="75"/>
      <c r="HL169" s="75"/>
      <c r="HM169" s="76"/>
      <c r="HN169" s="75"/>
      <c r="HO169" s="78"/>
      <c r="HP169" s="75"/>
      <c r="HQ169" s="75"/>
      <c r="HR169" s="75"/>
      <c r="HS169" s="76"/>
      <c r="HT169" s="75"/>
      <c r="HU169" s="75"/>
      <c r="HV169" s="77"/>
      <c r="HW169" s="75"/>
      <c r="HX169" s="75"/>
      <c r="HY169" s="78"/>
      <c r="HZ169" s="79"/>
      <c r="IA169" s="52"/>
      <c r="IB169" s="75"/>
      <c r="IC169" s="75"/>
      <c r="ID169" s="75"/>
      <c r="IE169" s="76"/>
      <c r="IF169" s="75"/>
      <c r="IG169" s="75"/>
      <c r="IH169" s="75"/>
      <c r="II169" s="76"/>
      <c r="IJ169" s="75"/>
      <c r="IK169" s="78"/>
      <c r="IL169" s="75"/>
      <c r="IM169" s="75"/>
    </row>
    <row r="170" spans="1:247" s="49" customFormat="1">
      <c r="A170" s="56">
        <v>2018</v>
      </c>
      <c r="B170" s="68">
        <v>1</v>
      </c>
      <c r="C170" s="12" t="s">
        <v>67</v>
      </c>
      <c r="D170" s="81">
        <v>13.522420606761521</v>
      </c>
      <c r="E170" s="81">
        <v>-3.9737365846541972</v>
      </c>
      <c r="F170" s="81">
        <v>6.5132825505113345</v>
      </c>
      <c r="G170" s="89">
        <v>7.6540880059126071</v>
      </c>
      <c r="H170" s="84">
        <v>18.669151520836568</v>
      </c>
      <c r="I170" s="84">
        <v>0.87889291092912991</v>
      </c>
      <c r="J170" s="90">
        <v>11.693121170360833</v>
      </c>
      <c r="K170" s="75">
        <v>7.5666486038310055</v>
      </c>
      <c r="L170" s="75">
        <v>8.1781930481304101</v>
      </c>
      <c r="M170" s="78">
        <v>7.8399525855578744</v>
      </c>
    </row>
    <row r="171" spans="1:247" s="49" customFormat="1">
      <c r="A171" s="56">
        <v>2018</v>
      </c>
      <c r="B171" s="68">
        <v>2</v>
      </c>
      <c r="C171" s="12" t="s">
        <v>68</v>
      </c>
      <c r="D171" s="81">
        <v>18.527447258541407</v>
      </c>
      <c r="E171" s="81">
        <v>-4.6165320910607317</v>
      </c>
      <c r="F171" s="81">
        <v>5.9531770280922602</v>
      </c>
      <c r="G171" s="89">
        <v>6.3780659432789877</v>
      </c>
      <c r="H171" s="84">
        <v>19.477466612851813</v>
      </c>
      <c r="I171" s="84">
        <v>2.8336213550730571</v>
      </c>
      <c r="J171" s="90">
        <v>10.654741251327216</v>
      </c>
      <c r="K171" s="75">
        <v>8.6248987916830657</v>
      </c>
      <c r="L171" s="75">
        <v>8.8565693436274415</v>
      </c>
      <c r="M171" s="78">
        <v>8.9197593143959466</v>
      </c>
    </row>
    <row r="172" spans="1:247" s="49" customFormat="1">
      <c r="A172" s="56">
        <v>2018</v>
      </c>
      <c r="B172" s="68">
        <v>3</v>
      </c>
      <c r="C172" s="12" t="s">
        <v>69</v>
      </c>
      <c r="D172" s="81">
        <v>15.641816163159405</v>
      </c>
      <c r="E172" s="81">
        <v>1.5155322029411611</v>
      </c>
      <c r="F172" s="81">
        <v>9.9622610604668704</v>
      </c>
      <c r="G172" s="89">
        <v>9.8592201428277413</v>
      </c>
      <c r="H172" s="84">
        <v>5.1975993638050388</v>
      </c>
      <c r="I172" s="84">
        <v>1.5808448481755111</v>
      </c>
      <c r="J172" s="90">
        <v>3.9907737313789937</v>
      </c>
      <c r="K172" s="75">
        <v>10.378429313343783</v>
      </c>
      <c r="L172" s="75">
        <v>4.0343045279643164</v>
      </c>
      <c r="M172" s="78">
        <v>5.3264303441268757</v>
      </c>
    </row>
    <row r="173" spans="1:247" s="49" customFormat="1">
      <c r="A173" s="56">
        <v>2018</v>
      </c>
      <c r="B173" s="68">
        <v>4</v>
      </c>
      <c r="C173" s="12" t="s">
        <v>70</v>
      </c>
      <c r="D173" s="81">
        <v>10.668739817746232</v>
      </c>
      <c r="E173" s="81">
        <v>0.25303116794035407</v>
      </c>
      <c r="F173" s="81">
        <v>5.1856572450053484</v>
      </c>
      <c r="G173" s="89">
        <v>7.9224734360870075</v>
      </c>
      <c r="H173" s="84">
        <v>3.547156485716374</v>
      </c>
      <c r="I173" s="84">
        <v>-1.6255679931975742E-2</v>
      </c>
      <c r="J173" s="90">
        <v>2.2838812411839049</v>
      </c>
      <c r="K173" s="75">
        <v>5.7136200638613799</v>
      </c>
      <c r="L173" s="75">
        <v>2.4111996116486178</v>
      </c>
      <c r="M173" s="78">
        <v>2.957794955934312</v>
      </c>
    </row>
    <row r="174" spans="1:247" s="49" customFormat="1">
      <c r="A174" s="56">
        <v>2018</v>
      </c>
      <c r="B174" s="68">
        <v>5</v>
      </c>
      <c r="C174" s="12" t="s">
        <v>71</v>
      </c>
      <c r="D174" s="81">
        <v>8.6178022242012773</v>
      </c>
      <c r="E174" s="81">
        <v>1.4228823576905025</v>
      </c>
      <c r="F174" s="81">
        <v>3.9552646216650222</v>
      </c>
      <c r="G174" s="89">
        <v>9.8838683298841712</v>
      </c>
      <c r="H174" s="84">
        <v>2.4538261505624881</v>
      </c>
      <c r="I174" s="84">
        <v>-0.43321484611941186</v>
      </c>
      <c r="J174" s="90">
        <v>3.528528908211559</v>
      </c>
      <c r="K174" s="75">
        <v>4.8903165324084341</v>
      </c>
      <c r="L174" s="75">
        <v>2.700734565972529</v>
      </c>
      <c r="M174" s="78">
        <v>3.0414006051218356</v>
      </c>
    </row>
    <row r="175" spans="1:247" s="49" customFormat="1">
      <c r="A175" s="56">
        <v>2018</v>
      </c>
      <c r="B175" s="68">
        <v>6</v>
      </c>
      <c r="C175" s="12" t="s">
        <v>72</v>
      </c>
      <c r="D175" s="81">
        <v>7.2621653673384801</v>
      </c>
      <c r="E175" s="81">
        <v>0.97545745993794508</v>
      </c>
      <c r="F175" s="81">
        <v>6.0579773201198561</v>
      </c>
      <c r="G175" s="89">
        <v>6.5823096769786149</v>
      </c>
      <c r="H175" s="84">
        <v>2.7810150798743383</v>
      </c>
      <c r="I175" s="84">
        <v>-1.1421813763195621</v>
      </c>
      <c r="J175" s="90">
        <v>7.1333824808606394</v>
      </c>
      <c r="K175" s="75">
        <v>4.6990736377891196</v>
      </c>
      <c r="L175" s="75">
        <v>3.2067376377866053</v>
      </c>
      <c r="M175" s="78">
        <v>3.3859408574084426</v>
      </c>
    </row>
    <row r="176" spans="1:247" s="49" customFormat="1">
      <c r="A176" s="56">
        <v>2018</v>
      </c>
      <c r="B176" s="68">
        <v>7</v>
      </c>
      <c r="C176" s="12" t="s">
        <v>73</v>
      </c>
      <c r="D176" s="81">
        <v>2.2513259221721205</v>
      </c>
      <c r="E176" s="81">
        <v>2.6561220976574873</v>
      </c>
      <c r="F176" s="81">
        <v>0.67083486796899461</v>
      </c>
      <c r="G176" s="89">
        <v>7.3286026749441735</v>
      </c>
      <c r="H176" s="84">
        <v>6.3707234260592438</v>
      </c>
      <c r="I176" s="84">
        <v>1.347718455873359</v>
      </c>
      <c r="J176" s="90">
        <v>7.8793988206765642</v>
      </c>
      <c r="K176" s="75">
        <v>2.0988427454709857</v>
      </c>
      <c r="L176" s="75">
        <v>5.0334547705720212</v>
      </c>
      <c r="M176" s="78">
        <v>4.2008317996163447</v>
      </c>
    </row>
    <row r="177" spans="1:13" s="49" customFormat="1">
      <c r="A177" s="56">
        <v>2018</v>
      </c>
      <c r="B177" s="68">
        <v>8</v>
      </c>
      <c r="C177" s="12" t="s">
        <v>74</v>
      </c>
      <c r="D177" s="81">
        <v>1.6586481572454348</v>
      </c>
      <c r="E177" s="81">
        <v>3.285985713953421</v>
      </c>
      <c r="F177" s="81">
        <v>-2.3388408316598053</v>
      </c>
      <c r="G177" s="89">
        <v>5.6150743116028634</v>
      </c>
      <c r="H177" s="84">
        <v>7.7512667876044272</v>
      </c>
      <c r="I177" s="84">
        <v>2.849835458409733</v>
      </c>
      <c r="J177" s="90">
        <v>6.1256693531117179</v>
      </c>
      <c r="K177" s="75">
        <v>2.2251776074904139</v>
      </c>
      <c r="L177" s="75">
        <v>4.8611259642608262</v>
      </c>
      <c r="M177" s="78">
        <v>3.7100215699102712</v>
      </c>
    </row>
    <row r="178" spans="1:13" s="49" customFormat="1">
      <c r="A178" s="56">
        <v>2018</v>
      </c>
      <c r="B178" s="68">
        <v>9</v>
      </c>
      <c r="C178" s="12" t="s">
        <v>75</v>
      </c>
      <c r="D178" s="81">
        <v>2.3019770660196226</v>
      </c>
      <c r="E178" s="81">
        <v>6.1403923661822013</v>
      </c>
      <c r="F178" s="81">
        <v>-6.2238002017456218</v>
      </c>
      <c r="G178" s="89">
        <v>7.2670978024684363</v>
      </c>
      <c r="H178" s="84">
        <v>10.622237789777532</v>
      </c>
      <c r="I178" s="84">
        <v>4.0639847537020435</v>
      </c>
      <c r="J178" s="90">
        <v>3.1224699556115398</v>
      </c>
      <c r="K178" s="75">
        <v>3.0085748332833395</v>
      </c>
      <c r="L178" s="75">
        <v>5.0080800542818826</v>
      </c>
      <c r="M178" s="78">
        <v>4.2887574838921028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Perm_Edif</vt:lpstr>
      <vt:lpstr>Perm. Edif. Vvda y M2</vt:lpstr>
      <vt:lpstr>Ventas total sector</vt:lpstr>
      <vt:lpstr>Ventas Stgo</vt:lpstr>
      <vt:lpstr>Ind_Precios_stgo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2019-06-10T10:44:21Z</dcterms:modified>
</cp:coreProperties>
</file>