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filterPrivacy="1" updateLinks="never" codeName="ThisWorkbook" autoCompressPictures="0"/>
  <bookViews>
    <workbookView xWindow="1940" yWindow="0" windowWidth="23240" windowHeight="15480" tabRatio="724" firstSheet="1" activeTab="2"/>
  </bookViews>
  <sheets>
    <sheet name="Cover" sheetId="23" r:id="rId1"/>
    <sheet name="Metadata" sheetId="21" r:id="rId2"/>
    <sheet name="CHP_all_data" sheetId="22" r:id="rId3"/>
    <sheet name="Cause_of_death_data" sheetId="16" r:id="rId4"/>
    <sheet name="Nonadjusted_CHS" sheetId="19" r:id="rId5"/>
    <sheet name="Election Results" sheetId="24" r:id="rId6"/>
  </sheets>
  <externalReferences>
    <externalReference r:id="rId7"/>
  </externalReferences>
  <definedNames>
    <definedName name="_xlnm._FilterDatabase" localSheetId="2" hidden="1">CHP_all_data!$A$1:$GO$66</definedName>
    <definedName name="_xlnm._FilterDatabase" localSheetId="1" hidden="1">Metadata!$A$1:$L$50</definedName>
    <definedName name="_xlnm._FilterDatabase" localSheetId="4" hidden="1">Nonadjusted_CHS!$A$3:$AT$68</definedName>
    <definedName name="BronxRange" localSheetId="1">#REF!</definedName>
    <definedName name="BronxRange">#REF!</definedName>
    <definedName name="BronxRnage" localSheetId="1">#REF!</definedName>
    <definedName name="BronxRnage">#REF!</definedName>
    <definedName name="Manhattan" localSheetId="1">#REF!</definedName>
    <definedName name="Manhattan">#REF!</definedName>
    <definedName name="Master" localSheetId="1">#REF!</definedName>
    <definedName name="Master">#REF!</definedName>
    <definedName name="population" localSheetId="1">#REF!</definedName>
    <definedName name="population">#REF!</definedName>
    <definedName name="_xlnm.Print_Area" localSheetId="1">#REF!</definedName>
    <definedName name="_xlnm.Print_Area">#REF!</definedName>
    <definedName name="qUEENS" localSheetId="1">#REF!</definedName>
    <definedName name="qUEENS">#REF!</definedName>
    <definedName name="Range" localSheetId="1">#REF!</definedName>
    <definedName name="Range">#REF!</definedName>
    <definedName name="Rank" localSheetId="1">#REF!</definedName>
    <definedName name="Rank">#REF!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22" l="1"/>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8" i="22"/>
  <c r="J9" i="22"/>
  <c r="J8"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K9" i="22"/>
  <c r="K10" i="22"/>
  <c r="K11" i="22"/>
  <c r="K12" i="22"/>
  <c r="K13" i="22"/>
  <c r="K14" i="22"/>
  <c r="K15"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8" i="22"/>
  <c r="B6" i="24"/>
  <c r="B7" i="24"/>
  <c r="B8" i="24"/>
  <c r="B9" i="24"/>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7" i="24"/>
  <c r="B48" i="24"/>
  <c r="B49" i="24"/>
  <c r="B50" i="24"/>
  <c r="B51" i="24"/>
  <c r="B52" i="24"/>
  <c r="B53" i="24"/>
  <c r="B54" i="24"/>
  <c r="B55" i="24"/>
  <c r="B56" i="24"/>
  <c r="B57" i="24"/>
  <c r="B58" i="24"/>
  <c r="B59" i="24"/>
  <c r="B60" i="24"/>
  <c r="B61" i="24"/>
  <c r="B62" i="24"/>
  <c r="B63" i="24"/>
  <c r="B64" i="24"/>
  <c r="B65" i="24"/>
  <c r="B66" i="24"/>
  <c r="B67" i="24"/>
  <c r="B68" i="24"/>
  <c r="B69" i="24"/>
  <c r="B5" i="24"/>
  <c r="I5" i="24"/>
  <c r="J5" i="24"/>
  <c r="H5" i="24"/>
  <c r="I6" i="24"/>
  <c r="J6" i="24"/>
  <c r="H6" i="24"/>
  <c r="I7" i="24"/>
  <c r="J7" i="24"/>
  <c r="H7" i="24"/>
  <c r="I8" i="24"/>
  <c r="J8" i="24"/>
  <c r="H8" i="24"/>
  <c r="I9" i="24"/>
  <c r="J9" i="24"/>
  <c r="H9" i="24"/>
  <c r="I10" i="24"/>
  <c r="J10" i="24"/>
  <c r="H10" i="24"/>
  <c r="I11" i="24"/>
  <c r="J11" i="24"/>
  <c r="H11" i="24"/>
  <c r="I12" i="24"/>
  <c r="J12" i="24"/>
  <c r="H12" i="24"/>
  <c r="I13" i="24"/>
  <c r="J13" i="24"/>
  <c r="H13" i="24"/>
  <c r="I14" i="24"/>
  <c r="J14" i="24"/>
  <c r="H14" i="24"/>
  <c r="I15" i="24"/>
  <c r="J15" i="24"/>
  <c r="H15" i="24"/>
  <c r="I16" i="24"/>
  <c r="J16" i="24"/>
  <c r="H16" i="24"/>
  <c r="I17" i="24"/>
  <c r="J17" i="24"/>
  <c r="H17" i="24"/>
  <c r="I18" i="24"/>
  <c r="J18" i="24"/>
  <c r="H18" i="24"/>
  <c r="I19" i="24"/>
  <c r="J19" i="24"/>
  <c r="H19" i="24"/>
  <c r="I20" i="24"/>
  <c r="J20" i="24"/>
  <c r="H20" i="24"/>
  <c r="I21" i="24"/>
  <c r="J21" i="24"/>
  <c r="H21" i="24"/>
  <c r="I22" i="24"/>
  <c r="J22" i="24"/>
  <c r="H22" i="24"/>
  <c r="I23" i="24"/>
  <c r="J23" i="24"/>
  <c r="H23" i="24"/>
  <c r="I24" i="24"/>
  <c r="J24" i="24"/>
  <c r="H24" i="24"/>
  <c r="I25" i="24"/>
  <c r="J25" i="24"/>
  <c r="H25" i="24"/>
  <c r="I26" i="24"/>
  <c r="J26" i="24"/>
  <c r="H26" i="24"/>
  <c r="I27" i="24"/>
  <c r="J27" i="24"/>
  <c r="H27" i="24"/>
  <c r="I28" i="24"/>
  <c r="J28" i="24"/>
  <c r="H28" i="24"/>
  <c r="I29" i="24"/>
  <c r="J29" i="24"/>
  <c r="H29" i="24"/>
  <c r="I30" i="24"/>
  <c r="J30" i="24"/>
  <c r="H30" i="24"/>
  <c r="I31" i="24"/>
  <c r="J31" i="24"/>
  <c r="H31" i="24"/>
  <c r="I32" i="24"/>
  <c r="J32" i="24"/>
  <c r="H32" i="24"/>
  <c r="I33" i="24"/>
  <c r="J33" i="24"/>
  <c r="H33" i="24"/>
  <c r="I34" i="24"/>
  <c r="J34" i="24"/>
  <c r="H34" i="24"/>
  <c r="I35" i="24"/>
  <c r="J35" i="24"/>
  <c r="H35" i="24"/>
  <c r="I36" i="24"/>
  <c r="J36" i="24"/>
  <c r="H36" i="24"/>
  <c r="I37" i="24"/>
  <c r="J37" i="24"/>
  <c r="H37" i="24"/>
  <c r="I38" i="24"/>
  <c r="J38" i="24"/>
  <c r="H38" i="24"/>
  <c r="I39" i="24"/>
  <c r="J39" i="24"/>
  <c r="H39" i="24"/>
  <c r="I40" i="24"/>
  <c r="J40" i="24"/>
  <c r="H40" i="24"/>
  <c r="I41" i="24"/>
  <c r="J41" i="24"/>
  <c r="H41" i="24"/>
  <c r="I42" i="24"/>
  <c r="J42" i="24"/>
  <c r="H42" i="24"/>
  <c r="I43" i="24"/>
  <c r="J43" i="24"/>
  <c r="H43" i="24"/>
  <c r="I44" i="24"/>
  <c r="J44" i="24"/>
  <c r="H44" i="24"/>
  <c r="I45" i="24"/>
  <c r="J45" i="24"/>
  <c r="H45" i="24"/>
  <c r="I46" i="24"/>
  <c r="J46" i="24"/>
  <c r="H46" i="24"/>
  <c r="I47" i="24"/>
  <c r="J47" i="24"/>
  <c r="H47" i="24"/>
  <c r="I48" i="24"/>
  <c r="J48" i="24"/>
  <c r="H48" i="24"/>
  <c r="I49" i="24"/>
  <c r="J49" i="24"/>
  <c r="H49" i="24"/>
  <c r="I50" i="24"/>
  <c r="J50" i="24"/>
  <c r="H50" i="24"/>
  <c r="I51" i="24"/>
  <c r="J51" i="24"/>
  <c r="H51" i="24"/>
  <c r="I52" i="24"/>
  <c r="J52" i="24"/>
  <c r="H52" i="24"/>
  <c r="I53" i="24"/>
  <c r="J53" i="24"/>
  <c r="H53" i="24"/>
  <c r="I54" i="24"/>
  <c r="J54" i="24"/>
  <c r="H54" i="24"/>
  <c r="I55" i="24"/>
  <c r="J55" i="24"/>
  <c r="H55" i="24"/>
  <c r="I56" i="24"/>
  <c r="J56" i="24"/>
  <c r="H56" i="24"/>
  <c r="I57" i="24"/>
  <c r="J57" i="24"/>
  <c r="H57" i="24"/>
  <c r="I58" i="24"/>
  <c r="J58" i="24"/>
  <c r="H58" i="24"/>
  <c r="I59" i="24"/>
  <c r="J59" i="24"/>
  <c r="H59" i="24"/>
  <c r="I60" i="24"/>
  <c r="J60" i="24"/>
  <c r="H60" i="24"/>
  <c r="I61" i="24"/>
  <c r="J61" i="24"/>
  <c r="H61" i="24"/>
  <c r="I62" i="24"/>
  <c r="J62" i="24"/>
  <c r="H62" i="24"/>
  <c r="I63" i="24"/>
  <c r="J63" i="24"/>
  <c r="H63" i="24"/>
  <c r="I64" i="24"/>
  <c r="J64" i="24"/>
  <c r="H64" i="24"/>
  <c r="I65" i="24"/>
  <c r="J65" i="24"/>
  <c r="H65" i="24"/>
  <c r="I66" i="24"/>
  <c r="J66" i="24"/>
  <c r="H66" i="24"/>
  <c r="I67" i="24"/>
  <c r="J67" i="24"/>
  <c r="H67" i="24"/>
  <c r="I68" i="24"/>
  <c r="J68" i="24"/>
  <c r="H68" i="24"/>
  <c r="I69" i="24"/>
  <c r="J69" i="24"/>
  <c r="H69" i="24"/>
  <c r="I4" i="24"/>
  <c r="J4" i="24"/>
  <c r="H4" i="24"/>
</calcChain>
</file>

<file path=xl/comments1.xml><?xml version="1.0" encoding="utf-8"?>
<comments xmlns="http://schemas.openxmlformats.org/spreadsheetml/2006/main">
  <authors>
    <author>Author</author>
  </authors>
  <commentList>
    <comment ref="C45" authorId="0">
      <text>
        <r>
          <rPr>
            <b/>
            <sz val="9"/>
            <color indexed="81"/>
            <rFont val="Calibri"/>
            <family val="2"/>
          </rPr>
          <t>Author:</t>
        </r>
        <r>
          <rPr>
            <sz val="9"/>
            <color indexed="81"/>
            <rFont val="Calibri"/>
            <family val="2"/>
          </rPr>
          <t xml:space="preserve">
average of 57 and 30
</t>
        </r>
      </text>
    </comment>
  </commentList>
</comments>
</file>

<file path=xl/sharedStrings.xml><?xml version="1.0" encoding="utf-8"?>
<sst xmlns="http://schemas.openxmlformats.org/spreadsheetml/2006/main" count="1730" uniqueCount="631">
  <si>
    <t>Foreign_born</t>
  </si>
  <si>
    <t>Ltd_Eng_Prof</t>
  </si>
  <si>
    <t>Total population estimates</t>
  </si>
  <si>
    <t xml:space="preserve">IMR </t>
  </si>
  <si>
    <t>Full name</t>
  </si>
  <si>
    <t>Poverty</t>
  </si>
  <si>
    <t>Unemployment</t>
  </si>
  <si>
    <t>Rent_Burden</t>
  </si>
  <si>
    <t>Self_Rep_Health</t>
  </si>
  <si>
    <t>Insurance</t>
  </si>
  <si>
    <t>Avoidable_Asthma</t>
  </si>
  <si>
    <t>Avoidable_Diabetes</t>
  </si>
  <si>
    <t>Smoking</t>
  </si>
  <si>
    <t>Obesity</t>
  </si>
  <si>
    <t>Diabetes</t>
  </si>
  <si>
    <t>Exercise</t>
  </si>
  <si>
    <t>Fruit_Veg</t>
  </si>
  <si>
    <t>Sugary_Drink</t>
  </si>
  <si>
    <t>Alc_Hosp</t>
  </si>
  <si>
    <t>Drug_Hosp</t>
  </si>
  <si>
    <t>HPV_Vaccination</t>
  </si>
  <si>
    <t>Assault_Hosp</t>
  </si>
  <si>
    <t>Didnt_Get_Care</t>
  </si>
  <si>
    <t>NYC Department of City Planning</t>
  </si>
  <si>
    <t>Overall population</t>
  </si>
  <si>
    <t>Population by age groups</t>
  </si>
  <si>
    <t>Residents born outside the US</t>
  </si>
  <si>
    <t>Limited English proficiency</t>
  </si>
  <si>
    <t>Elementary school absenteeism</t>
  </si>
  <si>
    <t>Premature mortality rate (under 65)</t>
  </si>
  <si>
    <t>Avertable deaths</t>
  </si>
  <si>
    <t>Alcohol-related hospitalizations</t>
  </si>
  <si>
    <t>Drug-related hospitalizations</t>
  </si>
  <si>
    <t>Infant mortality rate</t>
  </si>
  <si>
    <t>Leading causes of death</t>
  </si>
  <si>
    <t>Variable name</t>
  </si>
  <si>
    <t>Flu_Vaccination</t>
  </si>
  <si>
    <t>Asthma_5to14</t>
  </si>
  <si>
    <t>HIV_Diagnosis</t>
  </si>
  <si>
    <t>Hospitalizations due to stroke</t>
  </si>
  <si>
    <t>Definition</t>
  </si>
  <si>
    <t>Rate of tobacco retailers per 10,000 population</t>
  </si>
  <si>
    <t>Percent of population (ages 25+) whose highest level of education achieved falls into one of 3 categories (Did Not Complete High School, High School Diploma or Some College, and College Degree and Higher)</t>
  </si>
  <si>
    <t>Percent of individuals 5 years and older who report that they speak English “less than very well”</t>
  </si>
  <si>
    <t>Percent of preterm births (&lt;37 weeks gestation) among all live births</t>
  </si>
  <si>
    <t>Late_No_Prenatal</t>
  </si>
  <si>
    <t>Percent born outside the U.S. or U.S. territories (including Puerto Rico, U.S. Island areas, or born abroad of American parents)</t>
  </si>
  <si>
    <t>HIV_Testing_Ever</t>
  </si>
  <si>
    <t>Age-adjusted percent of adults that have ever been tested for HIV</t>
  </si>
  <si>
    <t>Modified from lists provided by New York University's Furman Center for Real Estate and Urban Policy and the NYC Department of City Planning</t>
  </si>
  <si>
    <t>Psych_Hosp</t>
  </si>
  <si>
    <t>Life_Expectancy</t>
  </si>
  <si>
    <t>Adult educational attainment</t>
  </si>
  <si>
    <t>Fruit/vegetable consumption</t>
  </si>
  <si>
    <t>Age-adjusted percent of adults that reported needing medical care in the past 12 months but did not receive it</t>
  </si>
  <si>
    <t>Age-adjusted percent of adults that reported eating at least one serving of fruits or vegetables in the last day</t>
  </si>
  <si>
    <t>Age-adjusted percent of adults that reported getting any exercise in the last 30 days</t>
  </si>
  <si>
    <t>Age-adjusted percent of adults that is obese (BMI of 30 or greater) based on self-reported height and weight</t>
  </si>
  <si>
    <t>Age-adjusted percent of adults that reported drinking one or more 12 ounce sugar-sweetened beverages (sodas, iced tea, sports drinks, etc.) per day</t>
  </si>
  <si>
    <t>Percent of live births receiving late prenatal care (i.e., after the first and second trimesters) or no prenatal care at all</t>
  </si>
  <si>
    <t>Percent of individuals living below the federal poverty threshold</t>
  </si>
  <si>
    <t>Data Source</t>
  </si>
  <si>
    <t>Data Years</t>
  </si>
  <si>
    <t>Analyses Completed by</t>
  </si>
  <si>
    <t>Clarification of Methods/Data Limitations (if any)</t>
  </si>
  <si>
    <t>Age-adjusted?</t>
  </si>
  <si>
    <t>PUMA, Sub-borough, or Community District-level data?</t>
  </si>
  <si>
    <t xml:space="preserve"> 2011-2013</t>
  </si>
  <si>
    <t>NYC Housing and Vacancy Survey</t>
  </si>
  <si>
    <t>NYC Department of Consumer Affairs</t>
  </si>
  <si>
    <t>New York State Department of Agriculture and Markets</t>
  </si>
  <si>
    <t xml:space="preserve"> 2013-2014</t>
  </si>
  <si>
    <t>NYC Department of Corrections</t>
  </si>
  <si>
    <t xml:space="preserve"> 2011-2013 </t>
  </si>
  <si>
    <t xml:space="preserve"> 2012-2013</t>
  </si>
  <si>
    <t xml:space="preserve"> 2009-2013</t>
  </si>
  <si>
    <t xml:space="preserve"> 2003-2012</t>
  </si>
  <si>
    <t xml:space="preserve"> 2008-2012</t>
  </si>
  <si>
    <t>NYC DOHMH, Bureau of Vital Statistics</t>
  </si>
  <si>
    <t>NYC DOHMH,  Community Health Survey</t>
  </si>
  <si>
    <t>NYC DOHMH, New York Citywide Immunization Registry</t>
  </si>
  <si>
    <t>NYC DOHMH,  HIV/AIDS Surveillance Registry</t>
  </si>
  <si>
    <t>NYC DOHMH, Bureau of Vital Statistics and U.S. Census Bureau, American Community Survey</t>
  </si>
  <si>
    <t>Department of City Planning</t>
  </si>
  <si>
    <t>NYC DOHMH, Bureau of Epidemiology Services</t>
  </si>
  <si>
    <t>NYC DOHMH, Bureau of Environmental Surveillance and Policy</t>
  </si>
  <si>
    <t>NYC Department of Corrections and NYC DOHMH, Bureau of Epidemiology Services</t>
  </si>
  <si>
    <t>NYC DOHMH, Bureau of Immunization</t>
  </si>
  <si>
    <t>NYC DOHMH, Bureau of Alcohol and Drug Use, Prevention, Care and Treatment</t>
  </si>
  <si>
    <t>NYC DOHMH, Bureau of Environmental Disease and Injury Prevention</t>
  </si>
  <si>
    <t>NYC DOHMH, Bureau of Chronic Disease Prevention and Tobacco Control</t>
  </si>
  <si>
    <t>NYC DOHMH, Bureau of Primary Care Access and Planning</t>
  </si>
  <si>
    <t>NYC DOHMH, Bureau of Mental Health</t>
  </si>
  <si>
    <t xml:space="preserve"> NYC DOHMH, Bureau of HIV/AIDS Prevention and Control</t>
  </si>
  <si>
    <t>Community District</t>
  </si>
  <si>
    <t>PUMA</t>
  </si>
  <si>
    <t>Sub-Borough Area</t>
  </si>
  <si>
    <t>n/a</t>
  </si>
  <si>
    <t>no</t>
  </si>
  <si>
    <t>yes</t>
  </si>
  <si>
    <t>Population estimates by 5 race groups (White, Black, Asian, Hispanic, and Other)</t>
  </si>
  <si>
    <t>Supermarket square footage per 100 population</t>
  </si>
  <si>
    <t>Percent of the civilian population 16 years and older that is unemployed</t>
  </si>
  <si>
    <t>Civilians 16 years and older are classified as unemployed if they (1) were neither “at work” nor “with a job but not at work” during the reference week, and (2) were actively looking for work during the last 4 weeks, and (3) were available to start a job. Also included as unemployed are civilians who did not work at all during the reference week, were waiting to be called back to a job from which they had been laid off, and were available for work except for temporary illness.</t>
  </si>
  <si>
    <t>NYC Department of Education, FITNESSGRAM</t>
  </si>
  <si>
    <t>"Chronic absenteeism" is defined as missing 20 or more school days per year. Students were included in the analysis if they were enrolled for at least 150 days. Students with non-NYC, invalid, or missing X-, Y-coordinates were allocated to a Community District according to the distribution across Community Districts of the other students at their school.</t>
  </si>
  <si>
    <t>Age-adjusted rate of non-fatal assault hospitalizations per 100,000 population</t>
  </si>
  <si>
    <t>Age-adjusted percent of adults reporting that their health is “excellent,” "very good," or “good” on a 5-level scale (Poor, Fair, Good, Very Good or Excellent)</t>
  </si>
  <si>
    <t>Age-adjusted rate of alcohol-related hospitalizations per 100,000 adults</t>
  </si>
  <si>
    <t>10 years of  aggregate data are used to calculate life expectancy (2003-2012) to ensure greater reliability of estimates. The estimates in the table use deaths counts of NYC residents that die either in the city or elsewhere in the state of NY (NYS).  This would tend to overestimate life-expectancy at birth since deaths of New Yorkers dying outside of NYS are not captured. However, the NYC and NYS data alone accounts for between 97 to 98% of resident decedents.</t>
  </si>
  <si>
    <t xml:space="preserve">Life expectancy at birth in years </t>
  </si>
  <si>
    <t>Causes of death were ranked for each Community District by the number of deaths, not by the death rate. Causes of death are based on the causes listed on death certificates.</t>
  </si>
  <si>
    <t>NYC</t>
  </si>
  <si>
    <t>Manhattan</t>
  </si>
  <si>
    <t>Bronx</t>
  </si>
  <si>
    <t>Brooklyn</t>
  </si>
  <si>
    <t>Queens</t>
  </si>
  <si>
    <t>Staten Island</t>
  </si>
  <si>
    <t>Financial District</t>
  </si>
  <si>
    <t>Greenwich Village and Soho</t>
  </si>
  <si>
    <t>Lower East Side and Chinatown</t>
  </si>
  <si>
    <t>Clinton and Chelsea</t>
  </si>
  <si>
    <t>Midtown</t>
  </si>
  <si>
    <t>Stuyvesant Town and Turtle Bay</t>
  </si>
  <si>
    <t>Upper West Side</t>
  </si>
  <si>
    <t>Upper East Side</t>
  </si>
  <si>
    <t>Morningside Heights and Hamilton Heights</t>
  </si>
  <si>
    <t>Central Harlem</t>
  </si>
  <si>
    <t>East Harlem</t>
  </si>
  <si>
    <t>Washington Heights and Inwood</t>
  </si>
  <si>
    <t>Mott Haven and Melrose</t>
  </si>
  <si>
    <t>Hunts Point and Longwood</t>
  </si>
  <si>
    <t>Morrisania and Crotona</t>
  </si>
  <si>
    <t>Highbridge and Concourse</t>
  </si>
  <si>
    <t>Fordham and University Heights</t>
  </si>
  <si>
    <t>Belmont and East Tremont</t>
  </si>
  <si>
    <t>Kingsbridge Heights and Bedford</t>
  </si>
  <si>
    <t>Riverdale and Fieldston</t>
  </si>
  <si>
    <t>Parkchester and Soundview</t>
  </si>
  <si>
    <t>Throgs Neck and Co-op City</t>
  </si>
  <si>
    <t>Morris Park and Bronxdale</t>
  </si>
  <si>
    <t>Williamsbridge and Baychester</t>
  </si>
  <si>
    <t>Greenpoint and Williamsburg</t>
  </si>
  <si>
    <t>Fort Greene and Brooklyn Heights</t>
  </si>
  <si>
    <t>Bedford Stuyvesant</t>
  </si>
  <si>
    <t>Bushwick</t>
  </si>
  <si>
    <t>East New York and Starrett City</t>
  </si>
  <si>
    <t>Park Slope and Carroll Gardens</t>
  </si>
  <si>
    <t>Sunset Park</t>
  </si>
  <si>
    <t>Crown Heights and Prospect Heights</t>
  </si>
  <si>
    <t>South Crown Heights and Lefferts Gardens</t>
  </si>
  <si>
    <t>Bay Ridge and Dyker Heights</t>
  </si>
  <si>
    <t>Bensonhurst</t>
  </si>
  <si>
    <t>Borough Park</t>
  </si>
  <si>
    <t>Coney Island</t>
  </si>
  <si>
    <t>Flatbush and Midwood</t>
  </si>
  <si>
    <t>Sheepshead Bay</t>
  </si>
  <si>
    <t>Brownsville</t>
  </si>
  <si>
    <t>East Flatbush</t>
  </si>
  <si>
    <t>Flatlands and Canarsie</t>
  </si>
  <si>
    <t>Long Island City and Astoria</t>
  </si>
  <si>
    <t>Woodside and Sunnyside</t>
  </si>
  <si>
    <t>Jackson Heights</t>
  </si>
  <si>
    <t>Elmhurst and Corona</t>
  </si>
  <si>
    <t>Ridgewood and Maspeth</t>
  </si>
  <si>
    <t>Rego Park and Forest Hills</t>
  </si>
  <si>
    <t>Flushing and Whitestone</t>
  </si>
  <si>
    <t>Hillcrest and Fresh Meadows</t>
  </si>
  <si>
    <t>Kew Gardens and Woodhaven</t>
  </si>
  <si>
    <t>South Ozone Park and Howard Beach</t>
  </si>
  <si>
    <t>Bayside and Little Neck</t>
  </si>
  <si>
    <t>Jamaica and Hollis</t>
  </si>
  <si>
    <t>Queens Village</t>
  </si>
  <si>
    <t>Rockaway and Broad Channel</t>
  </si>
  <si>
    <t>St. George and Stapleton</t>
  </si>
  <si>
    <t>South Beach and Willowbrook</t>
  </si>
  <si>
    <t>Tottenville and Great Kills</t>
  </si>
  <si>
    <t>Rent_burden</t>
  </si>
  <si>
    <t>Assault_Hosps</t>
  </si>
  <si>
    <t>Stroke_Hosp</t>
  </si>
  <si>
    <t>IMR</t>
  </si>
  <si>
    <t>Premature_Mort</t>
  </si>
  <si>
    <t>All Deaths</t>
  </si>
  <si>
    <t>Poverty_rank</t>
  </si>
  <si>
    <t>Unemployment_rank</t>
  </si>
  <si>
    <t>Jailincarceration_rank</t>
  </si>
  <si>
    <t>Smoking_rank</t>
  </si>
  <si>
    <t>Fruitveg_rank</t>
  </si>
  <si>
    <t>Exercise_rank</t>
  </si>
  <si>
    <t>Obesity_rank</t>
  </si>
  <si>
    <t>Diabetes_rank</t>
  </si>
  <si>
    <t>Insurance_rank</t>
  </si>
  <si>
    <t>Imr_rank</t>
  </si>
  <si>
    <t>U.S. Census Bureau; American Community Survey; 2013 3-year Estimates; Table B05002; generated by DOHMH Bureau of Epidemiology Services; using American Fact Finder; &lt;http://factfinder2.census.gov&gt;; (01 May 2015).</t>
  </si>
  <si>
    <t>U.S. Census Bureau; American Community Survey; 2013 3-year Estimates; Table B25070; generated by DOHMH Bureau of Epidemiology Services; using American Fact Finder; &lt;http://factfinder2.census.gov&gt;; (01 May 2015).</t>
  </si>
  <si>
    <t>U.S. Census Bureau; American Community Survey; 2013 3-year Estimates; Table S2301; generated by DOHMH Bureau of Epidemiology Services; using American Fact Finder; &lt;http://factfinder2.census.gov&gt;; (01 May 2015).</t>
  </si>
  <si>
    <t>U.S. Census Bureau; American Community Survey; 2013 3-year Estimates; Table S1701; generated by DOHMH Bureau of Epidemiology Services; using American Fact Finder; &lt;http://factfinder2.census.gov&gt;; (01 May 2015).</t>
  </si>
  <si>
    <t>U.S. Census Bureau; American Community Survey; 2013 3-year Estimates; Table B06007; generated by DOHMH Bureau of Epidemiology Services; using American Fact Finder; &lt;http://factfinder2.census.gov&gt;; (01 May 2015).</t>
  </si>
  <si>
    <t>Airquality_rate</t>
  </si>
  <si>
    <t>Airquality_rank</t>
  </si>
  <si>
    <t>Tobaccoretail_rate</t>
  </si>
  <si>
    <t>Tobaccoretail_rank</t>
  </si>
  <si>
    <t>Supermarketarea_rate</t>
  </si>
  <si>
    <t>Supermarketarea_rank</t>
  </si>
  <si>
    <t>Edudidnotcompletehs_rate</t>
  </si>
  <si>
    <t>Edudidnotcompletehs_rank</t>
  </si>
  <si>
    <t>Eduhsdegreeorsomecollege_rate</t>
  </si>
  <si>
    <t>Eduhsdegreeorsomecollege_rank</t>
  </si>
  <si>
    <t>Educollegedegreeandhigher_rate</t>
  </si>
  <si>
    <t>Educollegedegreeandhigher_rank</t>
  </si>
  <si>
    <t>OverallPopulation_rate</t>
  </si>
  <si>
    <t>OverallPopulation_rank</t>
  </si>
  <si>
    <t>Racewhite_Rate</t>
  </si>
  <si>
    <t>Racewhite_rank</t>
  </si>
  <si>
    <t>Raceblack_rate</t>
  </si>
  <si>
    <t>Raceblack_rank</t>
  </si>
  <si>
    <t>Raceasian_rate</t>
  </si>
  <si>
    <t>Raceasian_rank</t>
  </si>
  <si>
    <t>Racehispanic_rate</t>
  </si>
  <si>
    <t>Racehispanic_rank</t>
  </si>
  <si>
    <t>Raceother_rate</t>
  </si>
  <si>
    <t>Raceother_rank</t>
  </si>
  <si>
    <t>Nonwhite_rate</t>
  </si>
  <si>
    <t>Nonwhite_rank</t>
  </si>
  <si>
    <t>Age0to17_rate</t>
  </si>
  <si>
    <t>Age0to17_rank</t>
  </si>
  <si>
    <t>Age18to24_rate</t>
  </si>
  <si>
    <t>Age18to24_rank</t>
  </si>
  <si>
    <t>Age25to44_rate</t>
  </si>
  <si>
    <t>Age25to44_rank</t>
  </si>
  <si>
    <t>Age45to64_rate</t>
  </si>
  <si>
    <t>Age45to64_rank</t>
  </si>
  <si>
    <t>Age65plus_rate</t>
  </si>
  <si>
    <t>Age65plus_rank</t>
  </si>
  <si>
    <t>All Causes - Age-adjusted Death Rate (per 1,000)</t>
  </si>
  <si>
    <t>Heart Disease - Age-adjusted Death Rate</t>
  </si>
  <si>
    <t>Heart Disease - Number of deaths</t>
  </si>
  <si>
    <t>Cancer - Number of deaths</t>
  </si>
  <si>
    <t>Cancer - Age-adjusted Death Rate</t>
  </si>
  <si>
    <t>Flu/pneumonia - Number of deaths</t>
  </si>
  <si>
    <t>Flu/pneumonia - Age-adjusted Death Rate</t>
  </si>
  <si>
    <t>Diabetes Mellitus  - Number of deaths</t>
  </si>
  <si>
    <t>Diabetes Mellitus - Age-adjusted Death Rate</t>
  </si>
  <si>
    <t>Lower respiratory diseases - Number of deaths</t>
  </si>
  <si>
    <t>Lower Respiratory Diseases Age-adjusted Death Rate</t>
  </si>
  <si>
    <t>Stroke - Age-adjusted Death Rate</t>
  </si>
  <si>
    <t>Stroke - Number of deaths</t>
  </si>
  <si>
    <t>Accidents - excluding drug poisoning - Number of deaths</t>
  </si>
  <si>
    <t>Accidents excluding Drug Poisoning - Age-adjusted Death Rate</t>
  </si>
  <si>
    <t>Hypertension - Number of deaths</t>
  </si>
  <si>
    <t>Hypertension - Age-adjusted Death Rate</t>
  </si>
  <si>
    <t>Drug related  - Number of deaths</t>
  </si>
  <si>
    <t>Drug-related - Age-adjusted Death Rate</t>
  </si>
  <si>
    <t>HIV  - Number of deaths</t>
  </si>
  <si>
    <t>HIV - Age-adjusted Death Rate</t>
  </si>
  <si>
    <t>Alzheimer's Disease - Age-adjusted Death Rate</t>
  </si>
  <si>
    <t>Liver disease - Number of deaths</t>
  </si>
  <si>
    <t>Alzeheimer's disease - Number of deaths</t>
  </si>
  <si>
    <t>Liver Disease - Age-adjusted Death Rate</t>
  </si>
  <si>
    <t>Suicide - Number of deaths</t>
  </si>
  <si>
    <t>Suicide - Age-adjusted Death Rate</t>
  </si>
  <si>
    <t>Homicide - Age-adjusted Death Rate</t>
  </si>
  <si>
    <t>Homicide - Number of deaths</t>
  </si>
  <si>
    <t>Nephritis - Number of deaths</t>
  </si>
  <si>
    <t>Nephritis - Age-adjusted Death Rate</t>
  </si>
  <si>
    <t>Septicemia - Number of deaths</t>
  </si>
  <si>
    <t>Septicemia - Age-adjusted Death Rate</t>
  </si>
  <si>
    <t>Viral Hepatitis  - Number of deaths</t>
  </si>
  <si>
    <t>Viral hepatitis - Age-adjusted Death Rate</t>
  </si>
  <si>
    <t>Atherosclerosis  - Number of deaths</t>
  </si>
  <si>
    <t>Athersclerosis - Age-adjusted Death Rate</t>
  </si>
  <si>
    <t>*</t>
  </si>
  <si>
    <t>Age-adjusted rate of drug-related hospitalizations per 100,000 adults</t>
  </si>
  <si>
    <t>Age-adjusted rate of psychiatric hospitalizations per 100,000 adults</t>
  </si>
  <si>
    <t>Age-adjusted hospitalizations for diabetes per 100,000 adults (AHRQ PQIs 1, 3, 14, and 16)</t>
  </si>
  <si>
    <t>This measure considers income as a factor in avertable deaths. In this measure, the top five neighborhoods with the highest average household income are considered the “baseline” neighborhoods. For all other neighborhoods, the percent of deaths that could be averted is shown, defined as the expected percent of deaths that could have been averted had each neighborhood had the same mortality rates as the top 5 wealthiest neighborhoods.</t>
  </si>
  <si>
    <t>Avertabledeaths_rate</t>
  </si>
  <si>
    <t>Avertabledeaths_rank</t>
  </si>
  <si>
    <t>-</t>
  </si>
  <si>
    <t>reliability note</t>
  </si>
  <si>
    <t>Schoolabsent_rate</t>
  </si>
  <si>
    <t>Schoolabsent_rank</t>
  </si>
  <si>
    <t xml:space="preserve">SRH 95%CI LL </t>
  </si>
  <si>
    <t>SRH 95%CI UL</t>
  </si>
  <si>
    <t>Smoke 95%CI LL</t>
  </si>
  <si>
    <t>Smoke 95%CI UL</t>
  </si>
  <si>
    <t>ssb 95%CI LL</t>
  </si>
  <si>
    <t>ssb 95%CI UL</t>
  </si>
  <si>
    <t>fruitveg 95%CI LL</t>
  </si>
  <si>
    <t>fruitveg 95%CI UL</t>
  </si>
  <si>
    <t>Ex 95%CI LL</t>
  </si>
  <si>
    <t>Ex 95%CI UL</t>
  </si>
  <si>
    <t>Ob 95%CI LL</t>
  </si>
  <si>
    <t>Ob 95%CI UL</t>
  </si>
  <si>
    <t>Diab 95%CI LL</t>
  </si>
  <si>
    <t>Diab 95%CI UL</t>
  </si>
  <si>
    <t>Uninsured</t>
  </si>
  <si>
    <t>Uninsured 95%CI LL</t>
  </si>
  <si>
    <t>Uninsured 95%CI UL</t>
  </si>
  <si>
    <t>DGC 95%CI LL</t>
  </si>
  <si>
    <t>DGC 95%CI UL</t>
  </si>
  <si>
    <t>Flu 95%CI LL</t>
  </si>
  <si>
    <t>Flu 95%CI UL</t>
  </si>
  <si>
    <t>HIV 95%CI LL</t>
  </si>
  <si>
    <t>HIV 95%CI UL</t>
  </si>
  <si>
    <r>
      <rPr>
        <i/>
        <sz val="11"/>
        <color theme="1"/>
        <rFont val="Calibri"/>
        <family val="2"/>
        <scheme val="minor"/>
      </rPr>
      <t xml:space="preserve">Notes: </t>
    </r>
    <r>
      <rPr>
        <sz val="11"/>
        <color theme="1"/>
        <rFont val="Calibri"/>
        <family val="2"/>
        <scheme val="minor"/>
      </rPr>
      <t>*Estimate should be interpreted with caution. Estimate's Relative Standard Error (a measure of estimate precision) is greater than 30%, or the 95% Confidence Interval half-width is greater than 10 or the sample size is too small, making the estimate potentially unreliable.</t>
    </r>
  </si>
  <si>
    <t>Confidence intervals (CIs) are a measure of estimate precision: the wider the CI, the more imprecise the estimate.</t>
  </si>
  <si>
    <t>Community Health Survey data - non-age adjusted, 2011-2013</t>
  </si>
  <si>
    <t>Smoking_Rank</t>
  </si>
  <si>
    <t>Sugary_Drink_Rank</t>
  </si>
  <si>
    <t>Fruit_Veg_Rank</t>
  </si>
  <si>
    <t>Exercise_Rank</t>
  </si>
  <si>
    <t>Obesity_Rank</t>
  </si>
  <si>
    <t>Diabetes_Rank</t>
  </si>
  <si>
    <t>Didnt_Get_Care_Rank</t>
  </si>
  <si>
    <t>Flu_Vaccination_Rank</t>
  </si>
  <si>
    <t>Page in profiles</t>
  </si>
  <si>
    <t>Cover</t>
  </si>
  <si>
    <t>Official CD number (city and borough data are numbered 0-5)</t>
  </si>
  <si>
    <t>Names of each geographic area (Community District, borough, city)</t>
  </si>
  <si>
    <t>Rikers Island falls inside Community District 401 (Long Island City and Astoria). However, American Community Survey data and Housing and Vacancy Survey data categorize Rikers Island as a part of Community Districts 201 and 202.</t>
  </si>
  <si>
    <t>Population by race and ethnicity groups</t>
  </si>
  <si>
    <t>This indicator is shown as a percentage of the population whose race is known.</t>
  </si>
  <si>
    <t>This indicator is shown as a percentage of the population whose age is known.</t>
  </si>
  <si>
    <t>Maintenance defects</t>
  </si>
  <si>
    <t xml:space="preserve">Percent of renter-occupied homes with at least one maintenance defect </t>
  </si>
  <si>
    <t>Air pollution (PM 2.5)</t>
  </si>
  <si>
    <t>Annual average of micrograms of fine particulate matter (PM 2.5) per cubic meter</t>
  </si>
  <si>
    <t>NYC DOHMH, Community Air Survey</t>
  </si>
  <si>
    <t>Air samples are collected at specific NYCCAS monitoring sites along with information about emissions sources were incorporated into a statistical model that predicted pollutant concentrations at all locations in NYC for the specified time period. The results were then assigned to the appropriate NYC neighborhood and averages. In NYCCAS, fine particulate matter is measured in units of micrograms per cubic meter of air. Confidence levels are not included for air quality due to the nature of the air sampling methodology. For more information, please visit NYC DOHMH's environmental tracking portal.</t>
  </si>
  <si>
    <t>Tobacco retailers per population</t>
  </si>
  <si>
    <t>CVS Pharmacies were excluded from the count of tobacco retailers, as CVS stopped selling tobacco products in 2014. Confidence levels are not included for tobacco retail density. Values were considered to be higher or lower than the citywide rates if a Community District's value fell above the third quartile or below the first quartile respectively.</t>
  </si>
  <si>
    <t>Supermarket square footage</t>
  </si>
  <si>
    <t>NYC Department of City Planning and the NYC DOHMH, Bureau of Epidemiology Services</t>
  </si>
  <si>
    <t>Supermarkets were included in the analysis if they were &gt;= 6,000 square feet or were a had a recognizable trade name (i.e. Associated, Met Food, Key Food, Fine Faire). Stores that were &gt;=6000 sq ft were filtered out if they had a recognized name that was not a supermarket (i.e. Target, Mobil Gas, Duane Reade). Stores that were &gt;= 6,000 sq ft with unrecognizable trade names were investigated further via Google street view. Some stores less than 6,000 square feet were audited using Google Street view to determine whether they met a community's need for fresh food retail and if so, were included. Confidence levels are not included for supermarket square footage. Values were considered to be higher or lower than the citywide rates if a Community District's value fell above the third quartile or below the first quartile respectively.</t>
  </si>
  <si>
    <t>Rent-burdened households</t>
  </si>
  <si>
    <t>Percent of renter households whose gross rent (rent plus electricity and heating fuel costs) was 30 percent or more of their monthly pre-tax income</t>
  </si>
  <si>
    <t>Preterm births</t>
  </si>
  <si>
    <t>Teen births</t>
  </si>
  <si>
    <t>Rate of births in which the mother is under 20 years old per 1,000 women ages 15-19 years</t>
  </si>
  <si>
    <t>Rate of NYC public school students, grades K-5, residing in the community district that were chronically absent during the 2013-14 school year</t>
  </si>
  <si>
    <t>Jail incarceration</t>
  </si>
  <si>
    <t>Rate of persons by address of residence incarcerated in local jails (not including prisons) per 100,000 adults (ages 16+)</t>
  </si>
  <si>
    <t xml:space="preserve">The rate for each Community District of incarcerated persons in NYC jails per 100,000 population ages 16 and older is derived from NYC Department of Corrections (DOC) bi-weekly in-custody files from July 1 – Oct 9, 2014.  Community District was geocoded by the NYC Center of Innovation through Data Intelligence (CIDI).   DOC’s total average daily population over this time period was approximately 10,800, but only about 60% of inmates provided the agency with addresses in NYC that could be geocoded to Community District.  In addition, some inmates gave out-of-NYC addresses or in-NYC but non-residential addresses (e.g., homeless shelters, psychiatric facilities) that were excluded from this analysis. As a result, the rate of incarceration is likely underestimated. </t>
  </si>
  <si>
    <t>Non-fatal assault-related hospitalizations</t>
  </si>
  <si>
    <t>New York State Department of Health, Statewide Planning and Research Cooperative System (SPARCS)</t>
  </si>
  <si>
    <t>2, 8</t>
  </si>
  <si>
    <t>Self-reported health</t>
  </si>
  <si>
    <t>Respondents were asked "Would you say in general that your health is: excellent, very good, good, fair or poor?"</t>
  </si>
  <si>
    <t>Current smokers</t>
  </si>
  <si>
    <t>Age-adjusted percent of adults that reported being a current smoker</t>
  </si>
  <si>
    <t>Respondents were asked "Have you smoked at least 100 cigarettes in your entire life? Do you now smoke cigarettes: everyday, some days, or not at all?"</t>
  </si>
  <si>
    <t>Sugary drink consumption</t>
  </si>
  <si>
    <t>Respondents were asked "How often do you drink other sweetened drinks like sweetened iced tea, sports drinks, fruit punch or other fruit-flavored drinks? Do not include diet soda, sugar free drinks, or 100% juice."</t>
  </si>
  <si>
    <t>Respondents were asked "How many total servings of fruit and/or vegetables did you eat yesterday? A serving would equal one medium apple, a handful of broccoli, or a cup of carrots."</t>
  </si>
  <si>
    <t>Any physical activity in the last 30 days</t>
  </si>
  <si>
    <t>Respondents were asked "During the past 30 days, other than your regular job, did you participate in any physical activities or exercises such as running, calisthenics, golf, gardening, or walking for exercise?"</t>
  </si>
  <si>
    <t>Obesity was calculated by NYC DOHMH using the respondent's self-reported height and weight. Respondents were asked "About how much do you weigh without shoes?" and "About how tall are you without shoes?"</t>
  </si>
  <si>
    <t>Age-adjusted percent of adults that had ever been told by a healthcare professional that they have diabetes</t>
  </si>
  <si>
    <t>Respondents were asked "Have you ever been told by a doctor, nurse or other health professional that you have diabetes?"</t>
  </si>
  <si>
    <t>No health insurance</t>
  </si>
  <si>
    <t>Age-adjusted percent of adults that reported not having health insurance</t>
  </si>
  <si>
    <t>Respondents were asked "Do you have any kind of health insurance coverage, including private health insurance, prepaid plans such as H-M-Os, or government plans such as Medicare or Medicaid?"</t>
  </si>
  <si>
    <t>Went without needed medical care</t>
  </si>
  <si>
    <t>Respondents were asked "Was there a time in the past 12 months when you needed medical care but did NOT get it? Medical care includes doctor’s visits, tests, procedures, prescription medication and hospitalizations."</t>
  </si>
  <si>
    <t>Late or no prenatal care</t>
  </si>
  <si>
    <t>HPV vaccination</t>
  </si>
  <si>
    <t>Percent of females ages 13-17 years who have received the full human papillomavirus (HPV) vaccine series (3 doses)</t>
  </si>
  <si>
    <t>Numerators are based on HPV immunizations administered by 6/30/14 and reported by 10/13/14. Denominators are based on 2013 population estimates for NYC Community Districts using the interpolated intercensal estimates for 2000-2010. Approximately 12% of 13-17 year-olds who received all 3 doses of HPV vaccine were excluded because their addresses did not geocode or were missing.</t>
  </si>
  <si>
    <t>Flu vaccination</t>
  </si>
  <si>
    <t>Age-adjusted percent of adults who reported receiving a flu vaccination in the last 12 months</t>
  </si>
  <si>
    <t>Respondents were asked "Did you have a flu shot in your arm or a flu vaccine that was sprayed in your nose during last year’s flu season, between the dates of September 1, [YEAR], and March 31, [YEAR]?"</t>
  </si>
  <si>
    <t>Ever tested for HIV</t>
  </si>
  <si>
    <t>Respondents were asked "Have you ever had an HIV test?"</t>
  </si>
  <si>
    <t>New HIV diagnoses</t>
  </si>
  <si>
    <t>Rate of new HIV diagnoses in 2013 per 100,000 population</t>
  </si>
  <si>
    <t>HIV diagnoses were defined as persons diagnosed with HIV/AIDS, reported in NYC and presumed to be living as of December 31, 2013. The rate includes diagnoses of HIV without AIDS and HIV concurrent with AIDS.  Citywide and borough rates include persons living in an NYC borough at the time of HIV diagnosis. Community District rates include persons with a valid NYC residential address at the time of HIV diagnosis.</t>
  </si>
  <si>
    <t>Age-adjusted rate of hospitalizations due to stroke (cerebrovascular disease) per 100,000 adults</t>
  </si>
  <si>
    <t>Psychiatric hospitalizations</t>
  </si>
  <si>
    <t>Child asthma hospitalizations</t>
  </si>
  <si>
    <t>Rate of asthma hospitalizations per 10,000 population ages 5-14 years</t>
  </si>
  <si>
    <t>Avoidable adult asthma hospitalizations</t>
  </si>
  <si>
    <t>Age-adjusted avoidable hospitalizations for asthma per 100,000 adults (AHRQ PQIs 5 and 15)</t>
  </si>
  <si>
    <t>Avoidable adult diabetes hospitalizations</t>
  </si>
  <si>
    <t>Overall top 10 causes of death and their ranks by Community District</t>
  </si>
  <si>
    <t>Rate of deaths of infants under one year old per 1,000 live births</t>
  </si>
  <si>
    <t>Age-adjusted rate of premature deaths, defined as death &lt; 65 years, per 100,000 population</t>
  </si>
  <si>
    <t>2, 16</t>
  </si>
  <si>
    <t>Life expectancy</t>
  </si>
  <si>
    <t>The five highest-income neighborhoods in the avertable deaths analysis were Financial District  (MN 01), Greenwich Village and Soho (MN 02), Stuyvesant Town and Turtle Bay (MN 06), Upper East Side (MN 08) and Upper West Side (MN 07). The average death rate from these five neighborhoods were applied to all other Community Districts, and the percentage of deaths that would have been averted was calculated. Elmhurst and Corona (QN4) has a negative value for avertable deaths, because their death rate is actually lower than the average death rate of the five highest-income neighborhoods, however this was not presented in the profile for this neighborhood.</t>
  </si>
  <si>
    <t>Denominator source</t>
  </si>
  <si>
    <t>NYC Department of Education, FITNESSGRAM, 2013-2014</t>
  </si>
  <si>
    <t>NYC DOHMH, Bureau of Vital Statistics, 2013</t>
  </si>
  <si>
    <t>U.S. Census Bureau, American Community Survey; 2013 3-year Estimates; Table S1501; generated by DOHMH Bureau of Epidemiology Services; using American Fact Finder; &lt;http://factfinder2.census.gov&gt;; (01 May 2015).</t>
  </si>
  <si>
    <t>yes (Note: Non-adjusted estimates are also available in this dataset, although only age-adjusted estimates appear in the Profiles. See tab "Nonadjusted CHS" for non-adjusted Community Health Survey data.)</t>
  </si>
  <si>
    <t>OverallPopulation</t>
  </si>
  <si>
    <t>Racewhite, Raceblack, Raceasian, Racehispanic, and Raceother</t>
  </si>
  <si>
    <t>Age0to17, Age18to24, Age25to44, Age45to64, and Age65plus</t>
  </si>
  <si>
    <t>Housing_Defects</t>
  </si>
  <si>
    <t>Airquality</t>
  </si>
  <si>
    <t>Tobaccoretail</t>
  </si>
  <si>
    <t>Supermarketarea</t>
  </si>
  <si>
    <t>EdudidnotcompleteHS, EduHSdegreeorsomecollege,  and Educollegedegreeandhigher</t>
  </si>
  <si>
    <t>Avertabledeaths</t>
  </si>
  <si>
    <t>Preterm_Births</t>
  </si>
  <si>
    <t>Teen_births</t>
  </si>
  <si>
    <t>Schoolabsent</t>
  </si>
  <si>
    <t>Jailincarceration</t>
  </si>
  <si>
    <t>Cause_of_Death_data (separate tab)</t>
  </si>
  <si>
    <t>Foreign_born_rank</t>
  </si>
  <si>
    <t>Ltd_eng_prof_rank</t>
  </si>
  <si>
    <t>Housing_Defects_rank</t>
  </si>
  <si>
    <t>Rent_burden_rank</t>
  </si>
  <si>
    <t>Preterm_birth_rank</t>
  </si>
  <si>
    <t>Teen_Births</t>
  </si>
  <si>
    <t>Teen_births_rank</t>
  </si>
  <si>
    <t>Assault_hosps_rank</t>
  </si>
  <si>
    <t>Self_rep_health</t>
  </si>
  <si>
    <t>Self_rep_health_rank</t>
  </si>
  <si>
    <t>Sugary_drink_rank</t>
  </si>
  <si>
    <t>Alc_hosp_rank</t>
  </si>
  <si>
    <t>Drug_hosp_rank</t>
  </si>
  <si>
    <t>Didnt_get_care_rank</t>
  </si>
  <si>
    <t>Late_no_prenatal_rank</t>
  </si>
  <si>
    <t>HPV_vaccination</t>
  </si>
  <si>
    <t>Hpv_vaccination_rank</t>
  </si>
  <si>
    <t>Flu_vaccination_rank</t>
  </si>
  <si>
    <t>Hiv_testing_ever_rank</t>
  </si>
  <si>
    <t>HIV_diagnosis_rank</t>
  </si>
  <si>
    <t>Stroke_hosp_rank</t>
  </si>
  <si>
    <t>Psych_hosp_rank</t>
  </si>
  <si>
    <t>Asthma_5to14_rank</t>
  </si>
  <si>
    <t>Avoidable_asthma_rank</t>
  </si>
  <si>
    <t>Avoidable_diabetes_rank</t>
  </si>
  <si>
    <t>Premature_mort_rank</t>
  </si>
  <si>
    <t>Life_expectancy_rate</t>
  </si>
  <si>
    <t>Life_expectancy_rank</t>
  </si>
  <si>
    <t>Self_Rep_Health_Rank</t>
  </si>
  <si>
    <t>Uninsured_Rank</t>
  </si>
  <si>
    <t>HIV_Testing_Ever_Rank</t>
  </si>
  <si>
    <t>Population estimates by 5 age groups (0-17, 18-24, 15-44, 45-64, and 65+)</t>
  </si>
  <si>
    <t>lower_95CL</t>
  </si>
  <si>
    <t>upper_95CL</t>
  </si>
  <si>
    <t xml:space="preserve">*Interpret with caution. Value's Relative Standard Error (a measure of estmate precision) is greater than 30%, or 
the 95% Confidence Interval half-width is greater than 10, or the sample size or number of events is too small, making the value potentially unreliable. </t>
  </si>
  <si>
    <t>NYC DOHMH Bureau of Epidemiology Services, based on report completed by NYC Department of Housing Preservation and Development</t>
  </si>
  <si>
    <t xml:space="preserve">Maintenance defects are a measure of housing quality and are defined as water leaks, cracks and holes, inadequate heating, presence of mice or rats, toilet breakdowns and peeling paint.  These conditions, which can be fixed through routine repair or maintenance, have been associated with increased likelihood of pest infestation which can exacerbate respiratory illnesses, such as asthma. </t>
  </si>
  <si>
    <t>Direction of ranking</t>
  </si>
  <si>
    <t>1st = low-performing
59th = high-performing</t>
  </si>
  <si>
    <t>1st = high-performing
59th = low-performing</t>
  </si>
  <si>
    <t>For less than high school degree:
1st = low-performing
59th = high-performing
For college graduate or higher:
1st = high-performing
59th = low-performing</t>
  </si>
  <si>
    <t>NYC DOHMH population estimates, modified from US Census Bureau interpolated intercensal population estimates, 2000-2013. Updated August 2014.</t>
  </si>
  <si>
    <t>NYC DOHMH population estimates, modified from US Census Bureau interpolated intercensal population estimates, 2000-2013. Updated June 2014.</t>
  </si>
  <si>
    <t>NYC DOHMH population estimates, modified from US Census Bureau interpolated intercensal population estimates, 2012-2013. Updated December 2014.</t>
  </si>
  <si>
    <t>An alcohol-related hospitalization is defined as an admission with a principal or secondary diagnosis of dependence, nondependent abuse, alcohol-induced mental disorder, alcohol poisoning, or alcohol-related injury for adults 18+ in NYC hospitals. The data exclude detox/rehab, intentional causes, and undetermined causes of alcohol-related hospitalizations. This includes ICD-9 codes of '291.xx', '303.xx', '305.0x', '265.2',  '357.5', '425.5', '535.3x', '571.0', '571.1', '571.2', '571.3', '571.4x', '571.5', '571.6', '571.8', '571.9', '572.3', '980.0', 'E860.0', and 'E860.1.' Individuals may report a homeless shelter, a post office box, the Post Office’s General Delivery Window or a residential treatment facility as their residential address. This may lead to higher hospitalization rates in some neighborhoods, depending on what institutions or residential facilities are located in the Community District.</t>
  </si>
  <si>
    <t>A drug-related hospitalization is defined as an admission with a principal or secondary diagnosis of dependence, nondependent abuse, drug-induced mental disorder, drug poisoning, or drug-related injury for adults 18+ in NYC hospitals. The data exclude detox/rehab, intentional causes, and undetermined causes of drug-related hospitalizations. This includes ICD-9 codes of 292.xx', '304.xx', '965.xx', '967.xx', '969.xx', '970.xx', '305.2x', '3053x', '305.4x', '305.5x', '305.6x', '305.7x', '305.8x', '305.9x', '968.0x', '968.5x', 'E851.x', 'E853.x', 'E854.x', 'E8500.', 'E850.1', 'E850.2', 'E852.0', 'E852.3', 'E852.4', 'E852.5', 'E852.8', 'E852.9', 'E855.1', 'E855.2', 'E855.8', 'E855.9.' Individuals may report a homeless shelter, a post office box, the Post Office’s General Delivery Window or a residential treatment facility as their residential address. This may lead to higher hospitalization rates in some neighborhoods, depending on what institutions or residential facilities are located in the Community District.</t>
  </si>
  <si>
    <t>Stroke hospitalization is defined as an admission of an adult 18+ years to a NYC hospital with a diagnosis of ICD-9 codes 430-438. Homeless persons are permitted to use 390 Ninth Avenue (the Post Office's General Delivery Window) as a mailing address. Individuals may report a homeless shelter, a post office box, the Post Office’s General Delivery Window or a residential treatment facility as their residential address. This may lead to higher hospitalization rates in some neighborhoods, depending on what institutions or residential facilities are located in the Community District.</t>
  </si>
  <si>
    <t>Psychiatric hospitalization is defined as an admission of an adult 18+ years to a NYC hospital with a diagnosis of ICD-9 codes '295' , '296' ,'297' ,'298' ,'300' ,'301', '302', '306' ,'307', '308' , '309' ,'311', '312', '313', or '314', and excluding '302.52'. Large residential psychiatric facilities within a Community District may impact psychiatric hospitalization rates within that Community District if patients report the residential psychiatric center as their residential address. Individuals may report a homeless shelter, a post office box, the Post Office’s General Delivery Window or a residential treatment facility as their residential address. This may lead to higher hospitalization rates in some neighborhoods, depending on what institutions or residential facilities are located in the Community District.</t>
  </si>
  <si>
    <t>Child asthma hospitalization is defined as discharges from a NYS hospital among NYC residents ages 5 -14 years with a principal diagnosis of ICD-9 code 493. Individuals may report a homeless shelter, a post office box, the Post Office’s General Delivery Window or a residential treatment facility as their residential address. This may lead to higher hospitalization rates in some neighborhoods, depending on what institutions or residential facilities are located in the Community District.</t>
  </si>
  <si>
    <t>Avoidable asthma hospitalization is defined as an admission of an adult 18+ years to a NYC hospital with a diagnosis of ICD-9 codes 493.00-493.92, 466.0, or 490.0-496. These ICD-9 codes correspond to Prevention Quality Indicators #5 (Chronic Obstructive Pulmonary Disease or Asthma in Older Adults) and #15 (Adult Asthma). Prevention Quality Indicators (PQIs) are measures used by the Agency for Healthcare Research and Quality (AHRQ) to identify conditions "for which good outpatient care can potentially prevent the need for hospitalization, or for which early intervention can prevent complications or more severe disease." See www.qualityindicators.ahrq.gov for more information. Individuals may report a homeless shelter, a post office box, the Post Office’s General Delivery Window or a residential treatment facility as their residential address. This may lead to higher hospitalization rates in some neighborhoods, depending on what institutions or residential facilities are located in the Community District.</t>
  </si>
  <si>
    <t>Avoidable diabetes hospitalization is defined as an admission of an adult 18+ years to a NYC hospital with a diagnosis of ICD-9 codes 250.10-250.33, 250.40-250.93, 250.02-250.03, 841.0-841.9, or 250.00-250.93. These ICD-9 codes correspond to Prevention Quality Indicators #1 (Diabetes short-term complications), #3 (diabetes long-term complications), #14 (Uncontrolled diabetes) and #16 (Lower-extremity amputation due to diabetes). Prevention Quality Indicators (PQIs) are measures used by the Agency for Healthcare Research and Quality (AHRQ) to identify conditions "for which good outpatient care can potentially prevent the need for hospitalization, or for which early intervention can prevent complications or more severe disease." See www.qualityindicators.ahrq.gov for more information. Individuals may report a homeless shelter, a post office box, the Post Office’s General Delivery Window or a residential treatment facility as their residential address. This may lead to higher hospitalization rates in some neighborhoods, depending on what institutions or residential facilities are located in the Community District.</t>
  </si>
  <si>
    <t>Community District (to improve reliability of data, CDs 104 and 105 were combined, CDs 101 and 102 were combined, CDs 201 and 202 were combined and CDs 203 and 206 were combined).</t>
  </si>
  <si>
    <t>An assault is a non-fatal injury inflicted by another person through an act of violence.  Non-fatal assault hospitalizations are defined as a live discharge with an ICD-9 external cause of injury code E960-E969.  Community District defined based on resident address, not location of injury. Individuals may report a homeless shelter, a post office box, the Post Office’s General Delivery Window or a residential treatment facility as their residential address. This may lead to higher hospitalization rates in some neighborhoods, depending on what institutions or residential facilities are located in the Community District.</t>
  </si>
  <si>
    <t xml:space="preserve"> 2011-2013 (file updated Dec 2014)</t>
  </si>
  <si>
    <t>ID</t>
  </si>
  <si>
    <t>Name</t>
  </si>
  <si>
    <t>Community District/Borough/City name</t>
  </si>
  <si>
    <t>NYC DOHMH population estimates, modified from US Census Bureau interpolated intercensal population estimates; for 2011-2012, the updated 2000-2012 estimate was used; for 2013, the updated 2000-2013 estimate was used.</t>
  </si>
  <si>
    <t>NYC DOHMH population estimates, modified from US Census Bureau interpolated intercensal population estimates, 2011-2013. Updated Nov 2014.</t>
  </si>
  <si>
    <t>Public Use Dataset</t>
  </si>
  <si>
    <t>Sheet 1.</t>
  </si>
  <si>
    <t>Sheet 2.</t>
  </si>
  <si>
    <t>Sheet 3.</t>
  </si>
  <si>
    <t>Sheet 4.</t>
  </si>
  <si>
    <t xml:space="preserve">Metadata: Provides all data sources, years, technical notes, for all data used in the Community Health Profiles </t>
  </si>
  <si>
    <t xml:space="preserve">CHP_all_data: Shows point estimates, rankings and, where available, 95% confidence intervals for all measures shown in the Community Health Profiles </t>
  </si>
  <si>
    <t>Cause_of_death_data: Shows the number and rates for top ten causes of death for each geographic area in the Community Health Profiles (Community District, Borough and City)</t>
  </si>
  <si>
    <t>Table of Contents</t>
  </si>
  <si>
    <t>Nonadjusted_CHS: Provides additional non-age adjusted point estimates, rankings and 95% confidence intervals for all 11 Community Health Survey measures used in the Community Health Profiles. Data in the profiles were age-adjusted.</t>
  </si>
  <si>
    <t>To access the Community Health Profiles, go to nyc.gov/html/doh/html/data/nyc-health-profiles.shtml</t>
  </si>
  <si>
    <t>Date updated: 12/17/15</t>
  </si>
  <si>
    <t>Assembly District</t>
  </si>
  <si>
    <t>HILLARY CLINTON TIM KAINE</t>
  </si>
  <si>
    <t>DONALD J. TRUMP MICHAEL R. PENCE</t>
  </si>
  <si>
    <t>JILL STEIN AJAMU BARAKA</t>
  </si>
  <si>
    <t>GARY JOHNSON BILL WELD</t>
  </si>
  <si>
    <t>WRITE-IN</t>
  </si>
  <si>
    <t>Reported *</t>
  </si>
  <si>
    <t>(Democratic)</t>
  </si>
  <si>
    <t>(Republican)</t>
  </si>
  <si>
    <t>(Conservative)</t>
  </si>
  <si>
    <t>(Green)</t>
  </si>
  <si>
    <t>(Working Families)</t>
  </si>
  <si>
    <t>(Independence)</t>
  </si>
  <si>
    <t>(Women's Equality)</t>
  </si>
  <si>
    <t>(Libertarian)</t>
  </si>
  <si>
    <t>AD 65</t>
  </si>
  <si>
    <t>AD 66</t>
  </si>
  <si>
    <t>AD 67</t>
  </si>
  <si>
    <t>AD 68</t>
  </si>
  <si>
    <t>AD 69</t>
  </si>
  <si>
    <t>AD 70</t>
  </si>
  <si>
    <t>AD 71</t>
  </si>
  <si>
    <t>AD 72</t>
  </si>
  <si>
    <t>AD 73</t>
  </si>
  <si>
    <t>AD 74</t>
  </si>
  <si>
    <t>AD 75</t>
  </si>
  <si>
    <t>AD 76</t>
  </si>
  <si>
    <t>Total</t>
  </si>
  <si>
    <t>AD 77</t>
  </si>
  <si>
    <t>AD 78</t>
  </si>
  <si>
    <t>AD 79</t>
  </si>
  <si>
    <t>AD 80</t>
  </si>
  <si>
    <t>AD 81</t>
  </si>
  <si>
    <t>AD 82</t>
  </si>
  <si>
    <t>AD 83</t>
  </si>
  <si>
    <t>AD 84</t>
  </si>
  <si>
    <t>AD 85</t>
  </si>
  <si>
    <t>AD 86</t>
  </si>
  <si>
    <t>AD 87</t>
  </si>
  <si>
    <t>AD 41</t>
  </si>
  <si>
    <t>AD 42</t>
  </si>
  <si>
    <t>AD 43</t>
  </si>
  <si>
    <t>AD 44</t>
  </si>
  <si>
    <t>AD 45</t>
  </si>
  <si>
    <t>AD 46</t>
  </si>
  <si>
    <t>AD 47</t>
  </si>
  <si>
    <t>AD 48</t>
  </si>
  <si>
    <t>AD 49</t>
  </si>
  <si>
    <t>AD 50</t>
  </si>
  <si>
    <t>AD 51</t>
  </si>
  <si>
    <t>AD 52</t>
  </si>
  <si>
    <t>AD 53</t>
  </si>
  <si>
    <t>AD 54</t>
  </si>
  <si>
    <t>AD 55</t>
  </si>
  <si>
    <t>AD 56</t>
  </si>
  <si>
    <t>AD 57</t>
  </si>
  <si>
    <t>AD 58</t>
  </si>
  <si>
    <t>AD 59</t>
  </si>
  <si>
    <t>AD 60</t>
  </si>
  <si>
    <t>AD 64</t>
  </si>
  <si>
    <t>AD 23</t>
  </si>
  <si>
    <t>AD 24</t>
  </si>
  <si>
    <t>AD 25</t>
  </si>
  <si>
    <t>AD 26</t>
  </si>
  <si>
    <t>AD 27</t>
  </si>
  <si>
    <t>AD 28</t>
  </si>
  <si>
    <t>AD 29</t>
  </si>
  <si>
    <t>AD 30</t>
  </si>
  <si>
    <t>AD 31</t>
  </si>
  <si>
    <t>AD 32</t>
  </si>
  <si>
    <t>AD 33</t>
  </si>
  <si>
    <t>AD 34</t>
  </si>
  <si>
    <t>AD 35</t>
  </si>
  <si>
    <t>AD 36</t>
  </si>
  <si>
    <t>AD 37</t>
  </si>
  <si>
    <t>AD 38</t>
  </si>
  <si>
    <t>AD 39</t>
  </si>
  <si>
    <t>AD 40</t>
  </si>
  <si>
    <t>AD 61</t>
  </si>
  <si>
    <t>AD 62</t>
  </si>
  <si>
    <t>AD 63</t>
  </si>
  <si>
    <t>% Trump</t>
  </si>
  <si>
    <t>65</t>
  </si>
  <si>
    <t>66</t>
  </si>
  <si>
    <t>67</t>
  </si>
  <si>
    <t>68</t>
  </si>
  <si>
    <t>69</t>
  </si>
  <si>
    <t>70</t>
  </si>
  <si>
    <t>71</t>
  </si>
  <si>
    <t>72</t>
  </si>
  <si>
    <t>73</t>
  </si>
  <si>
    <t>74</t>
  </si>
  <si>
    <t>75</t>
  </si>
  <si>
    <t>76</t>
  </si>
  <si>
    <t>77</t>
  </si>
  <si>
    <t>78</t>
  </si>
  <si>
    <t>79</t>
  </si>
  <si>
    <t>80</t>
  </si>
  <si>
    <t>81</t>
  </si>
  <si>
    <t>82</t>
  </si>
  <si>
    <t>83</t>
  </si>
  <si>
    <t>84</t>
  </si>
  <si>
    <t>85</t>
  </si>
  <si>
    <t>86</t>
  </si>
  <si>
    <t>87</t>
  </si>
  <si>
    <t>41</t>
  </si>
  <si>
    <t>42</t>
  </si>
  <si>
    <t>43</t>
  </si>
  <si>
    <t>44</t>
  </si>
  <si>
    <t>45</t>
  </si>
  <si>
    <t>46</t>
  </si>
  <si>
    <t>47</t>
  </si>
  <si>
    <t>48</t>
  </si>
  <si>
    <t>49</t>
  </si>
  <si>
    <t>50</t>
  </si>
  <si>
    <t>51</t>
  </si>
  <si>
    <t>52</t>
  </si>
  <si>
    <t>53</t>
  </si>
  <si>
    <t>54</t>
  </si>
  <si>
    <t>55</t>
  </si>
  <si>
    <t>56</t>
  </si>
  <si>
    <t>57</t>
  </si>
  <si>
    <t>58</t>
  </si>
  <si>
    <t>59</t>
  </si>
  <si>
    <t>60</t>
  </si>
  <si>
    <t>64</t>
  </si>
  <si>
    <t>23</t>
  </si>
  <si>
    <t>24</t>
  </si>
  <si>
    <t>25</t>
  </si>
  <si>
    <t>26</t>
  </si>
  <si>
    <t>27</t>
  </si>
  <si>
    <t>28</t>
  </si>
  <si>
    <t>29</t>
  </si>
  <si>
    <t>30</t>
  </si>
  <si>
    <t>31</t>
  </si>
  <si>
    <t>32</t>
  </si>
  <si>
    <t>33</t>
  </si>
  <si>
    <t>34</t>
  </si>
  <si>
    <t>35</t>
  </si>
  <si>
    <t>36</t>
  </si>
  <si>
    <t>37</t>
  </si>
  <si>
    <t>38</t>
  </si>
  <si>
    <t>39</t>
  </si>
  <si>
    <t>40</t>
  </si>
  <si>
    <t>61</t>
  </si>
  <si>
    <t>62</t>
  </si>
  <si>
    <t>63</t>
  </si>
  <si>
    <t>Borough Number</t>
  </si>
  <si>
    <t>Borough Name</t>
  </si>
  <si>
    <t>TrumpSupport</t>
  </si>
  <si>
    <t>TrumpSupportRank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</si>
</sst>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0.0"/>
    <numFmt numFmtId="167" formatCode="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sz val="12"/>
      <name val="Arial"/>
      <family val="2"/>
    </font>
    <font>
      <sz val="11"/>
      <color indexed="8"/>
      <name val="Calibri"/>
      <family val="2"/>
    </font>
    <font>
      <sz val="11"/>
      <color rgb="FF000000"/>
      <name val="Calibri"/>
      <family val="2"/>
      <scheme val="minor"/>
    </font>
    <font>
      <sz val="11"/>
      <name val="Calibri"/>
      <family val="2"/>
      <scheme val="minor"/>
    </font>
    <font>
      <sz val="9"/>
      <color theme="1"/>
      <name val="CG Omega"/>
      <family val="2"/>
    </font>
    <font>
      <sz val="10"/>
      <color theme="1"/>
      <name val="Calibri"/>
      <family val="2"/>
      <scheme val="minor"/>
    </font>
    <font>
      <sz val="10"/>
      <name val="Calibri"/>
      <family val="2"/>
      <scheme val="minor"/>
    </font>
    <font>
      <i/>
      <sz val="11"/>
      <color theme="1"/>
      <name val="Calibri"/>
      <family val="2"/>
      <scheme val="minor"/>
    </font>
    <font>
      <u/>
      <sz val="11"/>
      <color theme="10"/>
      <name val="Calibri"/>
      <family val="2"/>
      <scheme val="minor"/>
    </font>
    <font>
      <sz val="24"/>
      <color theme="1"/>
      <name val="Calibri"/>
      <family val="2"/>
      <scheme val="minor"/>
    </font>
    <font>
      <b/>
      <sz val="17"/>
      <name val="Cambria"/>
      <family val="1"/>
    </font>
    <font>
      <b/>
      <sz val="16"/>
      <name val="Cambria"/>
      <family val="1"/>
    </font>
    <font>
      <b/>
      <sz val="12"/>
      <color indexed="18"/>
      <name val="Cambria"/>
      <family val="1"/>
    </font>
    <font>
      <b/>
      <sz val="11"/>
      <name val="Calibri"/>
      <family val="2"/>
    </font>
    <font>
      <sz val="11"/>
      <name val="Calibri"/>
      <family val="2"/>
    </font>
    <font>
      <sz val="11"/>
      <name val="Arial"/>
      <family val="2"/>
    </font>
    <font>
      <u/>
      <sz val="10"/>
      <color theme="10"/>
      <name val="Calibri"/>
      <family val="2"/>
      <scheme val="minor"/>
    </font>
    <font>
      <sz val="10"/>
      <name val="Calibri"/>
      <family val="2"/>
    </font>
    <font>
      <u/>
      <sz val="11"/>
      <color theme="11"/>
      <name val="Calibri"/>
      <family val="2"/>
      <scheme val="minor"/>
    </font>
    <font>
      <sz val="10"/>
      <color theme="1"/>
      <name val="Calibri (Body)"/>
    </font>
    <font>
      <b/>
      <sz val="10"/>
      <color theme="1"/>
      <name val="Calibri (Body)"/>
    </font>
    <font>
      <u/>
      <sz val="10"/>
      <color theme="10"/>
      <name val="Calibri (Body)"/>
    </font>
    <font>
      <sz val="10"/>
      <name val="Calibri (Body)"/>
    </font>
    <font>
      <b/>
      <sz val="10"/>
      <name val="Calibri (Body)"/>
    </font>
    <font>
      <sz val="9"/>
      <color indexed="81"/>
      <name val="Calibri"/>
      <family val="2"/>
    </font>
    <font>
      <b/>
      <sz val="9"/>
      <color indexed="8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CE6F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7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164" fontId="19" fillId="0" borderId="0" applyFont="0" applyFill="0" applyBorder="0" applyAlignment="0" applyProtection="0"/>
    <xf numFmtId="0" fontId="1" fillId="0" borderId="0"/>
    <xf numFmtId="0" fontId="1" fillId="0" borderId="0"/>
    <xf numFmtId="0" fontId="20" fillId="0" borderId="0"/>
    <xf numFmtId="0" fontId="19" fillId="0" borderId="0"/>
    <xf numFmtId="0" fontId="19" fillId="0" borderId="0"/>
    <xf numFmtId="0" fontId="18" fillId="0" borderId="0"/>
    <xf numFmtId="0" fontId="1" fillId="8" borderId="8" applyNumberFormat="0" applyFont="0" applyAlignment="0" applyProtection="0"/>
    <xf numFmtId="9" fontId="1" fillId="0" borderId="0" applyFont="0" applyFill="0" applyBorder="0" applyAlignment="0" applyProtection="0">
      <alignment vertical="center"/>
    </xf>
    <xf numFmtId="0" fontId="23" fillId="0" borderId="0"/>
    <xf numFmtId="0" fontId="23" fillId="0" borderId="0"/>
    <xf numFmtId="0" fontId="23" fillId="0" borderId="0"/>
    <xf numFmtId="0" fontId="18" fillId="0" borderId="0"/>
    <xf numFmtId="0" fontId="27" fillId="0" borderId="0" applyNumberFormat="0" applyFill="0" applyBorder="0" applyAlignment="0" applyProtection="0"/>
    <xf numFmtId="9" fontId="1"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cellStyleXfs>
  <cellXfs count="145">
    <xf numFmtId="0" fontId="0" fillId="0" borderId="0" xfId="0"/>
    <xf numFmtId="0" fontId="0" fillId="0" borderId="0" xfId="0" applyBorder="1"/>
    <xf numFmtId="0" fontId="0" fillId="0" borderId="0" xfId="0" applyFill="1" applyAlignment="1">
      <alignment wrapText="1"/>
    </xf>
    <xf numFmtId="0" fontId="16" fillId="0" borderId="0" xfId="0" applyFont="1" applyFill="1" applyAlignment="1">
      <alignment wrapText="1"/>
    </xf>
    <xf numFmtId="0" fontId="21" fillId="0" borderId="0" xfId="0" applyFont="1" applyFill="1" applyAlignment="1">
      <alignment vertical="center"/>
    </xf>
    <xf numFmtId="0" fontId="0" fillId="0" borderId="13" xfId="0" applyBorder="1"/>
    <xf numFmtId="165" fontId="0" fillId="0" borderId="0" xfId="0" applyNumberFormat="1" applyFont="1"/>
    <xf numFmtId="49" fontId="0" fillId="0" borderId="0" xfId="0" applyNumberFormat="1" applyFont="1" applyBorder="1"/>
    <xf numFmtId="1" fontId="22" fillId="0" borderId="0" xfId="42" applyNumberFormat="1" applyFont="1" applyAlignment="1">
      <alignment horizontal="right"/>
    </xf>
    <xf numFmtId="0" fontId="22" fillId="0" borderId="0" xfId="42" applyNumberFormat="1" applyFont="1" applyAlignment="1">
      <alignment horizontal="right"/>
    </xf>
    <xf numFmtId="1" fontId="22" fillId="0" borderId="0" xfId="42" applyNumberFormat="1" applyFont="1" applyFill="1" applyAlignment="1">
      <alignment horizontal="right"/>
    </xf>
    <xf numFmtId="0" fontId="0" fillId="0" borderId="0" xfId="0" applyFont="1" applyFill="1"/>
    <xf numFmtId="0" fontId="22" fillId="0" borderId="0" xfId="42" applyNumberFormat="1" applyFont="1" applyFill="1" applyAlignment="1">
      <alignment horizontal="right"/>
    </xf>
    <xf numFmtId="165" fontId="0" fillId="0" borderId="13" xfId="0" applyNumberFormat="1" applyFill="1" applyBorder="1"/>
    <xf numFmtId="1" fontId="22" fillId="0" borderId="13" xfId="42" applyNumberFormat="1" applyFont="1" applyFill="1" applyBorder="1" applyAlignment="1">
      <alignment horizontal="right"/>
    </xf>
    <xf numFmtId="165" fontId="0" fillId="0" borderId="13" xfId="0" applyNumberFormat="1" applyBorder="1"/>
    <xf numFmtId="166" fontId="0" fillId="0" borderId="13" xfId="0" applyNumberFormat="1" applyBorder="1"/>
    <xf numFmtId="165" fontId="16" fillId="0" borderId="0" xfId="0" applyNumberFormat="1" applyFont="1" applyFill="1"/>
    <xf numFmtId="165" fontId="0" fillId="0" borderId="0" xfId="0" applyNumberFormat="1" applyFill="1" applyBorder="1"/>
    <xf numFmtId="166" fontId="0" fillId="0" borderId="0" xfId="0" applyNumberFormat="1"/>
    <xf numFmtId="165" fontId="24" fillId="0" borderId="0" xfId="0" applyNumberFormat="1" applyFont="1"/>
    <xf numFmtId="165" fontId="16" fillId="0" borderId="0" xfId="0" applyNumberFormat="1" applyFont="1"/>
    <xf numFmtId="165" fontId="0" fillId="0" borderId="0" xfId="0" applyNumberFormat="1" applyFont="1" applyFill="1"/>
    <xf numFmtId="165" fontId="25" fillId="0" borderId="0" xfId="0" applyNumberFormat="1" applyFont="1"/>
    <xf numFmtId="0" fontId="0" fillId="0" borderId="0" xfId="0"/>
    <xf numFmtId="0" fontId="0" fillId="0" borderId="0" xfId="0" applyFill="1"/>
    <xf numFmtId="0" fontId="0" fillId="0" borderId="13" xfId="0" applyFont="1" applyFill="1" applyBorder="1"/>
    <xf numFmtId="0" fontId="0" fillId="0" borderId="0" xfId="0"/>
    <xf numFmtId="0" fontId="0" fillId="0" borderId="13" xfId="0" applyFont="1" applyBorder="1"/>
    <xf numFmtId="49" fontId="16" fillId="0" borderId="0" xfId="0" applyNumberFormat="1" applyFont="1" applyFill="1" applyBorder="1"/>
    <xf numFmtId="0" fontId="16" fillId="0" borderId="0" xfId="0" applyFont="1" applyBorder="1"/>
    <xf numFmtId="165" fontId="0" fillId="0" borderId="0" xfId="0" applyNumberFormat="1"/>
    <xf numFmtId="165" fontId="0" fillId="0" borderId="0" xfId="0" applyNumberFormat="1" applyFill="1"/>
    <xf numFmtId="0" fontId="0" fillId="0" borderId="0" xfId="0"/>
    <xf numFmtId="0" fontId="0" fillId="0" borderId="0" xfId="0" applyFont="1" applyBorder="1"/>
    <xf numFmtId="0" fontId="0" fillId="0" borderId="0" xfId="0" applyFont="1" applyFill="1" applyBorder="1"/>
    <xf numFmtId="49" fontId="0" fillId="0" borderId="0" xfId="0" applyNumberFormat="1" applyFont="1" applyFill="1" applyBorder="1"/>
    <xf numFmtId="0" fontId="0" fillId="0" borderId="0" xfId="0" applyFill="1"/>
    <xf numFmtId="0" fontId="16" fillId="0" borderId="0" xfId="0" applyFont="1"/>
    <xf numFmtId="165" fontId="0" fillId="0" borderId="0" xfId="0" applyNumberFormat="1" applyAlignment="1">
      <alignment horizontal="right"/>
    </xf>
    <xf numFmtId="165" fontId="0" fillId="0" borderId="13" xfId="0" applyNumberFormat="1" applyBorder="1" applyAlignment="1">
      <alignment horizontal="right"/>
    </xf>
    <xf numFmtId="165" fontId="24" fillId="0" borderId="13" xfId="0" applyNumberFormat="1" applyFont="1" applyBorder="1"/>
    <xf numFmtId="0" fontId="0" fillId="0" borderId="13" xfId="0" applyFill="1" applyBorder="1"/>
    <xf numFmtId="0" fontId="14" fillId="0" borderId="0" xfId="0" applyFont="1"/>
    <xf numFmtId="0" fontId="14" fillId="0" borderId="0" xfId="0" applyFont="1" applyFill="1"/>
    <xf numFmtId="165" fontId="14" fillId="0" borderId="0" xfId="0" applyNumberFormat="1" applyFont="1" applyFill="1"/>
    <xf numFmtId="0" fontId="0" fillId="0" borderId="14" xfId="0" applyFill="1" applyBorder="1"/>
    <xf numFmtId="1" fontId="22" fillId="0" borderId="14" xfId="42" applyNumberFormat="1" applyFont="1" applyBorder="1" applyAlignment="1">
      <alignment horizontal="right"/>
    </xf>
    <xf numFmtId="0" fontId="0" fillId="0" borderId="14" xfId="0" applyBorder="1"/>
    <xf numFmtId="165" fontId="0" fillId="0" borderId="14" xfId="0" applyNumberFormat="1" applyBorder="1"/>
    <xf numFmtId="165" fontId="0" fillId="0" borderId="14" xfId="0" applyNumberFormat="1" applyFill="1" applyBorder="1"/>
    <xf numFmtId="0" fontId="14" fillId="0" borderId="14" xfId="0" applyFont="1" applyBorder="1"/>
    <xf numFmtId="166" fontId="0" fillId="0" borderId="14" xfId="0" applyNumberFormat="1" applyBorder="1"/>
    <xf numFmtId="165" fontId="0" fillId="0" borderId="14" xfId="0" applyNumberFormat="1" applyBorder="1" applyAlignment="1">
      <alignment horizontal="right"/>
    </xf>
    <xf numFmtId="165" fontId="24" fillId="0" borderId="14" xfId="0" applyNumberFormat="1" applyFont="1" applyBorder="1"/>
    <xf numFmtId="0" fontId="14" fillId="0" borderId="14" xfId="0" applyFont="1" applyFill="1" applyBorder="1"/>
    <xf numFmtId="165" fontId="0" fillId="0" borderId="14" xfId="0" applyNumberFormat="1" applyFont="1" applyFill="1" applyBorder="1"/>
    <xf numFmtId="165" fontId="14" fillId="0" borderId="14" xfId="0" applyNumberFormat="1" applyFont="1" applyFill="1" applyBorder="1"/>
    <xf numFmtId="0" fontId="26" fillId="0" borderId="0" xfId="0" applyFont="1"/>
    <xf numFmtId="0" fontId="16" fillId="0" borderId="13" xfId="0" applyFont="1" applyBorder="1"/>
    <xf numFmtId="0" fontId="0" fillId="0" borderId="15" xfId="0" applyBorder="1"/>
    <xf numFmtId="1" fontId="0" fillId="0" borderId="0" xfId="0" applyNumberFormat="1"/>
    <xf numFmtId="0" fontId="0" fillId="0" borderId="16" xfId="0" applyBorder="1"/>
    <xf numFmtId="0" fontId="0" fillId="0" borderId="16" xfId="0" applyFill="1" applyBorder="1"/>
    <xf numFmtId="0" fontId="0" fillId="0" borderId="17" xfId="0" applyBorder="1"/>
    <xf numFmtId="1" fontId="0" fillId="0" borderId="13" xfId="0" applyNumberFormat="1" applyBorder="1"/>
    <xf numFmtId="1" fontId="22" fillId="0" borderId="0" xfId="0" applyNumberFormat="1" applyFont="1"/>
    <xf numFmtId="1" fontId="22" fillId="0" borderId="13" xfId="42" applyNumberFormat="1" applyFont="1" applyBorder="1" applyAlignment="1">
      <alignment horizontal="right"/>
    </xf>
    <xf numFmtId="1" fontId="0" fillId="0" borderId="0" xfId="0" applyNumberFormat="1" applyFill="1"/>
    <xf numFmtId="1" fontId="22" fillId="0" borderId="0" xfId="42" applyNumberFormat="1" applyFont="1" applyFill="1" applyBorder="1" applyAlignment="1">
      <alignment horizontal="right"/>
    </xf>
    <xf numFmtId="1" fontId="0" fillId="0" borderId="0" xfId="0" applyNumberFormat="1" applyBorder="1"/>
    <xf numFmtId="165" fontId="0" fillId="0" borderId="0" xfId="0" applyNumberFormat="1" applyBorder="1"/>
    <xf numFmtId="1" fontId="22" fillId="0" borderId="0" xfId="42" applyNumberFormat="1" applyFont="1" applyBorder="1" applyAlignment="1">
      <alignment horizontal="right"/>
    </xf>
    <xf numFmtId="1" fontId="22" fillId="0" borderId="0" xfId="0" applyNumberFormat="1" applyFont="1" applyBorder="1"/>
    <xf numFmtId="0" fontId="22" fillId="0" borderId="0" xfId="42" applyNumberFormat="1" applyFont="1" applyBorder="1" applyAlignment="1">
      <alignment horizontal="right"/>
    </xf>
    <xf numFmtId="0" fontId="0" fillId="0" borderId="0" xfId="0" applyAlignment="1">
      <alignment wrapText="1"/>
    </xf>
    <xf numFmtId="0" fontId="0" fillId="0" borderId="0" xfId="0" applyFill="1" applyAlignment="1">
      <alignment horizontal="left"/>
    </xf>
    <xf numFmtId="0" fontId="0" fillId="0" borderId="0" xfId="0" applyFill="1" applyAlignment="1">
      <alignment horizontal="center"/>
    </xf>
    <xf numFmtId="0" fontId="0" fillId="0" borderId="0" xfId="0" applyAlignment="1"/>
    <xf numFmtId="0" fontId="28" fillId="0" borderId="0" xfId="0" applyFont="1"/>
    <xf numFmtId="0" fontId="32" fillId="0" borderId="0" xfId="42" applyFont="1" applyAlignment="1">
      <alignment vertical="top"/>
    </xf>
    <xf numFmtId="0" fontId="34" fillId="0" borderId="0" xfId="42" applyFont="1" applyAlignment="1">
      <alignment vertical="top"/>
    </xf>
    <xf numFmtId="0" fontId="18" fillId="0" borderId="0" xfId="42" applyAlignment="1">
      <alignment vertical="top"/>
    </xf>
    <xf numFmtId="0" fontId="32" fillId="0" borderId="0" xfId="42" applyFont="1" applyAlignment="1">
      <alignment vertical="center"/>
    </xf>
    <xf numFmtId="0" fontId="34" fillId="0" borderId="0" xfId="42" applyFont="1" applyAlignment="1">
      <alignment vertical="center"/>
    </xf>
    <xf numFmtId="0" fontId="33" fillId="0" borderId="0" xfId="42" applyFont="1" applyAlignment="1">
      <alignment horizontal="left" vertical="center" wrapText="1"/>
    </xf>
    <xf numFmtId="0" fontId="33" fillId="0" borderId="0" xfId="42" applyFont="1" applyAlignment="1">
      <alignment horizontal="left" vertical="top" wrapText="1"/>
    </xf>
    <xf numFmtId="0" fontId="0" fillId="0" borderId="0" xfId="0" applyAlignment="1">
      <alignment vertical="top"/>
    </xf>
    <xf numFmtId="0" fontId="33" fillId="0" borderId="0" xfId="42" applyFont="1" applyAlignment="1">
      <alignment vertical="center" wrapText="1"/>
    </xf>
    <xf numFmtId="0" fontId="36" fillId="0" borderId="0" xfId="42" applyFont="1" applyAlignment="1">
      <alignment vertical="center"/>
    </xf>
    <xf numFmtId="0" fontId="36" fillId="0" borderId="0" xfId="42" applyFont="1" applyAlignment="1">
      <alignment horizontal="left" vertical="top" wrapText="1"/>
    </xf>
    <xf numFmtId="0" fontId="24" fillId="0" borderId="0" xfId="0" applyFont="1"/>
    <xf numFmtId="0" fontId="16" fillId="0" borderId="10" xfId="0" applyFont="1" applyFill="1" applyBorder="1" applyAlignment="1" applyProtection="1">
      <alignment horizontal="left"/>
      <protection locked="0"/>
    </xf>
    <xf numFmtId="0" fontId="16" fillId="0" borderId="10" xfId="0" applyFont="1" applyFill="1" applyBorder="1" applyAlignment="1" applyProtection="1">
      <alignment wrapText="1"/>
      <protection locked="0"/>
    </xf>
    <xf numFmtId="0" fontId="16" fillId="0" borderId="12" xfId="0" applyFont="1" applyFill="1" applyBorder="1" applyAlignment="1" applyProtection="1">
      <alignment wrapText="1"/>
      <protection locked="0"/>
    </xf>
    <xf numFmtId="0" fontId="16" fillId="0" borderId="11" xfId="0" applyFont="1" applyFill="1" applyBorder="1" applyAlignment="1" applyProtection="1">
      <alignment wrapText="1"/>
      <protection locked="0"/>
    </xf>
    <xf numFmtId="0" fontId="16" fillId="0" borderId="11" xfId="0" applyFont="1" applyFill="1" applyBorder="1" applyAlignment="1" applyProtection="1">
      <alignment horizontal="center" wrapText="1"/>
      <protection locked="0"/>
    </xf>
    <xf numFmtId="0" fontId="0" fillId="0" borderId="10" xfId="0" applyFill="1" applyBorder="1" applyAlignment="1" applyProtection="1">
      <alignment horizontal="left"/>
      <protection locked="0"/>
    </xf>
    <xf numFmtId="0" fontId="0" fillId="0" borderId="10" xfId="0" applyFont="1" applyFill="1" applyBorder="1" applyAlignment="1" applyProtection="1">
      <alignment wrapText="1"/>
      <protection locked="0"/>
    </xf>
    <xf numFmtId="0" fontId="0" fillId="0" borderId="10" xfId="0" applyFill="1" applyBorder="1" applyAlignment="1" applyProtection="1">
      <alignment wrapText="1"/>
      <protection locked="0"/>
    </xf>
    <xf numFmtId="0" fontId="0" fillId="0" borderId="10" xfId="0" applyFill="1" applyBorder="1" applyAlignment="1" applyProtection="1">
      <alignment horizontal="center"/>
      <protection locked="0"/>
    </xf>
    <xf numFmtId="0" fontId="0" fillId="0" borderId="10" xfId="0" applyFill="1" applyBorder="1" applyProtection="1">
      <protection locked="0"/>
    </xf>
    <xf numFmtId="0" fontId="27" fillId="0" borderId="10" xfId="57" applyFill="1" applyBorder="1" applyAlignment="1" applyProtection="1">
      <alignment wrapText="1"/>
      <protection locked="0"/>
    </xf>
    <xf numFmtId="0" fontId="0" fillId="0" borderId="10" xfId="0" applyFill="1" applyBorder="1" applyAlignment="1" applyProtection="1">
      <alignment vertical="center" wrapText="1"/>
      <protection locked="0"/>
    </xf>
    <xf numFmtId="0" fontId="0" fillId="0" borderId="10" xfId="0" applyFont="1" applyFill="1" applyBorder="1" applyProtection="1">
      <protection locked="0"/>
    </xf>
    <xf numFmtId="0" fontId="0" fillId="0" borderId="10" xfId="0" applyFont="1" applyFill="1" applyBorder="1" applyAlignment="1" applyProtection="1">
      <alignment horizontal="center"/>
      <protection locked="0"/>
    </xf>
    <xf numFmtId="0" fontId="22" fillId="0" borderId="10" xfId="0" applyFont="1" applyFill="1" applyBorder="1" applyAlignment="1" applyProtection="1">
      <alignment horizontal="center" wrapText="1"/>
      <protection locked="0"/>
    </xf>
    <xf numFmtId="0" fontId="0" fillId="0" borderId="10" xfId="0" applyFill="1" applyBorder="1" applyAlignment="1" applyProtection="1">
      <alignment horizontal="left" wrapText="1"/>
      <protection locked="0"/>
    </xf>
    <xf numFmtId="0" fontId="0" fillId="0" borderId="0" xfId="0" applyFont="1" applyFill="1" applyBorder="1" applyProtection="1">
      <protection locked="0"/>
    </xf>
    <xf numFmtId="0" fontId="0" fillId="0" borderId="10" xfId="0" applyBorder="1" applyAlignment="1" applyProtection="1">
      <alignment wrapText="1"/>
      <protection locked="0"/>
    </xf>
    <xf numFmtId="0" fontId="0" fillId="0" borderId="0" xfId="0" applyFill="1" applyBorder="1" applyAlignment="1" applyProtection="1">
      <alignment wrapText="1"/>
      <protection locked="0"/>
    </xf>
    <xf numFmtId="0" fontId="35" fillId="0" borderId="0" xfId="57" applyFont="1" applyFill="1" applyAlignment="1" applyProtection="1"/>
    <xf numFmtId="0" fontId="29" fillId="0" borderId="0" xfId="42" applyFont="1" applyAlignment="1">
      <alignment horizontal="center" vertical="center" wrapText="1"/>
    </xf>
    <xf numFmtId="0" fontId="30" fillId="0" borderId="0" xfId="42" applyFont="1" applyAlignment="1">
      <alignment horizontal="center" vertical="center" wrapText="1"/>
    </xf>
    <xf numFmtId="0" fontId="0" fillId="0" borderId="0" xfId="0" applyAlignment="1">
      <alignment vertical="center" wrapText="1"/>
    </xf>
    <xf numFmtId="0" fontId="31" fillId="33" borderId="0" xfId="42" applyFont="1" applyFill="1" applyAlignment="1">
      <alignment horizontal="center" wrapText="1"/>
    </xf>
    <xf numFmtId="0" fontId="0" fillId="0" borderId="0" xfId="0" applyAlignment="1">
      <alignment wrapText="1"/>
    </xf>
    <xf numFmtId="0" fontId="33" fillId="0" borderId="0" xfId="42" applyFont="1" applyAlignment="1">
      <alignment horizontal="left" vertical="top" wrapText="1"/>
    </xf>
    <xf numFmtId="0" fontId="0" fillId="0" borderId="0" xfId="0" applyAlignment="1">
      <alignment vertical="top"/>
    </xf>
    <xf numFmtId="0" fontId="38" fillId="0" borderId="0" xfId="0" applyFont="1" applyAlignment="1">
      <alignment horizontal="center"/>
    </xf>
    <xf numFmtId="167" fontId="39" fillId="0" borderId="0" xfId="58" applyNumberFormat="1" applyFont="1" applyAlignment="1">
      <alignment horizontal="center"/>
    </xf>
    <xf numFmtId="0" fontId="39" fillId="0" borderId="0" xfId="0" applyNumberFormat="1" applyFont="1" applyAlignment="1">
      <alignment horizontal="center"/>
    </xf>
    <xf numFmtId="0" fontId="39" fillId="0" borderId="0" xfId="0" applyFont="1" applyAlignment="1">
      <alignment horizontal="center"/>
    </xf>
    <xf numFmtId="167" fontId="38" fillId="0" borderId="0" xfId="58" applyNumberFormat="1" applyFont="1" applyAlignment="1">
      <alignment horizontal="center"/>
    </xf>
    <xf numFmtId="0" fontId="38" fillId="0" borderId="0" xfId="0" applyNumberFormat="1" applyFont="1" applyAlignment="1">
      <alignment horizontal="center"/>
    </xf>
    <xf numFmtId="0" fontId="41" fillId="0" borderId="0" xfId="57" applyFont="1" applyAlignment="1">
      <alignment horizontal="center"/>
    </xf>
    <xf numFmtId="167" fontId="40" fillId="0" borderId="0" xfId="58" applyNumberFormat="1" applyFont="1" applyAlignment="1">
      <alignment horizontal="center"/>
    </xf>
    <xf numFmtId="0" fontId="40" fillId="0" borderId="0" xfId="57" applyNumberFormat="1" applyFont="1" applyAlignment="1">
      <alignment horizontal="center"/>
    </xf>
    <xf numFmtId="10" fontId="38" fillId="0" borderId="0" xfId="0" applyNumberFormat="1" applyFont="1" applyAlignment="1">
      <alignment horizontal="center"/>
    </xf>
    <xf numFmtId="0" fontId="38" fillId="0" borderId="0" xfId="0" applyFont="1" applyAlignment="1">
      <alignment horizontal="center"/>
    </xf>
    <xf numFmtId="167" fontId="42" fillId="0" borderId="0" xfId="58" applyNumberFormat="1" applyFont="1" applyAlignment="1">
      <alignment horizontal="center"/>
    </xf>
    <xf numFmtId="167" fontId="41" fillId="0" borderId="0" xfId="58" applyNumberFormat="1" applyFont="1" applyAlignment="1">
      <alignment horizontal="center"/>
    </xf>
    <xf numFmtId="0" fontId="41" fillId="0" borderId="0" xfId="0" applyFont="1" applyAlignment="1">
      <alignment horizontal="center"/>
    </xf>
    <xf numFmtId="0" fontId="0" fillId="0" borderId="0" xfId="0" applyAlignment="1">
      <alignment horizontal="center"/>
    </xf>
    <xf numFmtId="1" fontId="0" fillId="0" borderId="14" xfId="0" applyNumberFormat="1" applyBorder="1" applyAlignment="1">
      <alignment horizontal="center"/>
    </xf>
    <xf numFmtId="1" fontId="0" fillId="0" borderId="0" xfId="0" applyNumberFormat="1" applyAlignment="1">
      <alignment horizontal="center"/>
    </xf>
    <xf numFmtId="1" fontId="0" fillId="0" borderId="0" xfId="0" applyNumberFormat="1" applyFill="1" applyAlignment="1">
      <alignment horizontal="center"/>
    </xf>
    <xf numFmtId="49" fontId="0" fillId="0" borderId="0" xfId="0" applyNumberFormat="1" applyFont="1" applyBorder="1" applyAlignment="1">
      <alignment horizontal="center"/>
    </xf>
    <xf numFmtId="0" fontId="0" fillId="0" borderId="13" xfId="0" applyBorder="1" applyAlignment="1">
      <alignment horizontal="center"/>
    </xf>
    <xf numFmtId="0" fontId="41" fillId="0" borderId="0" xfId="57" applyNumberFormat="1" applyFont="1" applyAlignment="1">
      <alignment horizontal="center"/>
    </xf>
    <xf numFmtId="49" fontId="16" fillId="0" borderId="0" xfId="0" applyNumberFormat="1" applyFont="1" applyBorder="1" applyAlignment="1">
      <alignment horizontal="center"/>
    </xf>
    <xf numFmtId="167" fontId="0" fillId="0" borderId="14" xfId="58" applyNumberFormat="1" applyFont="1" applyBorder="1" applyAlignment="1">
      <alignment horizontal="center"/>
    </xf>
    <xf numFmtId="0" fontId="0" fillId="0" borderId="14" xfId="58" applyNumberFormat="1" applyFont="1" applyBorder="1" applyAlignment="1">
      <alignment horizontal="center"/>
    </xf>
    <xf numFmtId="0" fontId="0" fillId="0" borderId="0" xfId="0" applyNumberFormat="1" applyAlignment="1">
      <alignment wrapText="1"/>
    </xf>
    <xf numFmtId="0" fontId="0" fillId="0" borderId="14" xfId="0" applyNumberFormat="1" applyBorder="1"/>
  </cellXfs>
  <cellStyles count="7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cellStyle name="Explanatory Text" xfId="16" builtinId="53" customBuilti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7" builtinId="8"/>
    <cellStyle name="Input" xfId="9" builtinId="20" customBuiltin="1"/>
    <cellStyle name="Linked Cell" xfId="12" builtinId="24" customBuiltin="1"/>
    <cellStyle name="Neutral" xfId="8" builtinId="28" customBuiltin="1"/>
    <cellStyle name="Normal" xfId="0" builtinId="0"/>
    <cellStyle name="Normal 2" xfId="42"/>
    <cellStyle name="Normal 2 2" xfId="45"/>
    <cellStyle name="Normal 2 2 2" xfId="54"/>
    <cellStyle name="Normal 2 2 3" xfId="55"/>
    <cellStyle name="Normal 2 2 4" xfId="56"/>
    <cellStyle name="Normal 2 3" xfId="53"/>
    <cellStyle name="Normal 3" xfId="43"/>
    <cellStyle name="Normal 3 2" xfId="46"/>
    <cellStyle name="Normal 4" xfId="47"/>
    <cellStyle name="Normal 5" xfId="48"/>
    <cellStyle name="Normal 5 2" xfId="49"/>
    <cellStyle name="Normal 6" xfId="50"/>
    <cellStyle name="Note" xfId="15" builtinId="10" customBuiltin="1"/>
    <cellStyle name="Note 2" xfId="51"/>
    <cellStyle name="Output" xfId="10" builtinId="21" customBuiltin="1"/>
    <cellStyle name="Percent" xfId="58" builtinId="5"/>
    <cellStyle name="Percent 2" xfId="52"/>
    <cellStyle name="Title" xfId="1" builtinId="15" customBuiltin="1"/>
    <cellStyle name="Total" xfId="17" builtinId="25" customBuiltin="1"/>
    <cellStyle name="Warning Text" xfId="14" builtinId="11" customBuiltin="1"/>
  </cellStyles>
  <dxfs count="121">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12</xdr:colOff>
      <xdr:row>0</xdr:row>
      <xdr:rowOff>11</xdr:rowOff>
    </xdr:from>
    <xdr:to>
      <xdr:col>9</xdr:col>
      <xdr:colOff>577741</xdr:colOff>
      <xdr:row>9</xdr:row>
      <xdr:rowOff>26375</xdr:rowOff>
    </xdr:to>
    <xdr:pic>
      <xdr:nvPicPr>
        <xdr:cNvPr id="2" name="Picture 1"/>
        <xdr:cNvPicPr>
          <a:picLocks noChangeAspect="1"/>
        </xdr:cNvPicPr>
      </xdr:nvPicPr>
      <xdr:blipFill rotWithShape="1">
        <a:blip xmlns:r="http://schemas.openxmlformats.org/officeDocument/2006/relationships" r:embed="rId1"/>
        <a:srcRect l="59776" t="32821" r="6730" b="36410"/>
        <a:stretch/>
      </xdr:blipFill>
      <xdr:spPr bwMode="auto">
        <a:xfrm>
          <a:off x="12" y="11"/>
          <a:ext cx="6064129" cy="174086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466725</xdr:colOff>
      <xdr:row>25</xdr:row>
      <xdr:rowOff>0</xdr:rowOff>
    </xdr:from>
    <xdr:to>
      <xdr:col>9</xdr:col>
      <xdr:colOff>497205</xdr:colOff>
      <xdr:row>26</xdr:row>
      <xdr:rowOff>83820</xdr:rowOff>
    </xdr:to>
    <xdr:pic>
      <xdr:nvPicPr>
        <xdr:cNvPr id="3" name="Picture 2"/>
        <xdr:cNvPicPr>
          <a:picLocks/>
        </xdr:cNvPicPr>
      </xdr:nvPicPr>
      <xdr:blipFill>
        <a:blip xmlns:r="http://schemas.openxmlformats.org/officeDocument/2006/relationships" r:embed="rId2" cstate="print"/>
        <a:stretch>
          <a:fillRect/>
        </a:stretch>
      </xdr:blipFill>
      <xdr:spPr>
        <a:xfrm>
          <a:off x="5343525" y="6810375"/>
          <a:ext cx="640080" cy="2743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EPI/EPI-Services/Community%20Epi%20Unit/Publications/Community%20Health%20Profiles/CHP%202014-2015/Data/Master%20for%20MOA/D2G/%5bCHS%20final%20data%20for%20CHPs_compare.xlsx%5dCHP%20CHS%20CD_rounded"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 val="CHP CHS CD_rounded]\EPI\EPI-Services\Community Ep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nyc.gov/html/doh/html/data/nyc-health-profiles.s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ata.ny.gov/Economic-Development/Retail-Food-Stores/9a8c-vfzj/about" TargetMode="External"/><Relationship Id="rId4" Type="http://schemas.openxmlformats.org/officeDocument/2006/relationships/hyperlink" Target="http://www.health.ny.gov/statistics/sparcs" TargetMode="External"/><Relationship Id="rId5" Type="http://schemas.openxmlformats.org/officeDocument/2006/relationships/hyperlink" Target="http://www.health.ny.gov/statistics/sparcs" TargetMode="External"/><Relationship Id="rId6" Type="http://schemas.openxmlformats.org/officeDocument/2006/relationships/hyperlink" Target="http://www.health.ny.gov/statistics/sparcs" TargetMode="External"/><Relationship Id="rId7" Type="http://schemas.openxmlformats.org/officeDocument/2006/relationships/hyperlink" Target="http://www.health.ny.gov/statistics/sparcs" TargetMode="External"/><Relationship Id="rId8" Type="http://schemas.openxmlformats.org/officeDocument/2006/relationships/hyperlink" Target="http://www.health.ny.gov/statistics/sparcs" TargetMode="External"/><Relationship Id="rId9" Type="http://schemas.openxmlformats.org/officeDocument/2006/relationships/hyperlink" Target="http://www.health.ny.gov/statistics/sparcs" TargetMode="External"/><Relationship Id="rId10" Type="http://schemas.openxmlformats.org/officeDocument/2006/relationships/hyperlink" Target="http://www.health.ny.gov/statistics/sparcs" TargetMode="External"/><Relationship Id="rId11" Type="http://schemas.openxmlformats.org/officeDocument/2006/relationships/hyperlink" Target="http://www.health.ny.gov/statistics/sparcs" TargetMode="External"/><Relationship Id="rId1" Type="http://schemas.openxmlformats.org/officeDocument/2006/relationships/hyperlink" Target="http://www1.nyc.gov/assets/hpd/downloads/pdf/hvs/HVS-report-2011.pdf" TargetMode="External"/><Relationship Id="rId2" Type="http://schemas.openxmlformats.org/officeDocument/2006/relationships/hyperlink" Target="http://www.nyc.gov/html/doh/html/environmental/community-air-survey.s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enrweb.boenyc.us/CD19666AD772.html" TargetMode="External"/><Relationship Id="rId14" Type="http://schemas.openxmlformats.org/officeDocument/2006/relationships/hyperlink" Target="https://enrweb.boenyc.us/CD19666AD782.html" TargetMode="External"/><Relationship Id="rId15" Type="http://schemas.openxmlformats.org/officeDocument/2006/relationships/hyperlink" Target="https://enrweb.boenyc.us/CD19666AD792.html" TargetMode="External"/><Relationship Id="rId16" Type="http://schemas.openxmlformats.org/officeDocument/2006/relationships/hyperlink" Target="https://enrweb.boenyc.us/CD19666AD802.html" TargetMode="External"/><Relationship Id="rId17" Type="http://schemas.openxmlformats.org/officeDocument/2006/relationships/hyperlink" Target="https://enrweb.boenyc.us/CD19666AD812.html" TargetMode="External"/><Relationship Id="rId18" Type="http://schemas.openxmlformats.org/officeDocument/2006/relationships/hyperlink" Target="https://enrweb.boenyc.us/CD19666AD822.html" TargetMode="External"/><Relationship Id="rId19" Type="http://schemas.openxmlformats.org/officeDocument/2006/relationships/hyperlink" Target="https://enrweb.boenyc.us/CD19666AD832.html" TargetMode="External"/><Relationship Id="rId63" Type="http://schemas.openxmlformats.org/officeDocument/2006/relationships/hyperlink" Target="https://enrweb.boenyc.us/CD19666AD615.html" TargetMode="External"/><Relationship Id="rId64" Type="http://schemas.openxmlformats.org/officeDocument/2006/relationships/hyperlink" Target="https://enrweb.boenyc.us/CD19666AD625.html" TargetMode="External"/><Relationship Id="rId65" Type="http://schemas.openxmlformats.org/officeDocument/2006/relationships/hyperlink" Target="https://enrweb.boenyc.us/CD19666AD635.html" TargetMode="External"/><Relationship Id="rId66" Type="http://schemas.openxmlformats.org/officeDocument/2006/relationships/hyperlink" Target="https://enrweb.boenyc.us/CD19666AD645.html" TargetMode="External"/><Relationship Id="rId67" Type="http://schemas.openxmlformats.org/officeDocument/2006/relationships/vmlDrawing" Target="../drawings/vmlDrawing1.vml"/><Relationship Id="rId68" Type="http://schemas.openxmlformats.org/officeDocument/2006/relationships/comments" Target="../comments1.xml"/><Relationship Id="rId50" Type="http://schemas.openxmlformats.org/officeDocument/2006/relationships/hyperlink" Target="https://enrweb.boenyc.us/CD19666AD284.html" TargetMode="External"/><Relationship Id="rId51" Type="http://schemas.openxmlformats.org/officeDocument/2006/relationships/hyperlink" Target="https://enrweb.boenyc.us/CD19666AD294.html" TargetMode="External"/><Relationship Id="rId52" Type="http://schemas.openxmlformats.org/officeDocument/2006/relationships/hyperlink" Target="https://enrweb.boenyc.us/CD19666AD304.html" TargetMode="External"/><Relationship Id="rId53" Type="http://schemas.openxmlformats.org/officeDocument/2006/relationships/hyperlink" Target="https://enrweb.boenyc.us/CD19666AD314.html" TargetMode="External"/><Relationship Id="rId54" Type="http://schemas.openxmlformats.org/officeDocument/2006/relationships/hyperlink" Target="https://enrweb.boenyc.us/CD19666AD324.html" TargetMode="External"/><Relationship Id="rId55" Type="http://schemas.openxmlformats.org/officeDocument/2006/relationships/hyperlink" Target="https://enrweb.boenyc.us/CD19666AD334.html" TargetMode="External"/><Relationship Id="rId56" Type="http://schemas.openxmlformats.org/officeDocument/2006/relationships/hyperlink" Target="https://enrweb.boenyc.us/CD19666AD344.html" TargetMode="External"/><Relationship Id="rId57" Type="http://schemas.openxmlformats.org/officeDocument/2006/relationships/hyperlink" Target="https://enrweb.boenyc.us/CD19666AD354.html" TargetMode="External"/><Relationship Id="rId58" Type="http://schemas.openxmlformats.org/officeDocument/2006/relationships/hyperlink" Target="https://enrweb.boenyc.us/CD19666AD364.html" TargetMode="External"/><Relationship Id="rId59" Type="http://schemas.openxmlformats.org/officeDocument/2006/relationships/hyperlink" Target="https://enrweb.boenyc.us/CD19666AD374.html" TargetMode="External"/><Relationship Id="rId40" Type="http://schemas.openxmlformats.org/officeDocument/2006/relationships/hyperlink" Target="https://enrweb.boenyc.us/CD19666AD573.html" TargetMode="External"/><Relationship Id="rId41" Type="http://schemas.openxmlformats.org/officeDocument/2006/relationships/hyperlink" Target="https://enrweb.boenyc.us/CD19666AD583.html" TargetMode="External"/><Relationship Id="rId42" Type="http://schemas.openxmlformats.org/officeDocument/2006/relationships/hyperlink" Target="https://enrweb.boenyc.us/CD19666AD593.html" TargetMode="External"/><Relationship Id="rId43" Type="http://schemas.openxmlformats.org/officeDocument/2006/relationships/hyperlink" Target="https://enrweb.boenyc.us/CD19666AD603.html" TargetMode="External"/><Relationship Id="rId44" Type="http://schemas.openxmlformats.org/officeDocument/2006/relationships/hyperlink" Target="https://enrweb.boenyc.us/CD19666AD643.html" TargetMode="External"/><Relationship Id="rId45" Type="http://schemas.openxmlformats.org/officeDocument/2006/relationships/hyperlink" Target="https://enrweb.boenyc.us/CD19666AD234.html" TargetMode="External"/><Relationship Id="rId46" Type="http://schemas.openxmlformats.org/officeDocument/2006/relationships/hyperlink" Target="https://enrweb.boenyc.us/CD19666AD244.html" TargetMode="External"/><Relationship Id="rId47" Type="http://schemas.openxmlformats.org/officeDocument/2006/relationships/hyperlink" Target="https://enrweb.boenyc.us/CD19666AD254.html" TargetMode="External"/><Relationship Id="rId48" Type="http://schemas.openxmlformats.org/officeDocument/2006/relationships/hyperlink" Target="https://enrweb.boenyc.us/CD19666AD264.html" TargetMode="External"/><Relationship Id="rId49" Type="http://schemas.openxmlformats.org/officeDocument/2006/relationships/hyperlink" Target="https://enrweb.boenyc.us/CD19666AD274.html" TargetMode="External"/><Relationship Id="rId1" Type="http://schemas.openxmlformats.org/officeDocument/2006/relationships/hyperlink" Target="https://enrweb.boenyc.us/CD19666AD651.html" TargetMode="External"/><Relationship Id="rId2" Type="http://schemas.openxmlformats.org/officeDocument/2006/relationships/hyperlink" Target="https://enrweb.boenyc.us/CD19666AD661.html" TargetMode="External"/><Relationship Id="rId3" Type="http://schemas.openxmlformats.org/officeDocument/2006/relationships/hyperlink" Target="https://enrweb.boenyc.us/CD19666AD671.html" TargetMode="External"/><Relationship Id="rId4" Type="http://schemas.openxmlformats.org/officeDocument/2006/relationships/hyperlink" Target="https://enrweb.boenyc.us/CD19666AD681.html" TargetMode="External"/><Relationship Id="rId5" Type="http://schemas.openxmlformats.org/officeDocument/2006/relationships/hyperlink" Target="https://enrweb.boenyc.us/CD19666AD691.html" TargetMode="External"/><Relationship Id="rId6" Type="http://schemas.openxmlformats.org/officeDocument/2006/relationships/hyperlink" Target="https://enrweb.boenyc.us/CD19666AD701.html" TargetMode="External"/><Relationship Id="rId7" Type="http://schemas.openxmlformats.org/officeDocument/2006/relationships/hyperlink" Target="https://enrweb.boenyc.us/CD19666AD711.html" TargetMode="External"/><Relationship Id="rId8" Type="http://schemas.openxmlformats.org/officeDocument/2006/relationships/hyperlink" Target="https://enrweb.boenyc.us/CD19666AD721.html" TargetMode="External"/><Relationship Id="rId9" Type="http://schemas.openxmlformats.org/officeDocument/2006/relationships/hyperlink" Target="https://enrweb.boenyc.us/CD19666AD731.html" TargetMode="External"/><Relationship Id="rId30" Type="http://schemas.openxmlformats.org/officeDocument/2006/relationships/hyperlink" Target="https://enrweb.boenyc.us/CD19666AD473.html" TargetMode="External"/><Relationship Id="rId31" Type="http://schemas.openxmlformats.org/officeDocument/2006/relationships/hyperlink" Target="https://enrweb.boenyc.us/CD19666AD483.html" TargetMode="External"/><Relationship Id="rId32" Type="http://schemas.openxmlformats.org/officeDocument/2006/relationships/hyperlink" Target="https://enrweb.boenyc.us/CD19666AD493.html" TargetMode="External"/><Relationship Id="rId33" Type="http://schemas.openxmlformats.org/officeDocument/2006/relationships/hyperlink" Target="https://enrweb.boenyc.us/CD19666AD503.html" TargetMode="External"/><Relationship Id="rId34" Type="http://schemas.openxmlformats.org/officeDocument/2006/relationships/hyperlink" Target="https://enrweb.boenyc.us/CD19666AD513.html" TargetMode="External"/><Relationship Id="rId35" Type="http://schemas.openxmlformats.org/officeDocument/2006/relationships/hyperlink" Target="https://enrweb.boenyc.us/CD19666AD523.html" TargetMode="External"/><Relationship Id="rId36" Type="http://schemas.openxmlformats.org/officeDocument/2006/relationships/hyperlink" Target="https://enrweb.boenyc.us/CD19666AD533.html" TargetMode="External"/><Relationship Id="rId37" Type="http://schemas.openxmlformats.org/officeDocument/2006/relationships/hyperlink" Target="https://enrweb.boenyc.us/CD19666AD543.html" TargetMode="External"/><Relationship Id="rId38" Type="http://schemas.openxmlformats.org/officeDocument/2006/relationships/hyperlink" Target="https://enrweb.boenyc.us/CD19666AD553.html" TargetMode="External"/><Relationship Id="rId39" Type="http://schemas.openxmlformats.org/officeDocument/2006/relationships/hyperlink" Target="https://enrweb.boenyc.us/CD19666AD563.html" TargetMode="External"/><Relationship Id="rId20" Type="http://schemas.openxmlformats.org/officeDocument/2006/relationships/hyperlink" Target="https://enrweb.boenyc.us/CD19666AD842.html" TargetMode="External"/><Relationship Id="rId21" Type="http://schemas.openxmlformats.org/officeDocument/2006/relationships/hyperlink" Target="https://enrweb.boenyc.us/CD19666AD852.html" TargetMode="External"/><Relationship Id="rId22" Type="http://schemas.openxmlformats.org/officeDocument/2006/relationships/hyperlink" Target="https://enrweb.boenyc.us/CD19666AD862.html" TargetMode="External"/><Relationship Id="rId23" Type="http://schemas.openxmlformats.org/officeDocument/2006/relationships/hyperlink" Target="https://enrweb.boenyc.us/CD19666AD872.html" TargetMode="External"/><Relationship Id="rId24" Type="http://schemas.openxmlformats.org/officeDocument/2006/relationships/hyperlink" Target="https://enrweb.boenyc.us/CD19666AD413.html" TargetMode="External"/><Relationship Id="rId25" Type="http://schemas.openxmlformats.org/officeDocument/2006/relationships/hyperlink" Target="https://enrweb.boenyc.us/CD19666AD423.html" TargetMode="External"/><Relationship Id="rId26" Type="http://schemas.openxmlformats.org/officeDocument/2006/relationships/hyperlink" Target="https://enrweb.boenyc.us/CD19666AD433.html" TargetMode="External"/><Relationship Id="rId27" Type="http://schemas.openxmlformats.org/officeDocument/2006/relationships/hyperlink" Target="https://enrweb.boenyc.us/CD19666AD443.html" TargetMode="External"/><Relationship Id="rId28" Type="http://schemas.openxmlformats.org/officeDocument/2006/relationships/hyperlink" Target="https://enrweb.boenyc.us/CD19666AD453.html" TargetMode="External"/><Relationship Id="rId29" Type="http://schemas.openxmlformats.org/officeDocument/2006/relationships/hyperlink" Target="https://enrweb.boenyc.us/CD19666AD463.html" TargetMode="External"/><Relationship Id="rId60" Type="http://schemas.openxmlformats.org/officeDocument/2006/relationships/hyperlink" Target="https://enrweb.boenyc.us/CD19666AD384.html" TargetMode="External"/><Relationship Id="rId61" Type="http://schemas.openxmlformats.org/officeDocument/2006/relationships/hyperlink" Target="https://enrweb.boenyc.us/CD19666AD394.html" TargetMode="External"/><Relationship Id="rId62" Type="http://schemas.openxmlformats.org/officeDocument/2006/relationships/hyperlink" Target="https://enrweb.boenyc.us/CD19666AD404.html" TargetMode="External"/><Relationship Id="rId10" Type="http://schemas.openxmlformats.org/officeDocument/2006/relationships/hyperlink" Target="https://enrweb.boenyc.us/CD19666AD741.html" TargetMode="External"/><Relationship Id="rId11" Type="http://schemas.openxmlformats.org/officeDocument/2006/relationships/hyperlink" Target="https://enrweb.boenyc.us/CD19666AD751.html" TargetMode="External"/><Relationship Id="rId12" Type="http://schemas.openxmlformats.org/officeDocument/2006/relationships/hyperlink" Target="https://enrweb.boenyc.us/CD19666AD76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J27"/>
  <sheetViews>
    <sheetView topLeftCell="A7" workbookViewId="0">
      <selection activeCell="N13" sqref="N13"/>
    </sheetView>
  </sheetViews>
  <sheetFormatPr baseColWidth="10" defaultColWidth="8.83203125" defaultRowHeight="14" x14ac:dyDescent="0"/>
  <sheetData>
    <row r="11" spans="1:10" s="79" customFormat="1" ht="30">
      <c r="A11" s="112" t="s">
        <v>468</v>
      </c>
      <c r="B11" s="113"/>
      <c r="C11" s="113"/>
      <c r="D11" s="113"/>
      <c r="E11" s="113"/>
      <c r="F11" s="113"/>
      <c r="G11" s="113"/>
      <c r="H11" s="113"/>
      <c r="I11" s="113"/>
      <c r="J11" s="114"/>
    </row>
    <row r="13" spans="1:10" s="33" customFormat="1" ht="15">
      <c r="A13" s="115" t="s">
        <v>476</v>
      </c>
      <c r="B13" s="115"/>
      <c r="C13" s="115"/>
      <c r="D13" s="115"/>
      <c r="E13" s="115"/>
      <c r="F13" s="115"/>
      <c r="G13" s="115"/>
      <c r="H13" s="115"/>
      <c r="I13" s="115"/>
      <c r="J13" s="116"/>
    </row>
    <row r="14" spans="1:10" s="33" customFormat="1"/>
    <row r="15" spans="1:10" s="33" customFormat="1" ht="33" customHeight="1">
      <c r="A15" s="80" t="s">
        <v>469</v>
      </c>
      <c r="B15" s="117" t="s">
        <v>473</v>
      </c>
      <c r="C15" s="117"/>
      <c r="D15" s="117"/>
      <c r="E15" s="117"/>
      <c r="F15" s="117"/>
      <c r="G15" s="117"/>
      <c r="H15" s="117"/>
      <c r="I15" s="117"/>
      <c r="J15" s="118"/>
    </row>
    <row r="16" spans="1:10" s="33" customFormat="1">
      <c r="A16" s="81"/>
      <c r="B16" s="81"/>
      <c r="C16" s="81"/>
      <c r="D16" s="81"/>
      <c r="E16" s="81"/>
      <c r="F16" s="81"/>
      <c r="G16" s="81"/>
      <c r="H16" s="81"/>
      <c r="I16" s="81"/>
      <c r="J16" s="82"/>
    </row>
    <row r="17" spans="1:10" s="33" customFormat="1" ht="33" customHeight="1">
      <c r="A17" s="83" t="s">
        <v>470</v>
      </c>
      <c r="B17" s="117" t="s">
        <v>474</v>
      </c>
      <c r="C17" s="117"/>
      <c r="D17" s="117"/>
      <c r="E17" s="117"/>
      <c r="F17" s="117"/>
      <c r="G17" s="117"/>
      <c r="H17" s="117"/>
      <c r="I17" s="117"/>
      <c r="J17" s="118"/>
    </row>
    <row r="18" spans="1:10" s="33" customFormat="1">
      <c r="A18" s="84"/>
      <c r="B18" s="81"/>
      <c r="C18" s="81"/>
      <c r="D18" s="81"/>
      <c r="E18" s="81"/>
      <c r="F18" s="81"/>
      <c r="G18" s="81"/>
      <c r="H18" s="81"/>
      <c r="I18" s="81"/>
      <c r="J18" s="82"/>
    </row>
    <row r="19" spans="1:10" s="33" customFormat="1" ht="32.25" customHeight="1">
      <c r="A19" s="83" t="s">
        <v>471</v>
      </c>
      <c r="B19" s="117" t="s">
        <v>475</v>
      </c>
      <c r="C19" s="117"/>
      <c r="D19" s="117"/>
      <c r="E19" s="117"/>
      <c r="F19" s="117"/>
      <c r="G19" s="117"/>
      <c r="H19" s="117"/>
      <c r="I19" s="117"/>
      <c r="J19" s="117"/>
    </row>
    <row r="20" spans="1:10" s="33" customFormat="1">
      <c r="A20" s="80"/>
      <c r="B20" s="85"/>
      <c r="C20" s="85"/>
      <c r="D20" s="85"/>
      <c r="E20" s="85"/>
      <c r="F20" s="85"/>
      <c r="G20" s="85"/>
      <c r="H20" s="85"/>
      <c r="I20" s="85"/>
      <c r="J20" s="78"/>
    </row>
    <row r="21" spans="1:10" s="33" customFormat="1" ht="46.5" customHeight="1">
      <c r="A21" s="83" t="s">
        <v>472</v>
      </c>
      <c r="B21" s="117" t="s">
        <v>477</v>
      </c>
      <c r="C21" s="117"/>
      <c r="D21" s="117"/>
      <c r="E21" s="117"/>
      <c r="F21" s="117"/>
      <c r="G21" s="117"/>
      <c r="H21" s="117"/>
      <c r="I21" s="117"/>
      <c r="J21" s="117"/>
    </row>
    <row r="22" spans="1:10" s="33" customFormat="1" ht="16.5" customHeight="1">
      <c r="A22" s="83"/>
      <c r="B22" s="86"/>
      <c r="C22" s="86"/>
      <c r="D22" s="86"/>
      <c r="E22" s="86"/>
      <c r="F22" s="86"/>
      <c r="G22" s="86"/>
      <c r="H22" s="86"/>
      <c r="I22" s="86"/>
      <c r="J22" s="86"/>
    </row>
    <row r="23" spans="1:10" s="91" customFormat="1" ht="16.5" customHeight="1">
      <c r="A23" s="89" t="s">
        <v>479</v>
      </c>
      <c r="B23" s="90"/>
      <c r="C23" s="90"/>
      <c r="D23" s="90"/>
      <c r="E23" s="90"/>
      <c r="F23" s="90"/>
      <c r="G23" s="90"/>
      <c r="H23" s="90"/>
      <c r="I23" s="90"/>
      <c r="J23" s="90"/>
    </row>
    <row r="24" spans="1:10" s="33" customFormat="1">
      <c r="A24" s="111" t="s">
        <v>478</v>
      </c>
      <c r="B24" s="111"/>
      <c r="C24" s="111"/>
      <c r="D24" s="111"/>
      <c r="E24" s="111"/>
      <c r="F24" s="111"/>
      <c r="G24" s="111"/>
      <c r="H24" s="111"/>
      <c r="I24" s="111"/>
      <c r="J24" s="111"/>
    </row>
    <row r="25" spans="1:10" s="33" customFormat="1">
      <c r="A25" s="80"/>
      <c r="B25" s="86"/>
      <c r="C25" s="86"/>
      <c r="D25" s="86"/>
      <c r="E25" s="86"/>
      <c r="F25" s="86"/>
      <c r="G25" s="86"/>
      <c r="H25" s="86"/>
      <c r="I25" s="86"/>
      <c r="J25" s="87"/>
    </row>
    <row r="26" spans="1:10" s="33" customFormat="1">
      <c r="A26" s="80"/>
      <c r="B26" s="88"/>
      <c r="C26" s="88"/>
      <c r="D26" s="88"/>
      <c r="E26" s="88"/>
      <c r="F26" s="88"/>
      <c r="G26" s="88"/>
      <c r="H26" s="88"/>
      <c r="I26" s="88"/>
      <c r="J26" s="78"/>
    </row>
    <row r="27" spans="1:10" s="33" customFormat="1">
      <c r="J27" s="78"/>
    </row>
  </sheetData>
  <mergeCells count="7">
    <mergeCell ref="A24:J24"/>
    <mergeCell ref="A11:J11"/>
    <mergeCell ref="A13:J13"/>
    <mergeCell ref="B15:J15"/>
    <mergeCell ref="B17:J17"/>
    <mergeCell ref="B19:J19"/>
    <mergeCell ref="B21:J21"/>
  </mergeCells>
  <hyperlinks>
    <hyperlink ref="A24:J24" r:id="rId1" display="To access the Community Health Profiles, go to nyc.gov/html/doh/html/data/nyc-health-profiles.shtml"/>
  </hyperlinks>
  <pageMargins left="0.7" right="0.7" top="0.75" bottom="0.75" header="0.3" footer="0.3"/>
  <pageSetup scale="98"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opLeftCell="B1" workbookViewId="0">
      <pane ySplit="1" topLeftCell="A46" activePane="bottomLeft" state="frozen"/>
      <selection pane="bottomLeft" activeCell="B48" sqref="B48"/>
    </sheetView>
  </sheetViews>
  <sheetFormatPr baseColWidth="10" defaultColWidth="8.83203125" defaultRowHeight="14" x14ac:dyDescent="0"/>
  <cols>
    <col min="1" max="1" width="27.33203125" style="76" customWidth="1"/>
    <col min="2" max="2" width="29.5" style="3" customWidth="1"/>
    <col min="3" max="3" width="27.83203125" style="3" bestFit="1" customWidth="1"/>
    <col min="4" max="4" width="56.1640625" style="2" customWidth="1"/>
    <col min="5" max="5" width="52.5" style="37" customWidth="1"/>
    <col min="6" max="6" width="15.5" style="77" customWidth="1"/>
    <col min="7" max="7" width="29.5" style="2" customWidth="1"/>
    <col min="8" max="8" width="28.5" style="2" customWidth="1"/>
    <col min="9" max="9" width="84.5" style="2" customWidth="1"/>
    <col min="10" max="11" width="38.5" style="37" customWidth="1"/>
    <col min="12" max="12" width="29.1640625" style="37" customWidth="1"/>
    <col min="13" max="16384" width="8.83203125" style="33"/>
  </cols>
  <sheetData>
    <row r="1" spans="1:12" ht="28">
      <c r="A1" s="92" t="s">
        <v>316</v>
      </c>
      <c r="B1" s="93" t="s">
        <v>35</v>
      </c>
      <c r="C1" s="94" t="s">
        <v>4</v>
      </c>
      <c r="D1" s="94" t="s">
        <v>40</v>
      </c>
      <c r="E1" s="95" t="s">
        <v>61</v>
      </c>
      <c r="F1" s="96" t="s">
        <v>62</v>
      </c>
      <c r="G1" s="95" t="s">
        <v>390</v>
      </c>
      <c r="H1" s="95" t="s">
        <v>63</v>
      </c>
      <c r="I1" s="95" t="s">
        <v>64</v>
      </c>
      <c r="J1" s="95" t="s">
        <v>65</v>
      </c>
      <c r="K1" s="95" t="s">
        <v>446</v>
      </c>
      <c r="L1" s="95" t="s">
        <v>66</v>
      </c>
    </row>
    <row r="2" spans="1:12">
      <c r="A2" s="97" t="s">
        <v>317</v>
      </c>
      <c r="B2" s="98" t="s">
        <v>463</v>
      </c>
      <c r="C2" s="98" t="s">
        <v>463</v>
      </c>
      <c r="D2" s="99" t="s">
        <v>318</v>
      </c>
      <c r="E2" s="99" t="s">
        <v>23</v>
      </c>
      <c r="F2" s="100">
        <v>2015</v>
      </c>
      <c r="G2" s="99" t="s">
        <v>97</v>
      </c>
      <c r="H2" s="99" t="s">
        <v>83</v>
      </c>
      <c r="I2" s="99"/>
      <c r="J2" s="101" t="s">
        <v>97</v>
      </c>
      <c r="K2" s="101" t="s">
        <v>97</v>
      </c>
      <c r="L2" s="101" t="s">
        <v>94</v>
      </c>
    </row>
    <row r="3" spans="1:12" s="1" customFormat="1" ht="42">
      <c r="A3" s="97" t="s">
        <v>317</v>
      </c>
      <c r="B3" s="98" t="s">
        <v>464</v>
      </c>
      <c r="C3" s="98" t="s">
        <v>465</v>
      </c>
      <c r="D3" s="99" t="s">
        <v>319</v>
      </c>
      <c r="E3" s="99" t="s">
        <v>49</v>
      </c>
      <c r="F3" s="100">
        <v>2014</v>
      </c>
      <c r="G3" s="99" t="s">
        <v>97</v>
      </c>
      <c r="H3" s="99" t="s">
        <v>83</v>
      </c>
      <c r="I3" s="99" t="s">
        <v>320</v>
      </c>
      <c r="J3" s="101" t="s">
        <v>97</v>
      </c>
      <c r="K3" s="101" t="s">
        <v>97</v>
      </c>
      <c r="L3" s="101" t="s">
        <v>94</v>
      </c>
    </row>
    <row r="4" spans="1:12" ht="42">
      <c r="A4" s="97">
        <v>2</v>
      </c>
      <c r="B4" s="98" t="s">
        <v>395</v>
      </c>
      <c r="C4" s="98" t="s">
        <v>24</v>
      </c>
      <c r="D4" s="99" t="s">
        <v>2</v>
      </c>
      <c r="E4" s="99" t="s">
        <v>450</v>
      </c>
      <c r="F4" s="100">
        <v>2013</v>
      </c>
      <c r="G4" s="99" t="s">
        <v>97</v>
      </c>
      <c r="H4" s="99" t="s">
        <v>84</v>
      </c>
      <c r="I4" s="99"/>
      <c r="J4" s="101" t="s">
        <v>98</v>
      </c>
      <c r="K4" s="101" t="s">
        <v>97</v>
      </c>
      <c r="L4" s="101" t="s">
        <v>94</v>
      </c>
    </row>
    <row r="5" spans="1:12" ht="70">
      <c r="A5" s="97">
        <v>2</v>
      </c>
      <c r="B5" s="98" t="s">
        <v>396</v>
      </c>
      <c r="C5" s="98" t="s">
        <v>321</v>
      </c>
      <c r="D5" s="99" t="s">
        <v>100</v>
      </c>
      <c r="E5" s="99" t="s">
        <v>450</v>
      </c>
      <c r="F5" s="100">
        <v>2013</v>
      </c>
      <c r="G5" s="99" t="s">
        <v>450</v>
      </c>
      <c r="H5" s="99" t="s">
        <v>84</v>
      </c>
      <c r="I5" s="99" t="s">
        <v>322</v>
      </c>
      <c r="J5" s="101" t="s">
        <v>98</v>
      </c>
      <c r="K5" s="101" t="s">
        <v>97</v>
      </c>
      <c r="L5" s="101" t="s">
        <v>94</v>
      </c>
    </row>
    <row r="6" spans="1:12" ht="70">
      <c r="A6" s="97">
        <v>2</v>
      </c>
      <c r="B6" s="98" t="s">
        <v>397</v>
      </c>
      <c r="C6" s="98" t="s">
        <v>25</v>
      </c>
      <c r="D6" s="99" t="s">
        <v>440</v>
      </c>
      <c r="E6" s="99" t="s">
        <v>450</v>
      </c>
      <c r="F6" s="100">
        <v>2013</v>
      </c>
      <c r="G6" s="99" t="s">
        <v>450</v>
      </c>
      <c r="H6" s="99" t="s">
        <v>84</v>
      </c>
      <c r="I6" s="99" t="s">
        <v>323</v>
      </c>
      <c r="J6" s="101" t="s">
        <v>98</v>
      </c>
      <c r="K6" s="101" t="s">
        <v>97</v>
      </c>
      <c r="L6" s="101" t="s">
        <v>94</v>
      </c>
    </row>
    <row r="7" spans="1:12" ht="56">
      <c r="A7" s="97">
        <v>2</v>
      </c>
      <c r="B7" s="98" t="s">
        <v>0</v>
      </c>
      <c r="C7" s="98" t="s">
        <v>26</v>
      </c>
      <c r="D7" s="99" t="s">
        <v>46</v>
      </c>
      <c r="E7" s="99" t="s">
        <v>193</v>
      </c>
      <c r="F7" s="100" t="s">
        <v>67</v>
      </c>
      <c r="G7" s="99" t="s">
        <v>97</v>
      </c>
      <c r="H7" s="99" t="s">
        <v>84</v>
      </c>
      <c r="I7" s="99"/>
      <c r="J7" s="101" t="s">
        <v>98</v>
      </c>
      <c r="K7" s="101" t="s">
        <v>97</v>
      </c>
      <c r="L7" s="101" t="s">
        <v>95</v>
      </c>
    </row>
    <row r="8" spans="1:12" ht="56">
      <c r="A8" s="97">
        <v>2</v>
      </c>
      <c r="B8" s="98" t="s">
        <v>1</v>
      </c>
      <c r="C8" s="98" t="s">
        <v>27</v>
      </c>
      <c r="D8" s="99" t="s">
        <v>43</v>
      </c>
      <c r="E8" s="99" t="s">
        <v>197</v>
      </c>
      <c r="F8" s="100" t="s">
        <v>67</v>
      </c>
      <c r="G8" s="99" t="s">
        <v>97</v>
      </c>
      <c r="H8" s="99" t="s">
        <v>84</v>
      </c>
      <c r="I8" s="99"/>
      <c r="J8" s="101" t="s">
        <v>98</v>
      </c>
      <c r="K8" s="101" t="s">
        <v>97</v>
      </c>
      <c r="L8" s="101" t="s">
        <v>95</v>
      </c>
    </row>
    <row r="9" spans="1:12" ht="84">
      <c r="A9" s="97" t="s">
        <v>346</v>
      </c>
      <c r="B9" s="104" t="s">
        <v>8</v>
      </c>
      <c r="C9" s="98" t="s">
        <v>347</v>
      </c>
      <c r="D9" s="99" t="s">
        <v>107</v>
      </c>
      <c r="E9" s="99" t="s">
        <v>79</v>
      </c>
      <c r="F9" s="100" t="s">
        <v>73</v>
      </c>
      <c r="G9" s="99" t="s">
        <v>97</v>
      </c>
      <c r="H9" s="98" t="s">
        <v>84</v>
      </c>
      <c r="I9" s="99" t="s">
        <v>348</v>
      </c>
      <c r="J9" s="99" t="s">
        <v>394</v>
      </c>
      <c r="K9" s="99" t="s">
        <v>448</v>
      </c>
      <c r="L9" s="99" t="s">
        <v>460</v>
      </c>
    </row>
    <row r="10" spans="1:12" ht="70">
      <c r="A10" s="97" t="s">
        <v>387</v>
      </c>
      <c r="B10" s="98" t="s">
        <v>51</v>
      </c>
      <c r="C10" s="98" t="s">
        <v>388</v>
      </c>
      <c r="D10" s="99" t="s">
        <v>110</v>
      </c>
      <c r="E10" s="99" t="s">
        <v>78</v>
      </c>
      <c r="F10" s="100" t="s">
        <v>76</v>
      </c>
      <c r="G10" s="99" t="s">
        <v>97</v>
      </c>
      <c r="H10" s="99" t="s">
        <v>78</v>
      </c>
      <c r="I10" s="99" t="s">
        <v>109</v>
      </c>
      <c r="J10" s="101" t="s">
        <v>97</v>
      </c>
      <c r="K10" s="99" t="s">
        <v>448</v>
      </c>
      <c r="L10" s="101" t="s">
        <v>94</v>
      </c>
    </row>
    <row r="11" spans="1:12" ht="70">
      <c r="A11" s="97">
        <v>5</v>
      </c>
      <c r="B11" s="104" t="s">
        <v>398</v>
      </c>
      <c r="C11" s="98" t="s">
        <v>324</v>
      </c>
      <c r="D11" s="99" t="s">
        <v>325</v>
      </c>
      <c r="E11" s="102" t="s">
        <v>68</v>
      </c>
      <c r="F11" s="100">
        <v>2011</v>
      </c>
      <c r="G11" s="99" t="s">
        <v>97</v>
      </c>
      <c r="H11" s="99" t="s">
        <v>444</v>
      </c>
      <c r="I11" s="103" t="s">
        <v>445</v>
      </c>
      <c r="J11" s="101" t="s">
        <v>97</v>
      </c>
      <c r="K11" s="99" t="s">
        <v>447</v>
      </c>
      <c r="L11" s="101" t="s">
        <v>96</v>
      </c>
    </row>
    <row r="12" spans="1:12" ht="131.25" customHeight="1">
      <c r="A12" s="97">
        <v>5</v>
      </c>
      <c r="B12" s="98" t="s">
        <v>399</v>
      </c>
      <c r="C12" s="98" t="s">
        <v>326</v>
      </c>
      <c r="D12" s="99" t="s">
        <v>327</v>
      </c>
      <c r="E12" s="102" t="s">
        <v>328</v>
      </c>
      <c r="F12" s="100">
        <v>2013</v>
      </c>
      <c r="G12" s="99" t="s">
        <v>97</v>
      </c>
      <c r="H12" s="99" t="s">
        <v>85</v>
      </c>
      <c r="I12" s="99" t="s">
        <v>329</v>
      </c>
      <c r="J12" s="101" t="s">
        <v>97</v>
      </c>
      <c r="K12" s="99" t="s">
        <v>447</v>
      </c>
      <c r="L12" s="101" t="s">
        <v>94</v>
      </c>
    </row>
    <row r="13" spans="1:12" ht="97.5" customHeight="1">
      <c r="A13" s="97">
        <v>5</v>
      </c>
      <c r="B13" s="108" t="s">
        <v>400</v>
      </c>
      <c r="C13" s="98" t="s">
        <v>330</v>
      </c>
      <c r="D13" s="99" t="s">
        <v>41</v>
      </c>
      <c r="E13" s="99" t="s">
        <v>69</v>
      </c>
      <c r="F13" s="100">
        <v>2014</v>
      </c>
      <c r="G13" s="99" t="s">
        <v>450</v>
      </c>
      <c r="H13" s="99" t="s">
        <v>90</v>
      </c>
      <c r="I13" s="99" t="s">
        <v>331</v>
      </c>
      <c r="J13" s="101" t="s">
        <v>97</v>
      </c>
      <c r="K13" s="99" t="s">
        <v>447</v>
      </c>
      <c r="L13" s="101" t="s">
        <v>94</v>
      </c>
    </row>
    <row r="14" spans="1:12" ht="170.25" customHeight="1">
      <c r="A14" s="97">
        <v>5</v>
      </c>
      <c r="B14" s="98" t="s">
        <v>401</v>
      </c>
      <c r="C14" s="98" t="s">
        <v>332</v>
      </c>
      <c r="D14" s="99" t="s">
        <v>101</v>
      </c>
      <c r="E14" s="102" t="s">
        <v>70</v>
      </c>
      <c r="F14" s="100">
        <v>2014</v>
      </c>
      <c r="G14" s="99" t="s">
        <v>450</v>
      </c>
      <c r="H14" s="99" t="s">
        <v>333</v>
      </c>
      <c r="I14" s="99" t="s">
        <v>334</v>
      </c>
      <c r="J14" s="101" t="s">
        <v>97</v>
      </c>
      <c r="K14" s="99" t="s">
        <v>448</v>
      </c>
      <c r="L14" s="101" t="s">
        <v>94</v>
      </c>
    </row>
    <row r="15" spans="1:12" ht="98">
      <c r="A15" s="97">
        <v>6</v>
      </c>
      <c r="B15" s="98" t="s">
        <v>402</v>
      </c>
      <c r="C15" s="98" t="s">
        <v>52</v>
      </c>
      <c r="D15" s="99" t="s">
        <v>42</v>
      </c>
      <c r="E15" s="98" t="s">
        <v>393</v>
      </c>
      <c r="F15" s="100" t="s">
        <v>67</v>
      </c>
      <c r="G15" s="99" t="s">
        <v>97</v>
      </c>
      <c r="H15" s="99" t="s">
        <v>84</v>
      </c>
      <c r="I15" s="99"/>
      <c r="J15" s="101" t="s">
        <v>98</v>
      </c>
      <c r="K15" s="99" t="s">
        <v>449</v>
      </c>
      <c r="L15" s="101" t="s">
        <v>95</v>
      </c>
    </row>
    <row r="16" spans="1:12" ht="56">
      <c r="A16" s="97">
        <v>6</v>
      </c>
      <c r="B16" s="98" t="s">
        <v>5</v>
      </c>
      <c r="C16" s="98" t="s">
        <v>5</v>
      </c>
      <c r="D16" s="99" t="s">
        <v>60</v>
      </c>
      <c r="E16" s="99" t="s">
        <v>196</v>
      </c>
      <c r="F16" s="100" t="s">
        <v>67</v>
      </c>
      <c r="G16" s="99" t="s">
        <v>97</v>
      </c>
      <c r="H16" s="99" t="s">
        <v>84</v>
      </c>
      <c r="I16" s="99"/>
      <c r="J16" s="101" t="s">
        <v>98</v>
      </c>
      <c r="K16" s="99" t="s">
        <v>447</v>
      </c>
      <c r="L16" s="101" t="s">
        <v>95</v>
      </c>
    </row>
    <row r="17" spans="1:12" ht="101.25" customHeight="1">
      <c r="A17" s="97">
        <v>6</v>
      </c>
      <c r="B17" s="98" t="s">
        <v>6</v>
      </c>
      <c r="C17" s="98" t="s">
        <v>6</v>
      </c>
      <c r="D17" s="99" t="s">
        <v>102</v>
      </c>
      <c r="E17" s="99" t="s">
        <v>195</v>
      </c>
      <c r="F17" s="100" t="s">
        <v>67</v>
      </c>
      <c r="G17" s="99" t="s">
        <v>97</v>
      </c>
      <c r="H17" s="99" t="s">
        <v>84</v>
      </c>
      <c r="I17" s="99" t="s">
        <v>103</v>
      </c>
      <c r="J17" s="101" t="s">
        <v>98</v>
      </c>
      <c r="K17" s="99" t="s">
        <v>447</v>
      </c>
      <c r="L17" s="101" t="s">
        <v>95</v>
      </c>
    </row>
    <row r="18" spans="1:12" ht="56">
      <c r="A18" s="97">
        <v>6</v>
      </c>
      <c r="B18" s="98" t="s">
        <v>7</v>
      </c>
      <c r="C18" s="98" t="s">
        <v>335</v>
      </c>
      <c r="D18" s="99" t="s">
        <v>336</v>
      </c>
      <c r="E18" s="99" t="s">
        <v>194</v>
      </c>
      <c r="F18" s="100" t="s">
        <v>67</v>
      </c>
      <c r="G18" s="99" t="s">
        <v>97</v>
      </c>
      <c r="H18" s="99" t="s">
        <v>84</v>
      </c>
      <c r="I18" s="99"/>
      <c r="J18" s="101" t="s">
        <v>98</v>
      </c>
      <c r="K18" s="99" t="s">
        <v>447</v>
      </c>
      <c r="L18" s="101" t="s">
        <v>95</v>
      </c>
    </row>
    <row r="19" spans="1:12" ht="150" customHeight="1">
      <c r="A19" s="97">
        <v>6</v>
      </c>
      <c r="B19" s="104" t="s">
        <v>403</v>
      </c>
      <c r="C19" s="98" t="s">
        <v>30</v>
      </c>
      <c r="D19" s="99" t="s">
        <v>275</v>
      </c>
      <c r="E19" s="99" t="s">
        <v>82</v>
      </c>
      <c r="F19" s="105" t="s">
        <v>77</v>
      </c>
      <c r="G19" s="99" t="s">
        <v>97</v>
      </c>
      <c r="H19" s="99" t="s">
        <v>78</v>
      </c>
      <c r="I19" s="99" t="s">
        <v>389</v>
      </c>
      <c r="J19" s="101" t="s">
        <v>97</v>
      </c>
      <c r="K19" s="99" t="s">
        <v>447</v>
      </c>
      <c r="L19" s="101" t="s">
        <v>94</v>
      </c>
    </row>
    <row r="20" spans="1:12" ht="138.75" customHeight="1">
      <c r="A20" s="97">
        <v>7</v>
      </c>
      <c r="B20" s="98" t="s">
        <v>404</v>
      </c>
      <c r="C20" s="98" t="s">
        <v>337</v>
      </c>
      <c r="D20" s="99" t="s">
        <v>44</v>
      </c>
      <c r="E20" s="99" t="s">
        <v>78</v>
      </c>
      <c r="F20" s="100">
        <v>2013</v>
      </c>
      <c r="G20" s="99" t="s">
        <v>392</v>
      </c>
      <c r="H20" s="99" t="s">
        <v>78</v>
      </c>
      <c r="I20" s="99"/>
      <c r="J20" s="101" t="s">
        <v>98</v>
      </c>
      <c r="K20" s="99" t="s">
        <v>447</v>
      </c>
      <c r="L20" s="101" t="s">
        <v>94</v>
      </c>
    </row>
    <row r="21" spans="1:12" ht="98">
      <c r="A21" s="97">
        <v>7</v>
      </c>
      <c r="B21" s="98" t="s">
        <v>405</v>
      </c>
      <c r="C21" s="98" t="s">
        <v>338</v>
      </c>
      <c r="D21" s="99" t="s">
        <v>339</v>
      </c>
      <c r="E21" s="99" t="s">
        <v>78</v>
      </c>
      <c r="F21" s="100" t="s">
        <v>67</v>
      </c>
      <c r="G21" s="99" t="s">
        <v>466</v>
      </c>
      <c r="H21" s="99" t="s">
        <v>78</v>
      </c>
      <c r="I21" s="99"/>
      <c r="J21" s="101" t="s">
        <v>98</v>
      </c>
      <c r="K21" s="99" t="s">
        <v>447</v>
      </c>
      <c r="L21" s="101" t="s">
        <v>94</v>
      </c>
    </row>
    <row r="22" spans="1:12" ht="84.75" customHeight="1">
      <c r="A22" s="97">
        <v>7</v>
      </c>
      <c r="B22" s="98" t="s">
        <v>406</v>
      </c>
      <c r="C22" s="98" t="s">
        <v>28</v>
      </c>
      <c r="D22" s="99" t="s">
        <v>340</v>
      </c>
      <c r="E22" s="99" t="s">
        <v>104</v>
      </c>
      <c r="F22" s="105" t="s">
        <v>71</v>
      </c>
      <c r="G22" s="99" t="s">
        <v>391</v>
      </c>
      <c r="H22" s="98" t="s">
        <v>84</v>
      </c>
      <c r="I22" s="99" t="s">
        <v>105</v>
      </c>
      <c r="J22" s="101" t="s">
        <v>98</v>
      </c>
      <c r="K22" s="99" t="s">
        <v>447</v>
      </c>
      <c r="L22" s="101" t="s">
        <v>94</v>
      </c>
    </row>
    <row r="23" spans="1:12" ht="162.75" customHeight="1">
      <c r="A23" s="97">
        <v>7</v>
      </c>
      <c r="B23" s="98" t="s">
        <v>407</v>
      </c>
      <c r="C23" s="98" t="s">
        <v>341</v>
      </c>
      <c r="D23" s="99" t="s">
        <v>342</v>
      </c>
      <c r="E23" s="99" t="s">
        <v>72</v>
      </c>
      <c r="F23" s="100">
        <v>2014</v>
      </c>
      <c r="G23" s="99" t="s">
        <v>450</v>
      </c>
      <c r="H23" s="99" t="s">
        <v>86</v>
      </c>
      <c r="I23" s="99" t="s">
        <v>343</v>
      </c>
      <c r="J23" s="101" t="s">
        <v>98</v>
      </c>
      <c r="K23" s="99" t="s">
        <v>447</v>
      </c>
      <c r="L23" s="101" t="s">
        <v>94</v>
      </c>
    </row>
    <row r="24" spans="1:12" ht="140.25" customHeight="1">
      <c r="A24" s="97">
        <v>7</v>
      </c>
      <c r="B24" s="98" t="s">
        <v>21</v>
      </c>
      <c r="C24" s="98" t="s">
        <v>344</v>
      </c>
      <c r="D24" s="99" t="s">
        <v>106</v>
      </c>
      <c r="E24" s="102" t="s">
        <v>345</v>
      </c>
      <c r="F24" s="106" t="s">
        <v>462</v>
      </c>
      <c r="G24" s="99" t="s">
        <v>467</v>
      </c>
      <c r="H24" s="99" t="s">
        <v>89</v>
      </c>
      <c r="I24" s="99" t="s">
        <v>461</v>
      </c>
      <c r="J24" s="101" t="s">
        <v>99</v>
      </c>
      <c r="K24" s="99" t="s">
        <v>447</v>
      </c>
      <c r="L24" s="101" t="s">
        <v>94</v>
      </c>
    </row>
    <row r="25" spans="1:12" ht="157.5" customHeight="1">
      <c r="A25" s="97">
        <v>8</v>
      </c>
      <c r="B25" s="104" t="s">
        <v>12</v>
      </c>
      <c r="C25" s="98" t="s">
        <v>349</v>
      </c>
      <c r="D25" s="99" t="s">
        <v>350</v>
      </c>
      <c r="E25" s="99" t="s">
        <v>79</v>
      </c>
      <c r="F25" s="100" t="s">
        <v>73</v>
      </c>
      <c r="G25" s="99" t="s">
        <v>97</v>
      </c>
      <c r="H25" s="98" t="s">
        <v>84</v>
      </c>
      <c r="I25" s="99" t="s">
        <v>351</v>
      </c>
      <c r="J25" s="99" t="s">
        <v>394</v>
      </c>
      <c r="K25" s="99" t="s">
        <v>447</v>
      </c>
      <c r="L25" s="99" t="s">
        <v>460</v>
      </c>
    </row>
    <row r="26" spans="1:12" ht="126" customHeight="1">
      <c r="A26" s="97">
        <v>8</v>
      </c>
      <c r="B26" s="104" t="s">
        <v>17</v>
      </c>
      <c r="C26" s="98" t="s">
        <v>352</v>
      </c>
      <c r="D26" s="99" t="s">
        <v>58</v>
      </c>
      <c r="E26" s="99" t="s">
        <v>79</v>
      </c>
      <c r="F26" s="100" t="s">
        <v>67</v>
      </c>
      <c r="G26" s="99" t="s">
        <v>97</v>
      </c>
      <c r="H26" s="98" t="s">
        <v>84</v>
      </c>
      <c r="I26" s="99" t="s">
        <v>353</v>
      </c>
      <c r="J26" s="99" t="s">
        <v>394</v>
      </c>
      <c r="K26" s="99" t="s">
        <v>447</v>
      </c>
      <c r="L26" s="99" t="s">
        <v>460</v>
      </c>
    </row>
    <row r="27" spans="1:12" ht="123.75" customHeight="1">
      <c r="A27" s="97">
        <v>8</v>
      </c>
      <c r="B27" s="104" t="s">
        <v>16</v>
      </c>
      <c r="C27" s="98" t="s">
        <v>53</v>
      </c>
      <c r="D27" s="99" t="s">
        <v>55</v>
      </c>
      <c r="E27" s="99" t="s">
        <v>79</v>
      </c>
      <c r="F27" s="100" t="s">
        <v>73</v>
      </c>
      <c r="G27" s="99" t="s">
        <v>97</v>
      </c>
      <c r="H27" s="98" t="s">
        <v>84</v>
      </c>
      <c r="I27" s="99" t="s">
        <v>354</v>
      </c>
      <c r="J27" s="99" t="s">
        <v>394</v>
      </c>
      <c r="K27" s="99" t="s">
        <v>448</v>
      </c>
      <c r="L27" s="99" t="s">
        <v>460</v>
      </c>
    </row>
    <row r="28" spans="1:12" ht="121.5" customHeight="1">
      <c r="A28" s="97">
        <v>8</v>
      </c>
      <c r="B28" s="104" t="s">
        <v>15</v>
      </c>
      <c r="C28" s="98" t="s">
        <v>355</v>
      </c>
      <c r="D28" s="99" t="s">
        <v>56</v>
      </c>
      <c r="E28" s="99" t="s">
        <v>79</v>
      </c>
      <c r="F28" s="100" t="s">
        <v>73</v>
      </c>
      <c r="G28" s="99" t="s">
        <v>97</v>
      </c>
      <c r="H28" s="98" t="s">
        <v>84</v>
      </c>
      <c r="I28" s="99" t="s">
        <v>356</v>
      </c>
      <c r="J28" s="99" t="s">
        <v>394</v>
      </c>
      <c r="K28" s="99" t="s">
        <v>448</v>
      </c>
      <c r="L28" s="99" t="s">
        <v>460</v>
      </c>
    </row>
    <row r="29" spans="1:12" ht="122.25" customHeight="1">
      <c r="A29" s="97">
        <v>9</v>
      </c>
      <c r="B29" s="104" t="s">
        <v>13</v>
      </c>
      <c r="C29" s="98" t="s">
        <v>13</v>
      </c>
      <c r="D29" s="99" t="s">
        <v>57</v>
      </c>
      <c r="E29" s="99" t="s">
        <v>79</v>
      </c>
      <c r="F29" s="100" t="s">
        <v>73</v>
      </c>
      <c r="G29" s="99" t="s">
        <v>97</v>
      </c>
      <c r="H29" s="98" t="s">
        <v>84</v>
      </c>
      <c r="I29" s="99" t="s">
        <v>357</v>
      </c>
      <c r="J29" s="99" t="s">
        <v>394</v>
      </c>
      <c r="K29" s="99" t="s">
        <v>447</v>
      </c>
      <c r="L29" s="99" t="s">
        <v>460</v>
      </c>
    </row>
    <row r="30" spans="1:12" ht="84">
      <c r="A30" s="97">
        <v>9</v>
      </c>
      <c r="B30" s="104" t="s">
        <v>14</v>
      </c>
      <c r="C30" s="98" t="s">
        <v>14</v>
      </c>
      <c r="D30" s="99" t="s">
        <v>358</v>
      </c>
      <c r="E30" s="99" t="s">
        <v>79</v>
      </c>
      <c r="F30" s="100" t="s">
        <v>73</v>
      </c>
      <c r="G30" s="99" t="s">
        <v>97</v>
      </c>
      <c r="H30" s="98" t="s">
        <v>84</v>
      </c>
      <c r="I30" s="99" t="s">
        <v>359</v>
      </c>
      <c r="J30" s="99" t="s">
        <v>394</v>
      </c>
      <c r="K30" s="99" t="s">
        <v>447</v>
      </c>
      <c r="L30" s="99" t="s">
        <v>460</v>
      </c>
    </row>
    <row r="31" spans="1:12" ht="183.75" customHeight="1">
      <c r="A31" s="97">
        <v>9</v>
      </c>
      <c r="B31" s="104" t="s">
        <v>18</v>
      </c>
      <c r="C31" s="98" t="s">
        <v>31</v>
      </c>
      <c r="D31" s="99" t="s">
        <v>108</v>
      </c>
      <c r="E31" s="102" t="s">
        <v>345</v>
      </c>
      <c r="F31" s="100">
        <v>2012</v>
      </c>
      <c r="G31" s="99" t="s">
        <v>451</v>
      </c>
      <c r="H31" s="99" t="s">
        <v>88</v>
      </c>
      <c r="I31" s="99" t="s">
        <v>453</v>
      </c>
      <c r="J31" s="101" t="s">
        <v>99</v>
      </c>
      <c r="K31" s="99" t="s">
        <v>447</v>
      </c>
      <c r="L31" s="101" t="s">
        <v>94</v>
      </c>
    </row>
    <row r="32" spans="1:12" ht="196.5" customHeight="1">
      <c r="A32" s="97">
        <v>9</v>
      </c>
      <c r="B32" s="104" t="s">
        <v>19</v>
      </c>
      <c r="C32" s="98" t="s">
        <v>32</v>
      </c>
      <c r="D32" s="99" t="s">
        <v>272</v>
      </c>
      <c r="E32" s="102" t="s">
        <v>345</v>
      </c>
      <c r="F32" s="100">
        <v>2012</v>
      </c>
      <c r="G32" s="99" t="s">
        <v>451</v>
      </c>
      <c r="H32" s="99" t="s">
        <v>88</v>
      </c>
      <c r="I32" s="99" t="s">
        <v>454</v>
      </c>
      <c r="J32" s="101" t="s">
        <v>99</v>
      </c>
      <c r="K32" s="99" t="s">
        <v>447</v>
      </c>
      <c r="L32" s="101" t="s">
        <v>94</v>
      </c>
    </row>
    <row r="33" spans="1:12" ht="84">
      <c r="A33" s="97">
        <v>10</v>
      </c>
      <c r="B33" s="104" t="s">
        <v>9</v>
      </c>
      <c r="C33" s="98" t="s">
        <v>360</v>
      </c>
      <c r="D33" s="99" t="s">
        <v>361</v>
      </c>
      <c r="E33" s="99" t="s">
        <v>79</v>
      </c>
      <c r="F33" s="100" t="s">
        <v>73</v>
      </c>
      <c r="G33" s="99" t="s">
        <v>97</v>
      </c>
      <c r="H33" s="98" t="s">
        <v>84</v>
      </c>
      <c r="I33" s="99" t="s">
        <v>362</v>
      </c>
      <c r="J33" s="99" t="s">
        <v>394</v>
      </c>
      <c r="K33" s="99" t="s">
        <v>447</v>
      </c>
      <c r="L33" s="99" t="s">
        <v>460</v>
      </c>
    </row>
    <row r="34" spans="1:12" ht="84">
      <c r="A34" s="97">
        <v>10</v>
      </c>
      <c r="B34" s="104" t="s">
        <v>22</v>
      </c>
      <c r="C34" s="98" t="s">
        <v>363</v>
      </c>
      <c r="D34" s="99" t="s">
        <v>54</v>
      </c>
      <c r="E34" s="99" t="s">
        <v>79</v>
      </c>
      <c r="F34" s="100" t="s">
        <v>73</v>
      </c>
      <c r="G34" s="99" t="s">
        <v>97</v>
      </c>
      <c r="H34" s="98" t="s">
        <v>84</v>
      </c>
      <c r="I34" s="99" t="s">
        <v>364</v>
      </c>
      <c r="J34" s="99" t="s">
        <v>394</v>
      </c>
      <c r="K34" s="99" t="s">
        <v>447</v>
      </c>
      <c r="L34" s="99" t="s">
        <v>460</v>
      </c>
    </row>
    <row r="35" spans="1:12" ht="28">
      <c r="A35" s="97">
        <v>10</v>
      </c>
      <c r="B35" s="98" t="s">
        <v>45</v>
      </c>
      <c r="C35" s="98" t="s">
        <v>365</v>
      </c>
      <c r="D35" s="99" t="s">
        <v>59</v>
      </c>
      <c r="E35" s="99" t="s">
        <v>78</v>
      </c>
      <c r="F35" s="100">
        <v>2013</v>
      </c>
      <c r="G35" s="99" t="s">
        <v>392</v>
      </c>
      <c r="H35" s="99" t="s">
        <v>78</v>
      </c>
      <c r="I35" s="99"/>
      <c r="J35" s="101" t="s">
        <v>98</v>
      </c>
      <c r="K35" s="99" t="s">
        <v>447</v>
      </c>
      <c r="L35" s="101" t="s">
        <v>94</v>
      </c>
    </row>
    <row r="36" spans="1:12" ht="117.75" customHeight="1">
      <c r="A36" s="97">
        <v>10</v>
      </c>
      <c r="B36" s="104" t="s">
        <v>20</v>
      </c>
      <c r="C36" s="98" t="s">
        <v>366</v>
      </c>
      <c r="D36" s="99" t="s">
        <v>367</v>
      </c>
      <c r="E36" s="99" t="s">
        <v>80</v>
      </c>
      <c r="F36" s="100">
        <v>2014</v>
      </c>
      <c r="G36" s="99" t="s">
        <v>450</v>
      </c>
      <c r="H36" s="99" t="s">
        <v>87</v>
      </c>
      <c r="I36" s="109" t="s">
        <v>368</v>
      </c>
      <c r="J36" s="101" t="s">
        <v>98</v>
      </c>
      <c r="K36" s="99" t="s">
        <v>448</v>
      </c>
      <c r="L36" s="101" t="s">
        <v>94</v>
      </c>
    </row>
    <row r="37" spans="1:12" ht="120" customHeight="1">
      <c r="A37" s="97">
        <v>10</v>
      </c>
      <c r="B37" s="104" t="s">
        <v>36</v>
      </c>
      <c r="C37" s="98" t="s">
        <v>369</v>
      </c>
      <c r="D37" s="99" t="s">
        <v>370</v>
      </c>
      <c r="E37" s="99" t="s">
        <v>79</v>
      </c>
      <c r="F37" s="100" t="s">
        <v>73</v>
      </c>
      <c r="G37" s="99" t="s">
        <v>97</v>
      </c>
      <c r="H37" s="98" t="s">
        <v>84</v>
      </c>
      <c r="I37" s="99" t="s">
        <v>371</v>
      </c>
      <c r="J37" s="99" t="s">
        <v>394</v>
      </c>
      <c r="K37" s="99" t="s">
        <v>448</v>
      </c>
      <c r="L37" s="99" t="s">
        <v>460</v>
      </c>
    </row>
    <row r="38" spans="1:12" ht="121.5" customHeight="1">
      <c r="A38" s="97">
        <v>10</v>
      </c>
      <c r="B38" s="104" t="s">
        <v>47</v>
      </c>
      <c r="C38" s="98" t="s">
        <v>372</v>
      </c>
      <c r="D38" s="99" t="s">
        <v>48</v>
      </c>
      <c r="E38" s="99" t="s">
        <v>79</v>
      </c>
      <c r="F38" s="100" t="s">
        <v>67</v>
      </c>
      <c r="G38" s="99" t="s">
        <v>97</v>
      </c>
      <c r="H38" s="98" t="s">
        <v>84</v>
      </c>
      <c r="I38" s="99" t="s">
        <v>373</v>
      </c>
      <c r="J38" s="99" t="s">
        <v>394</v>
      </c>
      <c r="K38" s="99" t="s">
        <v>448</v>
      </c>
      <c r="L38" s="99" t="s">
        <v>460</v>
      </c>
    </row>
    <row r="39" spans="1:12" ht="121.5" customHeight="1">
      <c r="A39" s="97">
        <v>11</v>
      </c>
      <c r="B39" s="104" t="s">
        <v>38</v>
      </c>
      <c r="C39" s="98" t="s">
        <v>374</v>
      </c>
      <c r="D39" s="99" t="s">
        <v>375</v>
      </c>
      <c r="E39" s="99" t="s">
        <v>81</v>
      </c>
      <c r="F39" s="100">
        <v>2013</v>
      </c>
      <c r="G39" s="99" t="s">
        <v>450</v>
      </c>
      <c r="H39" s="99" t="s">
        <v>93</v>
      </c>
      <c r="I39" s="99" t="s">
        <v>376</v>
      </c>
      <c r="J39" s="101" t="s">
        <v>98</v>
      </c>
      <c r="K39" s="101" t="s">
        <v>97</v>
      </c>
      <c r="L39" s="101" t="s">
        <v>94</v>
      </c>
    </row>
    <row r="40" spans="1:12" ht="129.75" customHeight="1">
      <c r="A40" s="97">
        <v>11</v>
      </c>
      <c r="B40" s="104" t="s">
        <v>179</v>
      </c>
      <c r="C40" s="98" t="s">
        <v>39</v>
      </c>
      <c r="D40" s="99" t="s">
        <v>377</v>
      </c>
      <c r="E40" s="102" t="s">
        <v>345</v>
      </c>
      <c r="F40" s="100">
        <v>2012</v>
      </c>
      <c r="G40" s="99" t="s">
        <v>450</v>
      </c>
      <c r="H40" s="99" t="s">
        <v>90</v>
      </c>
      <c r="I40" s="110" t="s">
        <v>455</v>
      </c>
      <c r="J40" s="101" t="s">
        <v>99</v>
      </c>
      <c r="K40" s="99" t="s">
        <v>447</v>
      </c>
      <c r="L40" s="101" t="s">
        <v>94</v>
      </c>
    </row>
    <row r="41" spans="1:12" ht="153" customHeight="1">
      <c r="A41" s="97">
        <v>11</v>
      </c>
      <c r="B41" s="104" t="s">
        <v>50</v>
      </c>
      <c r="C41" s="98" t="s">
        <v>378</v>
      </c>
      <c r="D41" s="99" t="s">
        <v>273</v>
      </c>
      <c r="E41" s="102" t="s">
        <v>345</v>
      </c>
      <c r="F41" s="100">
        <v>2012</v>
      </c>
      <c r="G41" s="99" t="s">
        <v>450</v>
      </c>
      <c r="H41" s="99" t="s">
        <v>92</v>
      </c>
      <c r="I41" s="99" t="s">
        <v>456</v>
      </c>
      <c r="J41" s="101" t="s">
        <v>99</v>
      </c>
      <c r="K41" s="99" t="s">
        <v>447</v>
      </c>
      <c r="L41" s="101" t="s">
        <v>94</v>
      </c>
    </row>
    <row r="42" spans="1:12" ht="70">
      <c r="A42" s="97">
        <v>12</v>
      </c>
      <c r="B42" s="98" t="s">
        <v>37</v>
      </c>
      <c r="C42" s="98" t="s">
        <v>379</v>
      </c>
      <c r="D42" s="99" t="s">
        <v>380</v>
      </c>
      <c r="E42" s="102" t="s">
        <v>345</v>
      </c>
      <c r="F42" s="100" t="s">
        <v>74</v>
      </c>
      <c r="G42" s="99" t="s">
        <v>452</v>
      </c>
      <c r="H42" s="99" t="s">
        <v>85</v>
      </c>
      <c r="I42" s="99" t="s">
        <v>457</v>
      </c>
      <c r="J42" s="101" t="s">
        <v>98</v>
      </c>
      <c r="K42" s="99" t="s">
        <v>447</v>
      </c>
      <c r="L42" s="101" t="s">
        <v>94</v>
      </c>
    </row>
    <row r="43" spans="1:12" ht="211.5" customHeight="1">
      <c r="A43" s="97">
        <v>12</v>
      </c>
      <c r="B43" s="104" t="s">
        <v>10</v>
      </c>
      <c r="C43" s="98" t="s">
        <v>381</v>
      </c>
      <c r="D43" s="99" t="s">
        <v>382</v>
      </c>
      <c r="E43" s="102" t="s">
        <v>345</v>
      </c>
      <c r="F43" s="100">
        <v>2012</v>
      </c>
      <c r="G43" s="99" t="s">
        <v>450</v>
      </c>
      <c r="H43" s="99" t="s">
        <v>91</v>
      </c>
      <c r="I43" s="99" t="s">
        <v>458</v>
      </c>
      <c r="J43" s="101" t="s">
        <v>99</v>
      </c>
      <c r="K43" s="99" t="s">
        <v>447</v>
      </c>
      <c r="L43" s="101" t="s">
        <v>94</v>
      </c>
    </row>
    <row r="44" spans="1:12" ht="218.25" customHeight="1">
      <c r="A44" s="97">
        <v>12</v>
      </c>
      <c r="B44" s="104" t="s">
        <v>11</v>
      </c>
      <c r="C44" s="98" t="s">
        <v>383</v>
      </c>
      <c r="D44" s="99" t="s">
        <v>274</v>
      </c>
      <c r="E44" s="102" t="s">
        <v>345</v>
      </c>
      <c r="F44" s="100">
        <v>2012</v>
      </c>
      <c r="G44" s="99" t="s">
        <v>450</v>
      </c>
      <c r="H44" s="99" t="s">
        <v>91</v>
      </c>
      <c r="I44" s="99" t="s">
        <v>459</v>
      </c>
      <c r="J44" s="101" t="s">
        <v>99</v>
      </c>
      <c r="K44" s="99" t="s">
        <v>447</v>
      </c>
      <c r="L44" s="101" t="s">
        <v>94</v>
      </c>
    </row>
    <row r="45" spans="1:12" ht="215.25" customHeight="1">
      <c r="A45" s="97">
        <v>13</v>
      </c>
      <c r="B45" s="98" t="s">
        <v>3</v>
      </c>
      <c r="C45" s="98" t="s">
        <v>33</v>
      </c>
      <c r="D45" s="99" t="s">
        <v>385</v>
      </c>
      <c r="E45" s="99" t="s">
        <v>78</v>
      </c>
      <c r="F45" s="100" t="s">
        <v>67</v>
      </c>
      <c r="G45" s="99" t="s">
        <v>392</v>
      </c>
      <c r="H45" s="99" t="s">
        <v>78</v>
      </c>
      <c r="I45" s="99"/>
      <c r="J45" s="101" t="s">
        <v>99</v>
      </c>
      <c r="K45" s="99" t="s">
        <v>447</v>
      </c>
      <c r="L45" s="101" t="s">
        <v>94</v>
      </c>
    </row>
    <row r="46" spans="1:12" ht="98">
      <c r="A46" s="97">
        <v>13</v>
      </c>
      <c r="B46" s="104" t="s">
        <v>181</v>
      </c>
      <c r="C46" s="98" t="s">
        <v>29</v>
      </c>
      <c r="D46" s="99" t="s">
        <v>386</v>
      </c>
      <c r="E46" s="99" t="s">
        <v>78</v>
      </c>
      <c r="F46" s="105" t="s">
        <v>75</v>
      </c>
      <c r="G46" s="99" t="s">
        <v>466</v>
      </c>
      <c r="H46" s="99" t="s">
        <v>78</v>
      </c>
      <c r="I46" s="99"/>
      <c r="J46" s="101" t="s">
        <v>99</v>
      </c>
      <c r="K46" s="99" t="s">
        <v>447</v>
      </c>
      <c r="L46" s="101" t="s">
        <v>94</v>
      </c>
    </row>
    <row r="47" spans="1:12" ht="207.75" customHeight="1">
      <c r="A47" s="107">
        <v>13</v>
      </c>
      <c r="B47" s="98" t="s">
        <v>408</v>
      </c>
      <c r="C47" s="98" t="s">
        <v>34</v>
      </c>
      <c r="D47" s="99" t="s">
        <v>384</v>
      </c>
      <c r="E47" s="99" t="s">
        <v>78</v>
      </c>
      <c r="F47" s="105" t="s">
        <v>75</v>
      </c>
      <c r="G47" s="99" t="s">
        <v>466</v>
      </c>
      <c r="H47" s="99" t="s">
        <v>78</v>
      </c>
      <c r="I47" s="99" t="s">
        <v>111</v>
      </c>
      <c r="J47" s="101" t="s">
        <v>99</v>
      </c>
      <c r="K47" s="99" t="s">
        <v>447</v>
      </c>
      <c r="L47" s="101" t="s">
        <v>94</v>
      </c>
    </row>
    <row r="48" spans="1:12">
      <c r="C48" s="4"/>
    </row>
    <row r="49" spans="1:12" s="2" customFormat="1">
      <c r="A49" s="76"/>
      <c r="B49" s="3"/>
      <c r="C49" s="4"/>
      <c r="E49" s="37"/>
      <c r="F49" s="77"/>
      <c r="J49" s="37"/>
      <c r="K49" s="37"/>
      <c r="L49" s="37"/>
    </row>
    <row r="50" spans="1:12" s="2" customFormat="1">
      <c r="A50" s="76"/>
      <c r="B50" s="3"/>
      <c r="C50" s="4"/>
      <c r="E50" s="37"/>
      <c r="F50" s="77"/>
      <c r="J50" s="37"/>
      <c r="K50" s="37"/>
      <c r="L50" s="37"/>
    </row>
  </sheetData>
  <sheetProtection formatCells="0" formatColumns="0" formatRows="0" sort="0" autoFilter="0" pivotTables="0"/>
  <sortState ref="A2:L47">
    <sortCondition ref="A2"/>
  </sortState>
  <hyperlinks>
    <hyperlink ref="E11" r:id="rId1"/>
    <hyperlink ref="E12" r:id="rId2"/>
    <hyperlink ref="E14" r:id="rId3"/>
    <hyperlink ref="E24" r:id="rId4"/>
    <hyperlink ref="E31" r:id="rId5"/>
    <hyperlink ref="E32" r:id="rId6"/>
    <hyperlink ref="E40" r:id="rId7"/>
    <hyperlink ref="E41" r:id="rId8"/>
    <hyperlink ref="E42" r:id="rId9"/>
    <hyperlink ref="E43" r:id="rId10"/>
    <hyperlink ref="E44" r:id="rId11"/>
  </hyperlinks>
  <pageMargins left="0.7" right="0.7" top="0.75" bottom="0.75" header="0.3" footer="0.3"/>
  <pageSetup scale="57"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69"/>
  <sheetViews>
    <sheetView tabSelected="1" zoomScale="80" zoomScaleNormal="80" zoomScalePageLayoutView="80" workbookViewId="0">
      <pane xSplit="2" ySplit="7" topLeftCell="D8" activePane="bottomRight" state="frozen"/>
      <selection pane="topRight" activeCell="D1" sqref="D1"/>
      <selection pane="bottomLeft" activeCell="A8" sqref="A8"/>
      <selection pane="bottomRight" activeCell="B12" sqref="B12"/>
    </sheetView>
  </sheetViews>
  <sheetFormatPr baseColWidth="10" defaultColWidth="8.83203125" defaultRowHeight="14" x14ac:dyDescent="0"/>
  <cols>
    <col min="1" max="1" width="8.83203125" style="33"/>
    <col min="2" max="4" width="37.5" style="33" customWidth="1"/>
    <col min="5" max="5" width="16" style="133" customWidth="1"/>
    <col min="6" max="6" width="18.5" style="31" customWidth="1"/>
    <col min="7" max="9" width="8.83203125" style="31"/>
    <col min="10" max="10" width="17" style="133" customWidth="1"/>
    <col min="11" max="11" width="18.33203125" style="133" customWidth="1"/>
    <col min="12" max="12" width="21.1640625" style="33" customWidth="1"/>
    <col min="13" max="18" width="11.6640625" style="33" customWidth="1"/>
    <col min="19" max="35" width="11.5" style="33" customWidth="1"/>
    <col min="36" max="37" width="12.6640625" style="33" customWidth="1"/>
    <col min="38" max="39" width="8.83203125" style="33"/>
    <col min="40" max="40" width="13.1640625" style="33" customWidth="1"/>
    <col min="41" max="41" width="13.33203125" style="33" customWidth="1"/>
    <col min="42" max="43" width="8.83203125" style="33"/>
    <col min="44" max="45" width="13" style="31" customWidth="1"/>
    <col min="46" max="46" width="8.33203125" style="33" customWidth="1"/>
    <col min="47" max="51" width="9.5" style="33" customWidth="1"/>
    <col min="52" max="52" width="8.83203125" style="33"/>
    <col min="53" max="59" width="9.5" style="33" customWidth="1"/>
    <col min="60" max="73" width="8.83203125" style="33"/>
    <col min="74" max="75" width="14.1640625" style="33" customWidth="1"/>
    <col min="76" max="77" width="8.83203125" style="33"/>
    <col min="78" max="78" width="14" style="33" customWidth="1"/>
    <col min="79" max="79" width="1.6640625" style="33" customWidth="1"/>
    <col min="80" max="80" width="10.1640625" style="33" customWidth="1"/>
    <col min="81" max="85" width="8.83203125" style="33"/>
    <col min="86" max="86" width="2.83203125" style="33" customWidth="1"/>
    <col min="87" max="89" width="8.83203125" style="33"/>
    <col min="90" max="91" width="14.1640625" style="33" customWidth="1"/>
    <col min="92" max="93" width="8.83203125" style="33"/>
    <col min="94" max="94" width="15" style="31" customWidth="1"/>
    <col min="95" max="95" width="2.6640625" style="31" customWidth="1"/>
    <col min="96" max="96" width="15" style="31" customWidth="1"/>
    <col min="97" max="97" width="11.6640625" style="31" customWidth="1"/>
    <col min="98" max="98" width="10.5" style="31" customWidth="1"/>
    <col min="99" max="99" width="9.83203125" style="31" customWidth="1"/>
    <col min="100" max="100" width="3.33203125" style="31" customWidth="1"/>
    <col min="101" max="101" width="9.83203125" style="31" customWidth="1"/>
    <col min="102" max="102" width="11.6640625" style="31" customWidth="1"/>
    <col min="103" max="103" width="10.6640625" style="31" customWidth="1"/>
    <col min="104" max="104" width="11" style="31" customWidth="1"/>
    <col min="105" max="105" width="2.6640625" style="31" customWidth="1"/>
    <col min="106" max="106" width="11" style="31" customWidth="1"/>
    <col min="107" max="109" width="8.83203125" style="31"/>
    <col min="110" max="110" width="2.1640625" style="31" customWidth="1"/>
    <col min="111" max="114" width="8.83203125" style="31"/>
    <col min="115" max="115" width="2.5" style="31" customWidth="1"/>
    <col min="116" max="118" width="8.83203125" style="31"/>
    <col min="119" max="119" width="10.5" style="31" customWidth="1"/>
    <col min="120" max="120" width="1.83203125" style="31" customWidth="1"/>
    <col min="121" max="121" width="10.5" style="31" customWidth="1"/>
    <col min="122" max="124" width="8.83203125" style="31"/>
    <col min="125" max="125" width="2.1640625" style="31" customWidth="1"/>
    <col min="126" max="137" width="8.83203125" style="31"/>
    <col min="138" max="138" width="15.1640625" style="31" customWidth="1"/>
    <col min="139" max="141" width="8.83203125" style="31"/>
    <col min="142" max="142" width="9.1640625" style="31" customWidth="1"/>
    <col min="143" max="143" width="2.6640625" style="31" customWidth="1"/>
    <col min="144" max="151" width="8.83203125" style="31"/>
    <col min="152" max="152" width="1.6640625" style="31" customWidth="1"/>
    <col min="153" max="156" width="8.83203125" style="31"/>
    <col min="157" max="157" width="2" style="31" customWidth="1"/>
    <col min="158" max="161" width="8.83203125" style="31"/>
    <col min="162" max="162" width="2" style="31" customWidth="1"/>
    <col min="163" max="174" width="8.83203125" style="31"/>
    <col min="175" max="175" width="2.33203125" style="31" customWidth="1"/>
    <col min="176" max="187" width="8.83203125" style="31"/>
    <col min="188" max="188" width="2.1640625" style="31" customWidth="1"/>
    <col min="189" max="195" width="8.83203125" style="31"/>
    <col min="196" max="16384" width="8.83203125" style="33"/>
  </cols>
  <sheetData>
    <row r="1" spans="1:199">
      <c r="A1" s="7" t="s">
        <v>463</v>
      </c>
      <c r="B1" s="7" t="s">
        <v>464</v>
      </c>
      <c r="C1" s="7" t="s">
        <v>627</v>
      </c>
      <c r="D1" s="7" t="s">
        <v>628</v>
      </c>
      <c r="E1" s="137" t="s">
        <v>480</v>
      </c>
      <c r="F1" s="21" t="s">
        <v>424</v>
      </c>
      <c r="G1" s="36" t="s">
        <v>425</v>
      </c>
      <c r="H1" s="31" t="s">
        <v>441</v>
      </c>
      <c r="I1" s="31" t="s">
        <v>442</v>
      </c>
      <c r="J1" s="140" t="s">
        <v>629</v>
      </c>
      <c r="K1" s="140" t="s">
        <v>630</v>
      </c>
      <c r="L1" s="30" t="s">
        <v>210</v>
      </c>
      <c r="M1" s="34" t="s">
        <v>211</v>
      </c>
      <c r="N1" s="30" t="s">
        <v>212</v>
      </c>
      <c r="O1" s="34" t="s">
        <v>213</v>
      </c>
      <c r="P1" s="30" t="s">
        <v>214</v>
      </c>
      <c r="Q1" s="34" t="s">
        <v>215</v>
      </c>
      <c r="R1" s="29" t="s">
        <v>216</v>
      </c>
      <c r="S1" s="36" t="s">
        <v>217</v>
      </c>
      <c r="T1" s="29" t="s">
        <v>218</v>
      </c>
      <c r="U1" s="36" t="s">
        <v>219</v>
      </c>
      <c r="V1" s="29" t="s">
        <v>220</v>
      </c>
      <c r="W1" s="36" t="s">
        <v>221</v>
      </c>
      <c r="X1" s="29" t="s">
        <v>222</v>
      </c>
      <c r="Y1" s="36" t="s">
        <v>223</v>
      </c>
      <c r="Z1" s="29" t="s">
        <v>224</v>
      </c>
      <c r="AA1" s="36" t="s">
        <v>225</v>
      </c>
      <c r="AB1" s="29" t="s">
        <v>226</v>
      </c>
      <c r="AC1" s="36" t="s">
        <v>227</v>
      </c>
      <c r="AD1" s="29" t="s">
        <v>228</v>
      </c>
      <c r="AE1" s="36" t="s">
        <v>229</v>
      </c>
      <c r="AF1" s="29" t="s">
        <v>230</v>
      </c>
      <c r="AG1" s="36" t="s">
        <v>231</v>
      </c>
      <c r="AH1" s="29" t="s">
        <v>232</v>
      </c>
      <c r="AI1" s="36" t="s">
        <v>233</v>
      </c>
      <c r="AJ1" s="38" t="s">
        <v>0</v>
      </c>
      <c r="AK1" s="36" t="s">
        <v>409</v>
      </c>
      <c r="AL1" s="33" t="s">
        <v>441</v>
      </c>
      <c r="AM1" s="33" t="s">
        <v>442</v>
      </c>
      <c r="AN1" s="38" t="s">
        <v>1</v>
      </c>
      <c r="AO1" s="36" t="s">
        <v>410</v>
      </c>
      <c r="AP1" s="33" t="s">
        <v>441</v>
      </c>
      <c r="AQ1" s="33" t="s">
        <v>442</v>
      </c>
      <c r="AR1" s="17" t="s">
        <v>398</v>
      </c>
      <c r="AS1" s="36" t="s">
        <v>411</v>
      </c>
      <c r="AT1" s="11" t="s">
        <v>441</v>
      </c>
      <c r="AU1" s="11" t="s">
        <v>442</v>
      </c>
      <c r="AV1" s="29" t="s">
        <v>198</v>
      </c>
      <c r="AW1" s="36" t="s">
        <v>199</v>
      </c>
      <c r="AX1" s="29" t="s">
        <v>200</v>
      </c>
      <c r="AY1" s="36" t="s">
        <v>201</v>
      </c>
      <c r="AZ1" s="29" t="s">
        <v>202</v>
      </c>
      <c r="BA1" s="36" t="s">
        <v>203</v>
      </c>
      <c r="BB1" s="29" t="s">
        <v>204</v>
      </c>
      <c r="BC1" s="36" t="s">
        <v>205</v>
      </c>
      <c r="BD1" s="29" t="s">
        <v>206</v>
      </c>
      <c r="BE1" s="36" t="s">
        <v>207</v>
      </c>
      <c r="BF1" s="29" t="s">
        <v>208</v>
      </c>
      <c r="BG1" s="36" t="s">
        <v>209</v>
      </c>
      <c r="BH1" s="38" t="s">
        <v>5</v>
      </c>
      <c r="BI1" s="36" t="s">
        <v>183</v>
      </c>
      <c r="BJ1" s="33" t="s">
        <v>441</v>
      </c>
      <c r="BK1" s="33" t="s">
        <v>442</v>
      </c>
      <c r="BL1" s="38" t="s">
        <v>6</v>
      </c>
      <c r="BM1" s="36" t="s">
        <v>184</v>
      </c>
      <c r="BN1" s="33" t="s">
        <v>441</v>
      </c>
      <c r="BO1" s="33" t="s">
        <v>442</v>
      </c>
      <c r="BP1" s="38" t="s">
        <v>177</v>
      </c>
      <c r="BQ1" s="36" t="s">
        <v>412</v>
      </c>
      <c r="BR1" s="37" t="s">
        <v>441</v>
      </c>
      <c r="BS1" s="37" t="s">
        <v>442</v>
      </c>
      <c r="BT1" s="29" t="s">
        <v>276</v>
      </c>
      <c r="BU1" s="36" t="s">
        <v>277</v>
      </c>
      <c r="BV1" s="38" t="s">
        <v>404</v>
      </c>
      <c r="BW1" s="36" t="s">
        <v>413</v>
      </c>
      <c r="BX1" s="33" t="s">
        <v>441</v>
      </c>
      <c r="BY1" s="33" t="s">
        <v>442</v>
      </c>
      <c r="BZ1" s="38" t="s">
        <v>414</v>
      </c>
      <c r="CA1" s="38" t="s">
        <v>279</v>
      </c>
      <c r="CB1" s="36" t="s">
        <v>415</v>
      </c>
      <c r="CC1" s="33" t="s">
        <v>441</v>
      </c>
      <c r="CD1" s="33" t="s">
        <v>442</v>
      </c>
      <c r="CE1" s="29" t="s">
        <v>280</v>
      </c>
      <c r="CF1" s="36" t="s">
        <v>281</v>
      </c>
      <c r="CG1" s="38" t="s">
        <v>407</v>
      </c>
      <c r="CH1" s="38" t="s">
        <v>279</v>
      </c>
      <c r="CI1" s="36" t="s">
        <v>185</v>
      </c>
      <c r="CJ1" s="33" t="s">
        <v>441</v>
      </c>
      <c r="CK1" s="33" t="s">
        <v>442</v>
      </c>
      <c r="CL1" s="38" t="s">
        <v>178</v>
      </c>
      <c r="CM1" s="36" t="s">
        <v>416</v>
      </c>
      <c r="CN1" s="33" t="s">
        <v>441</v>
      </c>
      <c r="CO1" s="33" t="s">
        <v>442</v>
      </c>
      <c r="CP1" s="21" t="s">
        <v>417</v>
      </c>
      <c r="CQ1" s="21" t="s">
        <v>279</v>
      </c>
      <c r="CR1" s="36" t="s">
        <v>418</v>
      </c>
      <c r="CS1" s="31" t="s">
        <v>441</v>
      </c>
      <c r="CT1" s="31" t="s">
        <v>442</v>
      </c>
      <c r="CU1" s="21" t="s">
        <v>12</v>
      </c>
      <c r="CV1" s="21" t="s">
        <v>279</v>
      </c>
      <c r="CW1" s="36" t="s">
        <v>186</v>
      </c>
      <c r="CX1" s="31" t="s">
        <v>441</v>
      </c>
      <c r="CY1" s="31" t="s">
        <v>442</v>
      </c>
      <c r="CZ1" s="21" t="s">
        <v>17</v>
      </c>
      <c r="DA1" s="21" t="s">
        <v>279</v>
      </c>
      <c r="DB1" s="36" t="s">
        <v>419</v>
      </c>
      <c r="DC1" s="31" t="s">
        <v>441</v>
      </c>
      <c r="DD1" s="31" t="s">
        <v>442</v>
      </c>
      <c r="DE1" s="21" t="s">
        <v>16</v>
      </c>
      <c r="DF1" s="21" t="s">
        <v>279</v>
      </c>
      <c r="DG1" s="36" t="s">
        <v>187</v>
      </c>
      <c r="DH1" s="31" t="s">
        <v>441</v>
      </c>
      <c r="DI1" s="31" t="s">
        <v>442</v>
      </c>
      <c r="DJ1" s="21" t="s">
        <v>15</v>
      </c>
      <c r="DK1" s="21" t="s">
        <v>279</v>
      </c>
      <c r="DL1" s="36" t="s">
        <v>188</v>
      </c>
      <c r="DM1" s="31" t="s">
        <v>441</v>
      </c>
      <c r="DN1" s="31" t="s">
        <v>442</v>
      </c>
      <c r="DO1" s="21" t="s">
        <v>13</v>
      </c>
      <c r="DP1" s="21" t="s">
        <v>279</v>
      </c>
      <c r="DQ1" s="36" t="s">
        <v>189</v>
      </c>
      <c r="DR1" s="31" t="s">
        <v>441</v>
      </c>
      <c r="DS1" s="31" t="s">
        <v>442</v>
      </c>
      <c r="DT1" s="21" t="s">
        <v>14</v>
      </c>
      <c r="DU1" s="21" t="s">
        <v>279</v>
      </c>
      <c r="DV1" s="36" t="s">
        <v>190</v>
      </c>
      <c r="DW1" s="31" t="s">
        <v>441</v>
      </c>
      <c r="DX1" s="31" t="s">
        <v>442</v>
      </c>
      <c r="DY1" s="21" t="s">
        <v>18</v>
      </c>
      <c r="DZ1" s="36" t="s">
        <v>420</v>
      </c>
      <c r="EA1" s="31" t="s">
        <v>441</v>
      </c>
      <c r="EB1" s="31" t="s">
        <v>442</v>
      </c>
      <c r="EC1" s="21" t="s">
        <v>19</v>
      </c>
      <c r="ED1" s="36" t="s">
        <v>421</v>
      </c>
      <c r="EE1" s="31" t="s">
        <v>441</v>
      </c>
      <c r="EF1" s="31" t="s">
        <v>442</v>
      </c>
      <c r="EG1" s="21" t="s">
        <v>9</v>
      </c>
      <c r="EH1" s="21" t="s">
        <v>279</v>
      </c>
      <c r="EI1" s="36" t="s">
        <v>191</v>
      </c>
      <c r="EJ1" s="31" t="s">
        <v>441</v>
      </c>
      <c r="EK1" s="31" t="s">
        <v>442</v>
      </c>
      <c r="EL1" s="21" t="s">
        <v>22</v>
      </c>
      <c r="EM1" s="21" t="s">
        <v>279</v>
      </c>
      <c r="EN1" s="36" t="s">
        <v>422</v>
      </c>
      <c r="EO1" s="31" t="s">
        <v>441</v>
      </c>
      <c r="EP1" s="31" t="s">
        <v>442</v>
      </c>
      <c r="EQ1" s="21" t="s">
        <v>45</v>
      </c>
      <c r="ER1" s="36" t="s">
        <v>423</v>
      </c>
      <c r="ES1" s="31" t="s">
        <v>441</v>
      </c>
      <c r="ET1" s="31" t="s">
        <v>442</v>
      </c>
      <c r="EU1" s="21" t="s">
        <v>36</v>
      </c>
      <c r="EV1" s="21" t="s">
        <v>279</v>
      </c>
      <c r="EW1" s="36" t="s">
        <v>426</v>
      </c>
      <c r="EX1" s="31" t="s">
        <v>441</v>
      </c>
      <c r="EY1" s="31" t="s">
        <v>442</v>
      </c>
      <c r="EZ1" s="21" t="s">
        <v>47</v>
      </c>
      <c r="FA1" s="21" t="s">
        <v>279</v>
      </c>
      <c r="FB1" s="36" t="s">
        <v>427</v>
      </c>
      <c r="FC1" s="31" t="s">
        <v>441</v>
      </c>
      <c r="FD1" s="31" t="s">
        <v>442</v>
      </c>
      <c r="FE1" s="21" t="s">
        <v>38</v>
      </c>
      <c r="FF1" s="21" t="s">
        <v>279</v>
      </c>
      <c r="FG1" s="36" t="s">
        <v>428</v>
      </c>
      <c r="FH1" s="31" t="s">
        <v>441</v>
      </c>
      <c r="FI1" s="31" t="s">
        <v>442</v>
      </c>
      <c r="FJ1" s="21" t="s">
        <v>179</v>
      </c>
      <c r="FK1" s="36" t="s">
        <v>429</v>
      </c>
      <c r="FL1" s="31" t="s">
        <v>441</v>
      </c>
      <c r="FM1" s="32" t="s">
        <v>442</v>
      </c>
      <c r="FN1" s="21" t="s">
        <v>50</v>
      </c>
      <c r="FO1" s="36" t="s">
        <v>430</v>
      </c>
      <c r="FP1" s="31" t="s">
        <v>441</v>
      </c>
      <c r="FQ1" s="31" t="s">
        <v>442</v>
      </c>
      <c r="FR1" s="21" t="s">
        <v>37</v>
      </c>
      <c r="FS1" s="21" t="s">
        <v>279</v>
      </c>
      <c r="FT1" s="36" t="s">
        <v>431</v>
      </c>
      <c r="FU1" s="31" t="s">
        <v>441</v>
      </c>
      <c r="FV1" s="31" t="s">
        <v>442</v>
      </c>
      <c r="FW1" s="21" t="s">
        <v>10</v>
      </c>
      <c r="FX1" s="36" t="s">
        <v>432</v>
      </c>
      <c r="FY1" s="31" t="s">
        <v>441</v>
      </c>
      <c r="FZ1" s="31" t="s">
        <v>442</v>
      </c>
      <c r="GA1" s="21" t="s">
        <v>11</v>
      </c>
      <c r="GB1" s="36" t="s">
        <v>433</v>
      </c>
      <c r="GC1" s="31" t="s">
        <v>441</v>
      </c>
      <c r="GD1" s="31" t="s">
        <v>442</v>
      </c>
      <c r="GE1" s="21" t="s">
        <v>180</v>
      </c>
      <c r="GF1" s="21" t="s">
        <v>279</v>
      </c>
      <c r="GG1" s="36" t="s">
        <v>192</v>
      </c>
      <c r="GH1" s="31" t="s">
        <v>441</v>
      </c>
      <c r="GI1" s="31" t="s">
        <v>442</v>
      </c>
      <c r="GJ1" s="21" t="s">
        <v>181</v>
      </c>
      <c r="GK1" s="36" t="s">
        <v>434</v>
      </c>
      <c r="GL1" s="31" t="s">
        <v>441</v>
      </c>
      <c r="GM1" s="31" t="s">
        <v>442</v>
      </c>
      <c r="GN1" s="29" t="s">
        <v>435</v>
      </c>
      <c r="GO1" s="36" t="s">
        <v>436</v>
      </c>
    </row>
    <row r="2" spans="1:199">
      <c r="A2" s="8">
        <v>0</v>
      </c>
      <c r="B2" s="33" t="s">
        <v>112</v>
      </c>
      <c r="F2" s="33">
        <v>43</v>
      </c>
      <c r="G2" s="34" t="s">
        <v>97</v>
      </c>
      <c r="H2" s="31">
        <v>42.3</v>
      </c>
      <c r="I2" s="31">
        <v>42.7</v>
      </c>
      <c r="L2" s="34">
        <v>8405837</v>
      </c>
      <c r="M2" s="34" t="s">
        <v>97</v>
      </c>
      <c r="N2" s="33">
        <v>33</v>
      </c>
      <c r="O2" s="33" t="s">
        <v>97</v>
      </c>
      <c r="P2" s="33">
        <v>23</v>
      </c>
      <c r="Q2" s="34" t="s">
        <v>97</v>
      </c>
      <c r="R2" s="33">
        <v>14</v>
      </c>
      <c r="S2" s="34" t="s">
        <v>97</v>
      </c>
      <c r="T2" s="33">
        <v>29</v>
      </c>
      <c r="U2" s="34" t="s">
        <v>97</v>
      </c>
      <c r="V2" s="33">
        <v>2</v>
      </c>
      <c r="W2" s="34" t="s">
        <v>97</v>
      </c>
      <c r="X2" s="33">
        <v>67</v>
      </c>
      <c r="Y2" s="34" t="s">
        <v>97</v>
      </c>
      <c r="Z2" s="33">
        <v>21</v>
      </c>
      <c r="AA2" s="34" t="s">
        <v>97</v>
      </c>
      <c r="AB2" s="33">
        <v>10</v>
      </c>
      <c r="AC2" s="34" t="s">
        <v>97</v>
      </c>
      <c r="AD2" s="33">
        <v>32</v>
      </c>
      <c r="AE2" s="34" t="s">
        <v>97</v>
      </c>
      <c r="AF2" s="33">
        <v>25</v>
      </c>
      <c r="AG2" s="34" t="s">
        <v>97</v>
      </c>
      <c r="AH2" s="33">
        <v>13</v>
      </c>
      <c r="AI2" s="34" t="s">
        <v>97</v>
      </c>
      <c r="AJ2" s="33">
        <v>37</v>
      </c>
      <c r="AK2" s="34" t="s">
        <v>97</v>
      </c>
      <c r="AL2" s="31">
        <v>37.1</v>
      </c>
      <c r="AM2" s="31">
        <v>37.5</v>
      </c>
      <c r="AN2" s="33">
        <v>23</v>
      </c>
      <c r="AO2" s="34" t="s">
        <v>97</v>
      </c>
      <c r="AP2" s="31">
        <v>22.9</v>
      </c>
      <c r="AQ2" s="31">
        <v>23.4</v>
      </c>
      <c r="AR2" s="33">
        <v>59</v>
      </c>
      <c r="AS2" s="34" t="s">
        <v>97</v>
      </c>
      <c r="AT2" s="18">
        <v>57.9</v>
      </c>
      <c r="AU2" s="18">
        <v>60.1</v>
      </c>
      <c r="AV2" s="31">
        <v>8.6</v>
      </c>
      <c r="AW2" s="34" t="s">
        <v>97</v>
      </c>
      <c r="AX2" s="33">
        <v>11</v>
      </c>
      <c r="AY2" s="34" t="s">
        <v>97</v>
      </c>
      <c r="AZ2" s="33">
        <v>177</v>
      </c>
      <c r="BA2" s="34" t="s">
        <v>97</v>
      </c>
      <c r="BB2" s="33">
        <v>20</v>
      </c>
      <c r="BC2" s="34" t="s">
        <v>97</v>
      </c>
      <c r="BD2" s="33">
        <v>39</v>
      </c>
      <c r="BE2" s="34" t="s">
        <v>97</v>
      </c>
      <c r="BF2" s="33">
        <v>41</v>
      </c>
      <c r="BG2" s="34" t="s">
        <v>97</v>
      </c>
      <c r="BH2" s="33">
        <v>21</v>
      </c>
      <c r="BI2" s="34" t="s">
        <v>97</v>
      </c>
      <c r="BJ2" s="31">
        <v>20.8</v>
      </c>
      <c r="BK2" s="31">
        <v>21.2</v>
      </c>
      <c r="BL2" s="33">
        <v>11</v>
      </c>
      <c r="BM2" s="34" t="s">
        <v>97</v>
      </c>
      <c r="BN2" s="31">
        <v>10.3</v>
      </c>
      <c r="BO2" s="31">
        <v>10.7</v>
      </c>
      <c r="BP2" s="33">
        <v>51</v>
      </c>
      <c r="BQ2" s="34" t="s">
        <v>97</v>
      </c>
      <c r="BR2" s="32">
        <v>50.9</v>
      </c>
      <c r="BS2" s="32">
        <v>52</v>
      </c>
      <c r="BT2" s="37" t="s">
        <v>97</v>
      </c>
      <c r="BU2" s="35" t="s">
        <v>97</v>
      </c>
      <c r="BV2" s="31">
        <v>9</v>
      </c>
      <c r="BW2" s="34" t="s">
        <v>97</v>
      </c>
      <c r="BX2" s="31">
        <v>8.8000000000000007</v>
      </c>
      <c r="BY2" s="31">
        <v>9.1999999999999993</v>
      </c>
      <c r="BZ2" s="31">
        <v>23.6</v>
      </c>
      <c r="CA2" s="31"/>
      <c r="CB2" s="34" t="s">
        <v>97</v>
      </c>
      <c r="CC2" s="31">
        <v>23.3</v>
      </c>
      <c r="CD2" s="31">
        <v>23.9</v>
      </c>
      <c r="CE2" s="33">
        <v>20</v>
      </c>
      <c r="CF2" s="34" t="s">
        <v>97</v>
      </c>
      <c r="CG2" s="33">
        <v>93</v>
      </c>
      <c r="CI2" s="34" t="s">
        <v>97</v>
      </c>
      <c r="CJ2" s="19">
        <v>90.5</v>
      </c>
      <c r="CK2" s="19">
        <v>95.1</v>
      </c>
      <c r="CL2" s="33">
        <v>64</v>
      </c>
      <c r="CM2" s="34" t="s">
        <v>97</v>
      </c>
      <c r="CN2" s="39">
        <v>62.8</v>
      </c>
      <c r="CO2" s="31">
        <v>64.8</v>
      </c>
      <c r="CP2" s="37">
        <v>78</v>
      </c>
      <c r="CQ2" s="37"/>
      <c r="CR2" s="35" t="s">
        <v>97</v>
      </c>
      <c r="CS2" s="20">
        <v>77.5</v>
      </c>
      <c r="CT2" s="20">
        <v>78.900000000000006</v>
      </c>
      <c r="CU2" s="37">
        <v>15</v>
      </c>
      <c r="CV2" s="37"/>
      <c r="CW2" s="35" t="s">
        <v>97</v>
      </c>
      <c r="CX2" s="20">
        <v>14.7</v>
      </c>
      <c r="CY2" s="20">
        <v>16.100000000000001</v>
      </c>
      <c r="CZ2" s="37">
        <v>27</v>
      </c>
      <c r="DA2" s="20"/>
      <c r="DB2" s="35" t="s">
        <v>97</v>
      </c>
      <c r="DC2" s="20">
        <v>26.3</v>
      </c>
      <c r="DD2" s="20">
        <v>28</v>
      </c>
      <c r="DE2" s="37">
        <v>88</v>
      </c>
      <c r="DF2" s="37"/>
      <c r="DG2" s="35" t="s">
        <v>97</v>
      </c>
      <c r="DH2" s="20">
        <v>87</v>
      </c>
      <c r="DI2" s="20">
        <v>88.3</v>
      </c>
      <c r="DJ2" s="37">
        <v>77</v>
      </c>
      <c r="DK2" s="37"/>
      <c r="DL2" s="35" t="s">
        <v>97</v>
      </c>
      <c r="DM2" s="20">
        <v>76.400000000000006</v>
      </c>
      <c r="DN2" s="20">
        <v>77.900000000000006</v>
      </c>
      <c r="DO2" s="37">
        <v>24</v>
      </c>
      <c r="DP2" s="37"/>
      <c r="DQ2" s="35" t="s">
        <v>97</v>
      </c>
      <c r="DR2" s="20">
        <v>22.9</v>
      </c>
      <c r="DS2" s="20">
        <v>24.4</v>
      </c>
      <c r="DT2" s="37">
        <v>10</v>
      </c>
      <c r="DU2" s="37"/>
      <c r="DV2" s="35" t="s">
        <v>97</v>
      </c>
      <c r="DW2" s="20">
        <v>9.9</v>
      </c>
      <c r="DX2" s="20">
        <v>10.9</v>
      </c>
      <c r="DY2" s="33">
        <v>1019</v>
      </c>
      <c r="DZ2" s="34" t="s">
        <v>97</v>
      </c>
      <c r="EA2" s="31">
        <v>1011.3</v>
      </c>
      <c r="EB2" s="31">
        <v>1027</v>
      </c>
      <c r="EC2" s="33">
        <v>907</v>
      </c>
      <c r="ED2" s="34" t="s">
        <v>97</v>
      </c>
      <c r="EE2" s="31">
        <v>889.3</v>
      </c>
      <c r="EF2" s="31">
        <v>914.1</v>
      </c>
      <c r="EG2" s="37">
        <v>20</v>
      </c>
      <c r="EH2" s="37"/>
      <c r="EI2" s="35" t="s">
        <v>97</v>
      </c>
      <c r="EJ2" s="20">
        <v>18.899999999999999</v>
      </c>
      <c r="EK2" s="20">
        <v>20.5</v>
      </c>
      <c r="EL2" s="37">
        <v>11</v>
      </c>
      <c r="EM2" s="37"/>
      <c r="EN2" s="35" t="s">
        <v>97</v>
      </c>
      <c r="EO2" s="20">
        <v>10.3</v>
      </c>
      <c r="EP2" s="20">
        <v>11.5</v>
      </c>
      <c r="EQ2" s="31">
        <v>7.4</v>
      </c>
      <c r="ER2" s="34" t="s">
        <v>97</v>
      </c>
      <c r="ES2" s="31">
        <v>7.3</v>
      </c>
      <c r="ET2" s="31">
        <v>7.5</v>
      </c>
      <c r="EU2" s="37">
        <v>40</v>
      </c>
      <c r="EV2" s="37"/>
      <c r="EW2" s="35" t="s">
        <v>97</v>
      </c>
      <c r="EX2" s="20">
        <v>39</v>
      </c>
      <c r="EY2" s="20">
        <v>40.700000000000003</v>
      </c>
      <c r="EZ2" s="37">
        <v>62</v>
      </c>
      <c r="FA2" s="37"/>
      <c r="FB2" s="35" t="s">
        <v>97</v>
      </c>
      <c r="FC2" s="20">
        <v>60.9</v>
      </c>
      <c r="FD2" s="20">
        <v>62.6</v>
      </c>
      <c r="FE2" s="32">
        <v>30.4</v>
      </c>
      <c r="FF2" s="32"/>
      <c r="FG2" s="35" t="s">
        <v>97</v>
      </c>
      <c r="FH2" s="31">
        <v>29.2</v>
      </c>
      <c r="FI2" s="31">
        <v>31.6</v>
      </c>
      <c r="FJ2" s="37">
        <v>319</v>
      </c>
      <c r="FK2" s="35" t="s">
        <v>97</v>
      </c>
      <c r="FL2" s="31">
        <v>314.72903441030979</v>
      </c>
      <c r="FM2" s="32">
        <v>323.47096558969025</v>
      </c>
      <c r="FN2" s="37">
        <v>684</v>
      </c>
      <c r="FO2" s="35" t="s">
        <v>97</v>
      </c>
      <c r="FP2" s="31">
        <v>677.9</v>
      </c>
      <c r="FQ2" s="31">
        <v>690.5</v>
      </c>
      <c r="FR2" s="37">
        <v>36</v>
      </c>
      <c r="FS2" s="37"/>
      <c r="FT2" s="35" t="s">
        <v>97</v>
      </c>
      <c r="FU2" s="31">
        <v>35.5</v>
      </c>
      <c r="FV2" s="31">
        <v>37.299999999999997</v>
      </c>
      <c r="FW2" s="37">
        <v>249</v>
      </c>
      <c r="FX2" s="35" t="s">
        <v>97</v>
      </c>
      <c r="FY2" s="31">
        <v>245.1</v>
      </c>
      <c r="FZ2" s="31">
        <v>252.8</v>
      </c>
      <c r="GA2" s="37">
        <v>312</v>
      </c>
      <c r="GB2" s="35" t="s">
        <v>97</v>
      </c>
      <c r="GC2" s="31">
        <v>307.60000000000002</v>
      </c>
      <c r="GD2" s="31">
        <v>316.2</v>
      </c>
      <c r="GE2" s="37">
        <v>4.7</v>
      </c>
      <c r="GF2" s="37"/>
      <c r="GG2" s="35" t="s">
        <v>97</v>
      </c>
      <c r="GH2" s="31">
        <v>4.5</v>
      </c>
      <c r="GI2" s="31">
        <v>4.9000000000000004</v>
      </c>
      <c r="GJ2" s="32">
        <v>198.4</v>
      </c>
      <c r="GK2" s="35" t="s">
        <v>97</v>
      </c>
      <c r="GL2" s="31">
        <v>196.8</v>
      </c>
      <c r="GM2" s="31">
        <v>200</v>
      </c>
      <c r="GN2" s="35" t="s">
        <v>97</v>
      </c>
      <c r="GO2" s="35" t="s">
        <v>97</v>
      </c>
    </row>
    <row r="3" spans="1:199">
      <c r="A3" s="8">
        <v>1</v>
      </c>
      <c r="B3" s="33" t="s">
        <v>113</v>
      </c>
      <c r="F3" s="33">
        <v>54</v>
      </c>
      <c r="G3" s="34" t="s">
        <v>97</v>
      </c>
      <c r="H3" s="31">
        <v>53.7</v>
      </c>
      <c r="I3" s="31">
        <v>55.3</v>
      </c>
      <c r="L3" s="34">
        <v>1626159</v>
      </c>
      <c r="M3" s="34" t="s">
        <v>97</v>
      </c>
      <c r="N3" s="33">
        <v>48</v>
      </c>
      <c r="O3" s="33" t="s">
        <v>97</v>
      </c>
      <c r="P3" s="33">
        <v>13</v>
      </c>
      <c r="Q3" s="34" t="s">
        <v>97</v>
      </c>
      <c r="R3" s="33">
        <v>12</v>
      </c>
      <c r="S3" s="34" t="s">
        <v>97</v>
      </c>
      <c r="T3" s="33">
        <v>26</v>
      </c>
      <c r="U3" s="34" t="s">
        <v>97</v>
      </c>
      <c r="V3" s="33">
        <v>2</v>
      </c>
      <c r="W3" s="34" t="s">
        <v>97</v>
      </c>
      <c r="X3" s="33">
        <v>52</v>
      </c>
      <c r="Y3" s="34" t="s">
        <v>97</v>
      </c>
      <c r="Z3" s="33">
        <v>15</v>
      </c>
      <c r="AA3" s="34" t="s">
        <v>97</v>
      </c>
      <c r="AB3" s="33">
        <v>10</v>
      </c>
      <c r="AC3" s="34" t="s">
        <v>97</v>
      </c>
      <c r="AD3" s="33">
        <v>38</v>
      </c>
      <c r="AE3" s="34" t="s">
        <v>97</v>
      </c>
      <c r="AF3" s="33">
        <v>24</v>
      </c>
      <c r="AG3" s="34" t="s">
        <v>97</v>
      </c>
      <c r="AH3" s="33">
        <v>14</v>
      </c>
      <c r="AI3" s="34" t="s">
        <v>97</v>
      </c>
      <c r="AJ3" s="33">
        <v>29</v>
      </c>
      <c r="AK3" s="34" t="s">
        <v>97</v>
      </c>
      <c r="AL3" s="31">
        <v>28.2</v>
      </c>
      <c r="AM3" s="31">
        <v>29.4</v>
      </c>
      <c r="AN3" s="33">
        <v>16</v>
      </c>
      <c r="AO3" s="34" t="s">
        <v>97</v>
      </c>
      <c r="AP3" s="6">
        <v>15.4</v>
      </c>
      <c r="AQ3" s="31">
        <v>16.5</v>
      </c>
      <c r="AR3" s="33">
        <v>57</v>
      </c>
      <c r="AS3" s="34" t="s">
        <v>97</v>
      </c>
      <c r="AT3" s="18">
        <v>55.1</v>
      </c>
      <c r="AU3" s="18">
        <v>59.3</v>
      </c>
      <c r="AV3" s="31">
        <v>10.7</v>
      </c>
      <c r="AW3" s="34" t="s">
        <v>97</v>
      </c>
      <c r="AX3" s="33">
        <v>13</v>
      </c>
      <c r="AY3" s="34" t="s">
        <v>97</v>
      </c>
      <c r="AZ3" s="33">
        <v>207</v>
      </c>
      <c r="BA3" s="34" t="s">
        <v>97</v>
      </c>
      <c r="BB3" s="33">
        <v>14</v>
      </c>
      <c r="BC3" s="34" t="s">
        <v>97</v>
      </c>
      <c r="BD3" s="33">
        <v>24</v>
      </c>
      <c r="BE3" s="34" t="s">
        <v>97</v>
      </c>
      <c r="BF3" s="33">
        <v>63</v>
      </c>
      <c r="BG3" s="34" t="s">
        <v>97</v>
      </c>
      <c r="BH3" s="33">
        <v>18</v>
      </c>
      <c r="BI3" s="34" t="s">
        <v>97</v>
      </c>
      <c r="BJ3" s="31">
        <v>17.8</v>
      </c>
      <c r="BK3" s="31">
        <v>18.8</v>
      </c>
      <c r="BL3" s="33">
        <v>8</v>
      </c>
      <c r="BM3" s="34" t="s">
        <v>97</v>
      </c>
      <c r="BN3" s="31">
        <v>8</v>
      </c>
      <c r="BO3" s="31">
        <v>8.8000000000000007</v>
      </c>
      <c r="BP3" s="33">
        <v>45</v>
      </c>
      <c r="BQ3" s="34" t="s">
        <v>97</v>
      </c>
      <c r="BR3" s="32">
        <v>43.7</v>
      </c>
      <c r="BS3" s="32">
        <v>45.9</v>
      </c>
      <c r="BT3" s="37" t="s">
        <v>97</v>
      </c>
      <c r="BU3" s="35" t="s">
        <v>97</v>
      </c>
      <c r="BV3" s="31">
        <v>8.1</v>
      </c>
      <c r="BW3" s="34" t="s">
        <v>97</v>
      </c>
      <c r="BX3" s="31">
        <v>7.7</v>
      </c>
      <c r="BY3" s="31">
        <v>8.5</v>
      </c>
      <c r="BZ3" s="31">
        <v>16</v>
      </c>
      <c r="CA3" s="31"/>
      <c r="CB3" s="34" t="s">
        <v>97</v>
      </c>
      <c r="CC3" s="31">
        <v>15.3</v>
      </c>
      <c r="CD3" s="31">
        <v>16.7</v>
      </c>
      <c r="CE3" s="33">
        <v>18</v>
      </c>
      <c r="CF3" s="34" t="s">
        <v>97</v>
      </c>
      <c r="CG3" s="33">
        <v>103</v>
      </c>
      <c r="CI3" s="34" t="s">
        <v>97</v>
      </c>
      <c r="CJ3" s="19">
        <v>97.6</v>
      </c>
      <c r="CK3" s="19">
        <v>108.3</v>
      </c>
      <c r="CL3" s="33">
        <v>51</v>
      </c>
      <c r="CM3" s="34" t="s">
        <v>97</v>
      </c>
      <c r="CN3" s="39">
        <v>49.3</v>
      </c>
      <c r="CO3" s="31">
        <v>53.3</v>
      </c>
      <c r="CP3" s="37">
        <v>83</v>
      </c>
      <c r="CQ3" s="37"/>
      <c r="CR3" s="35" t="s">
        <v>97</v>
      </c>
      <c r="CS3" s="20">
        <v>81.7</v>
      </c>
      <c r="CT3" s="20">
        <v>84.6</v>
      </c>
      <c r="CU3" s="37">
        <v>15</v>
      </c>
      <c r="CV3" s="37"/>
      <c r="CW3" s="35" t="s">
        <v>97</v>
      </c>
      <c r="CX3" s="20">
        <v>13</v>
      </c>
      <c r="CY3" s="20">
        <v>16.100000000000001</v>
      </c>
      <c r="CZ3" s="37">
        <v>20</v>
      </c>
      <c r="DA3" s="20"/>
      <c r="DB3" s="35" t="s">
        <v>97</v>
      </c>
      <c r="DC3" s="20">
        <v>18.3</v>
      </c>
      <c r="DD3" s="20">
        <v>21.8</v>
      </c>
      <c r="DE3" s="37">
        <v>91</v>
      </c>
      <c r="DF3" s="37"/>
      <c r="DG3" s="35" t="s">
        <v>97</v>
      </c>
      <c r="DH3" s="20">
        <v>89.6</v>
      </c>
      <c r="DI3" s="20">
        <v>92.1</v>
      </c>
      <c r="DJ3" s="37">
        <v>84</v>
      </c>
      <c r="DK3" s="37"/>
      <c r="DL3" s="35" t="s">
        <v>97</v>
      </c>
      <c r="DM3" s="20">
        <v>82.3</v>
      </c>
      <c r="DN3" s="20">
        <v>85.2</v>
      </c>
      <c r="DO3" s="37">
        <v>16</v>
      </c>
      <c r="DP3" s="37"/>
      <c r="DQ3" s="35" t="s">
        <v>97</v>
      </c>
      <c r="DR3" s="20">
        <v>14.2</v>
      </c>
      <c r="DS3" s="20">
        <v>16.899999999999999</v>
      </c>
      <c r="DT3" s="37">
        <v>7</v>
      </c>
      <c r="DU3" s="37"/>
      <c r="DV3" s="35" t="s">
        <v>97</v>
      </c>
      <c r="DW3" s="20">
        <v>6</v>
      </c>
      <c r="DX3" s="20">
        <v>7.5</v>
      </c>
      <c r="DY3" s="33">
        <v>1084</v>
      </c>
      <c r="DZ3" s="34" t="s">
        <v>97</v>
      </c>
      <c r="EA3" s="31">
        <v>1066.3</v>
      </c>
      <c r="EB3" s="31">
        <v>1102.5</v>
      </c>
      <c r="EC3" s="33">
        <v>1025</v>
      </c>
      <c r="ED3" s="34" t="s">
        <v>97</v>
      </c>
      <c r="EE3" s="31">
        <v>1007.6</v>
      </c>
      <c r="EF3" s="31">
        <v>1043</v>
      </c>
      <c r="EG3" s="37">
        <v>15</v>
      </c>
      <c r="EH3" s="37"/>
      <c r="EI3" s="35" t="s">
        <v>97</v>
      </c>
      <c r="EJ3" s="20">
        <v>13.5</v>
      </c>
      <c r="EK3" s="20">
        <v>16.8</v>
      </c>
      <c r="EL3" s="37">
        <v>10</v>
      </c>
      <c r="EM3" s="37"/>
      <c r="EN3" s="35" t="s">
        <v>97</v>
      </c>
      <c r="EO3" s="20">
        <v>8.9</v>
      </c>
      <c r="EP3" s="20">
        <v>11.4</v>
      </c>
      <c r="EQ3" s="31">
        <v>5.3</v>
      </c>
      <c r="ER3" s="34" t="s">
        <v>97</v>
      </c>
      <c r="ES3" s="31">
        <v>5</v>
      </c>
      <c r="ET3" s="31">
        <v>5.6</v>
      </c>
      <c r="EU3" s="37">
        <v>43</v>
      </c>
      <c r="EV3" s="37"/>
      <c r="EW3" s="35" t="s">
        <v>97</v>
      </c>
      <c r="EX3" s="20">
        <v>41.2</v>
      </c>
      <c r="EY3" s="20">
        <v>45.1</v>
      </c>
      <c r="EZ3" s="37">
        <v>66</v>
      </c>
      <c r="FA3" s="37"/>
      <c r="FB3" s="35" t="s">
        <v>97</v>
      </c>
      <c r="FC3" s="20">
        <v>64</v>
      </c>
      <c r="FD3" s="20">
        <v>67.8</v>
      </c>
      <c r="FE3" s="32">
        <v>45.6</v>
      </c>
      <c r="FF3" s="32"/>
      <c r="FG3" s="35" t="s">
        <v>97</v>
      </c>
      <c r="FH3" s="31">
        <v>42.3</v>
      </c>
      <c r="FI3" s="31">
        <v>48.9</v>
      </c>
      <c r="FJ3" s="37">
        <v>264</v>
      </c>
      <c r="FK3" s="35" t="s">
        <v>97</v>
      </c>
      <c r="FL3" s="31">
        <v>254.4</v>
      </c>
      <c r="FM3" s="32">
        <v>271.89999999999998</v>
      </c>
      <c r="FN3" s="37">
        <v>755</v>
      </c>
      <c r="FO3" s="35" t="s">
        <v>97</v>
      </c>
      <c r="FP3" s="31">
        <v>740</v>
      </c>
      <c r="FQ3" s="31">
        <v>769.1</v>
      </c>
      <c r="FR3" s="37">
        <v>33</v>
      </c>
      <c r="FS3" s="37"/>
      <c r="FT3" s="35" t="s">
        <v>97</v>
      </c>
      <c r="FU3" s="31">
        <v>30.7</v>
      </c>
      <c r="FV3" s="31">
        <v>35.299999999999997</v>
      </c>
      <c r="FW3" s="37">
        <v>196</v>
      </c>
      <c r="FX3" s="35" t="s">
        <v>97</v>
      </c>
      <c r="FY3" s="31">
        <v>188.6</v>
      </c>
      <c r="FZ3" s="31">
        <v>203.7</v>
      </c>
      <c r="GA3" s="37">
        <v>233</v>
      </c>
      <c r="GB3" s="35" t="s">
        <v>97</v>
      </c>
      <c r="GC3" s="31">
        <v>224.7</v>
      </c>
      <c r="GD3" s="31">
        <v>241.1</v>
      </c>
      <c r="GE3" s="37">
        <v>3.4</v>
      </c>
      <c r="GF3" s="37"/>
      <c r="GG3" s="35" t="s">
        <v>97</v>
      </c>
      <c r="GH3" s="31">
        <v>2.9</v>
      </c>
      <c r="GI3" s="31">
        <v>3.9</v>
      </c>
      <c r="GJ3" s="32">
        <v>152.69999999999999</v>
      </c>
      <c r="GK3" s="35" t="s">
        <v>97</v>
      </c>
      <c r="GL3" s="31">
        <v>150</v>
      </c>
      <c r="GM3" s="31">
        <v>155.4</v>
      </c>
      <c r="GN3" s="35" t="s">
        <v>97</v>
      </c>
      <c r="GO3" s="35" t="s">
        <v>97</v>
      </c>
    </row>
    <row r="4" spans="1:199">
      <c r="A4" s="8">
        <v>2</v>
      </c>
      <c r="B4" s="33" t="s">
        <v>114</v>
      </c>
      <c r="F4" s="33">
        <v>53</v>
      </c>
      <c r="G4" s="34" t="s">
        <v>97</v>
      </c>
      <c r="H4" s="31">
        <v>52.6</v>
      </c>
      <c r="I4" s="31">
        <v>53.9</v>
      </c>
      <c r="L4" s="34">
        <v>1418733</v>
      </c>
      <c r="M4" s="35" t="s">
        <v>97</v>
      </c>
      <c r="N4" s="33">
        <v>11</v>
      </c>
      <c r="O4" s="33" t="s">
        <v>97</v>
      </c>
      <c r="P4" s="33">
        <v>30</v>
      </c>
      <c r="Q4" s="34" t="s">
        <v>97</v>
      </c>
      <c r="R4" s="33">
        <v>4</v>
      </c>
      <c r="S4" s="34" t="s">
        <v>97</v>
      </c>
      <c r="T4" s="33">
        <v>55</v>
      </c>
      <c r="U4" s="34" t="s">
        <v>97</v>
      </c>
      <c r="V4" s="33">
        <v>1</v>
      </c>
      <c r="W4" s="34" t="s">
        <v>97</v>
      </c>
      <c r="X4" s="33">
        <v>89</v>
      </c>
      <c r="Y4" s="34" t="s">
        <v>97</v>
      </c>
      <c r="Z4" s="33">
        <v>26</v>
      </c>
      <c r="AA4" s="34" t="s">
        <v>97</v>
      </c>
      <c r="AB4" s="33">
        <v>12</v>
      </c>
      <c r="AC4" s="34" t="s">
        <v>97</v>
      </c>
      <c r="AD4" s="33">
        <v>28</v>
      </c>
      <c r="AE4" s="34" t="s">
        <v>97</v>
      </c>
      <c r="AF4" s="33">
        <v>24</v>
      </c>
      <c r="AG4" s="34" t="s">
        <v>97</v>
      </c>
      <c r="AH4" s="33">
        <v>11</v>
      </c>
      <c r="AI4" s="34" t="s">
        <v>97</v>
      </c>
      <c r="AJ4" s="33">
        <v>34</v>
      </c>
      <c r="AK4" s="34" t="s">
        <v>97</v>
      </c>
      <c r="AL4" s="31">
        <v>33.5</v>
      </c>
      <c r="AM4" s="31">
        <v>34.6</v>
      </c>
      <c r="AN4" s="33">
        <v>26</v>
      </c>
      <c r="AO4" s="34" t="s">
        <v>97</v>
      </c>
      <c r="AP4" s="31">
        <v>25.3</v>
      </c>
      <c r="AQ4" s="31">
        <v>26.4</v>
      </c>
      <c r="AR4" s="33">
        <v>69</v>
      </c>
      <c r="AS4" s="34" t="s">
        <v>97</v>
      </c>
      <c r="AT4" s="18">
        <v>66.900000000000006</v>
      </c>
      <c r="AU4" s="18">
        <v>71.900000000000006</v>
      </c>
      <c r="AV4" s="31">
        <v>9.1</v>
      </c>
      <c r="AW4" s="34" t="s">
        <v>97</v>
      </c>
      <c r="AX4" s="33">
        <v>11</v>
      </c>
      <c r="AY4" s="34" t="s">
        <v>97</v>
      </c>
      <c r="AZ4" s="33">
        <v>155</v>
      </c>
      <c r="BA4" s="34" t="s">
        <v>97</v>
      </c>
      <c r="BB4" s="33">
        <v>30</v>
      </c>
      <c r="BC4" s="34" t="s">
        <v>97</v>
      </c>
      <c r="BD4" s="33">
        <v>45</v>
      </c>
      <c r="BE4" s="34" t="s">
        <v>97</v>
      </c>
      <c r="BF4" s="33">
        <v>25</v>
      </c>
      <c r="BG4" s="34" t="s">
        <v>97</v>
      </c>
      <c r="BH4" s="33">
        <v>31</v>
      </c>
      <c r="BI4" s="34" t="s">
        <v>97</v>
      </c>
      <c r="BJ4" s="31">
        <v>29.7</v>
      </c>
      <c r="BK4" s="31">
        <v>31.7</v>
      </c>
      <c r="BL4" s="33">
        <v>16</v>
      </c>
      <c r="BM4" s="34" t="s">
        <v>97</v>
      </c>
      <c r="BN4" s="31">
        <v>14.9</v>
      </c>
      <c r="BO4" s="31">
        <v>16.100000000000001</v>
      </c>
      <c r="BP4" s="33">
        <v>58</v>
      </c>
      <c r="BQ4" s="34" t="s">
        <v>97</v>
      </c>
      <c r="BR4" s="32">
        <v>56.7</v>
      </c>
      <c r="BS4" s="32">
        <v>59.3</v>
      </c>
      <c r="BT4" s="37" t="s">
        <v>97</v>
      </c>
      <c r="BU4" s="35" t="s">
        <v>97</v>
      </c>
      <c r="BV4" s="31">
        <v>9.9</v>
      </c>
      <c r="BW4" s="34" t="s">
        <v>97</v>
      </c>
      <c r="BX4" s="31">
        <v>9.5</v>
      </c>
      <c r="BY4" s="31">
        <v>10.3</v>
      </c>
      <c r="BZ4" s="31">
        <v>34.4</v>
      </c>
      <c r="CA4" s="31"/>
      <c r="CB4" s="34" t="s">
        <v>97</v>
      </c>
      <c r="CC4" s="31">
        <v>33.5</v>
      </c>
      <c r="CD4" s="31">
        <v>35.299999999999997</v>
      </c>
      <c r="CE4" s="33">
        <v>29</v>
      </c>
      <c r="CF4" s="34" t="s">
        <v>97</v>
      </c>
      <c r="CG4" s="33">
        <v>156</v>
      </c>
      <c r="CI4" s="34" t="s">
        <v>97</v>
      </c>
      <c r="CJ4" s="19">
        <v>148.4</v>
      </c>
      <c r="CK4" s="19">
        <v>163.30000000000001</v>
      </c>
      <c r="CL4" s="33">
        <v>115</v>
      </c>
      <c r="CM4" s="34" t="s">
        <v>97</v>
      </c>
      <c r="CN4" s="39">
        <v>111.4</v>
      </c>
      <c r="CO4" s="31">
        <v>117.8</v>
      </c>
      <c r="CP4" s="37">
        <v>73</v>
      </c>
      <c r="CQ4" s="37"/>
      <c r="CR4" s="35" t="s">
        <v>97</v>
      </c>
      <c r="CS4" s="20">
        <v>71.5</v>
      </c>
      <c r="CT4" s="20">
        <v>75.2</v>
      </c>
      <c r="CU4" s="37">
        <v>16</v>
      </c>
      <c r="CV4" s="37"/>
      <c r="CW4" s="35" t="s">
        <v>97</v>
      </c>
      <c r="CX4" s="20">
        <v>14.6</v>
      </c>
      <c r="CY4" s="20">
        <v>17.7</v>
      </c>
      <c r="CZ4" s="37">
        <v>35</v>
      </c>
      <c r="DA4" s="20"/>
      <c r="DB4" s="35" t="s">
        <v>97</v>
      </c>
      <c r="DC4" s="20">
        <v>33.299999999999997</v>
      </c>
      <c r="DD4" s="20">
        <v>37.5</v>
      </c>
      <c r="DE4" s="37">
        <v>82</v>
      </c>
      <c r="DF4" s="37"/>
      <c r="DG4" s="35" t="s">
        <v>97</v>
      </c>
      <c r="DH4" s="20">
        <v>79.900000000000006</v>
      </c>
      <c r="DI4" s="20">
        <v>83.4</v>
      </c>
      <c r="DJ4" s="37">
        <v>74</v>
      </c>
      <c r="DK4" s="37"/>
      <c r="DL4" s="35" t="s">
        <v>97</v>
      </c>
      <c r="DM4" s="20">
        <v>72</v>
      </c>
      <c r="DN4" s="20">
        <v>75.8</v>
      </c>
      <c r="DO4" s="37">
        <v>31</v>
      </c>
      <c r="DP4" s="37"/>
      <c r="DQ4" s="35" t="s">
        <v>97</v>
      </c>
      <c r="DR4" s="20">
        <v>29</v>
      </c>
      <c r="DS4" s="20">
        <v>33</v>
      </c>
      <c r="DT4" s="37">
        <v>14</v>
      </c>
      <c r="DU4" s="37"/>
      <c r="DV4" s="35" t="s">
        <v>97</v>
      </c>
      <c r="DW4" s="20">
        <v>12.3</v>
      </c>
      <c r="DX4" s="20">
        <v>15.1</v>
      </c>
      <c r="DY4" s="33">
        <v>1633</v>
      </c>
      <c r="DZ4" s="34" t="s">
        <v>97</v>
      </c>
      <c r="EA4" s="31">
        <v>1607.9</v>
      </c>
      <c r="EB4" s="31">
        <v>1657.9</v>
      </c>
      <c r="EC4" s="33">
        <v>1761</v>
      </c>
      <c r="ED4" s="34" t="s">
        <v>97</v>
      </c>
      <c r="EE4" s="31">
        <v>1735.6</v>
      </c>
      <c r="EF4" s="31">
        <v>1787.1</v>
      </c>
      <c r="EG4" s="37">
        <v>22</v>
      </c>
      <c r="EH4" s="37"/>
      <c r="EI4" s="35" t="s">
        <v>97</v>
      </c>
      <c r="EJ4" s="20">
        <v>20.5</v>
      </c>
      <c r="EK4" s="20">
        <v>24.4</v>
      </c>
      <c r="EL4" s="37">
        <v>12</v>
      </c>
      <c r="EM4" s="37"/>
      <c r="EN4" s="35" t="s">
        <v>97</v>
      </c>
      <c r="EO4" s="20">
        <v>10.9</v>
      </c>
      <c r="EP4" s="20">
        <v>13.8</v>
      </c>
      <c r="EQ4" s="31">
        <v>12.3</v>
      </c>
      <c r="ER4" s="34" t="s">
        <v>97</v>
      </c>
      <c r="ES4" s="31">
        <v>11.8</v>
      </c>
      <c r="ET4" s="31">
        <v>12.8</v>
      </c>
      <c r="EU4" s="37">
        <v>46</v>
      </c>
      <c r="EV4" s="37"/>
      <c r="EW4" s="35" t="s">
        <v>97</v>
      </c>
      <c r="EX4" s="20">
        <v>43.6</v>
      </c>
      <c r="EY4" s="20">
        <v>47.9</v>
      </c>
      <c r="EZ4" s="37">
        <v>75</v>
      </c>
      <c r="FA4" s="37"/>
      <c r="FB4" s="35" t="s">
        <v>97</v>
      </c>
      <c r="FC4" s="20">
        <v>72.7</v>
      </c>
      <c r="FD4" s="20">
        <v>76.400000000000006</v>
      </c>
      <c r="FE4" s="32">
        <v>39.799999999999997</v>
      </c>
      <c r="FF4" s="32"/>
      <c r="FG4" s="35" t="s">
        <v>97</v>
      </c>
      <c r="FH4" s="31">
        <v>36.5</v>
      </c>
      <c r="FI4" s="31">
        <v>43.1</v>
      </c>
      <c r="FJ4" s="37">
        <v>375</v>
      </c>
      <c r="FK4" s="35" t="s">
        <v>97</v>
      </c>
      <c r="FL4" s="31">
        <v>364.3</v>
      </c>
      <c r="FM4" s="32">
        <v>388.7</v>
      </c>
      <c r="FN4" s="37">
        <v>797</v>
      </c>
      <c r="FO4" s="35" t="s">
        <v>97</v>
      </c>
      <c r="FP4" s="31">
        <v>779.6</v>
      </c>
      <c r="FQ4" s="31">
        <v>813.8</v>
      </c>
      <c r="FR4" s="37">
        <v>72</v>
      </c>
      <c r="FS4" s="37"/>
      <c r="FT4" s="35" t="s">
        <v>97</v>
      </c>
      <c r="FU4" s="31">
        <v>69.400000000000006</v>
      </c>
      <c r="FV4" s="31">
        <v>74.599999999999994</v>
      </c>
      <c r="FW4" s="37">
        <v>508</v>
      </c>
      <c r="FX4" s="35" t="s">
        <v>97</v>
      </c>
      <c r="FY4" s="31">
        <v>493.8</v>
      </c>
      <c r="FZ4" s="31">
        <v>521.5</v>
      </c>
      <c r="GA4" s="37">
        <v>503</v>
      </c>
      <c r="GB4" s="35" t="s">
        <v>97</v>
      </c>
      <c r="GC4" s="31">
        <v>489.1</v>
      </c>
      <c r="GD4" s="31">
        <v>516.9</v>
      </c>
      <c r="GE4" s="37">
        <v>5.7</v>
      </c>
      <c r="GF4" s="37"/>
      <c r="GG4" s="35" t="s">
        <v>97</v>
      </c>
      <c r="GH4" s="31">
        <v>5.0999999999999996</v>
      </c>
      <c r="GI4" s="31">
        <v>6.3</v>
      </c>
      <c r="GJ4" s="32">
        <v>238.9</v>
      </c>
      <c r="GK4" s="35" t="s">
        <v>97</v>
      </c>
      <c r="GL4" s="31">
        <v>235.2</v>
      </c>
      <c r="GM4" s="31">
        <v>242.6</v>
      </c>
      <c r="GN4" s="35" t="s">
        <v>97</v>
      </c>
      <c r="GO4" s="35" t="s">
        <v>97</v>
      </c>
    </row>
    <row r="5" spans="1:199">
      <c r="A5" s="10">
        <v>3</v>
      </c>
      <c r="B5" s="37" t="s">
        <v>115</v>
      </c>
      <c r="C5" s="37"/>
      <c r="D5" s="37"/>
      <c r="E5" s="77"/>
      <c r="F5" s="37">
        <v>36</v>
      </c>
      <c r="G5" s="35" t="s">
        <v>97</v>
      </c>
      <c r="H5" s="31">
        <v>35.6</v>
      </c>
      <c r="I5" s="31">
        <v>36.700000000000003</v>
      </c>
      <c r="J5" s="77"/>
      <c r="K5" s="77"/>
      <c r="L5" s="35">
        <v>2592149</v>
      </c>
      <c r="M5" s="35" t="s">
        <v>97</v>
      </c>
      <c r="N5" s="37">
        <v>36</v>
      </c>
      <c r="O5" s="37" t="s">
        <v>97</v>
      </c>
      <c r="P5" s="37">
        <v>31</v>
      </c>
      <c r="Q5" s="35" t="s">
        <v>97</v>
      </c>
      <c r="R5" s="37">
        <v>11</v>
      </c>
      <c r="S5" s="35" t="s">
        <v>97</v>
      </c>
      <c r="T5" s="37">
        <v>20</v>
      </c>
      <c r="U5" s="35" t="s">
        <v>97</v>
      </c>
      <c r="V5" s="37">
        <v>2</v>
      </c>
      <c r="W5" s="35" t="s">
        <v>97</v>
      </c>
      <c r="X5" s="37">
        <v>64</v>
      </c>
      <c r="Y5" s="35" t="s">
        <v>97</v>
      </c>
      <c r="Z5" s="37">
        <v>23</v>
      </c>
      <c r="AA5" s="35" t="s">
        <v>97</v>
      </c>
      <c r="AB5" s="37">
        <v>10</v>
      </c>
      <c r="AC5" s="35" t="s">
        <v>97</v>
      </c>
      <c r="AD5" s="37">
        <v>32</v>
      </c>
      <c r="AE5" s="35" t="s">
        <v>97</v>
      </c>
      <c r="AF5" s="37">
        <v>23</v>
      </c>
      <c r="AG5" s="35" t="s">
        <v>97</v>
      </c>
      <c r="AH5" s="37">
        <v>12</v>
      </c>
      <c r="AI5" s="35" t="s">
        <v>97</v>
      </c>
      <c r="AJ5" s="37">
        <v>38</v>
      </c>
      <c r="AK5" s="35" t="s">
        <v>97</v>
      </c>
      <c r="AL5" s="31">
        <v>37.299999999999997</v>
      </c>
      <c r="AM5" s="31">
        <v>38</v>
      </c>
      <c r="AN5" s="37">
        <v>24</v>
      </c>
      <c r="AO5" s="35" t="s">
        <v>97</v>
      </c>
      <c r="AP5" s="31">
        <v>23.4</v>
      </c>
      <c r="AQ5" s="31">
        <v>24.1</v>
      </c>
      <c r="AR5" s="37">
        <v>62</v>
      </c>
      <c r="AS5" s="35" t="s">
        <v>97</v>
      </c>
      <c r="AT5" s="18">
        <v>60.2</v>
      </c>
      <c r="AU5" s="18">
        <v>64</v>
      </c>
      <c r="AV5" s="32">
        <v>8.6999999999999993</v>
      </c>
      <c r="AW5" s="35" t="s">
        <v>97</v>
      </c>
      <c r="AX5" s="37">
        <v>11</v>
      </c>
      <c r="AY5" s="35" t="s">
        <v>97</v>
      </c>
      <c r="AZ5" s="37">
        <v>156</v>
      </c>
      <c r="BA5" s="35" t="s">
        <v>97</v>
      </c>
      <c r="BB5" s="37">
        <v>21</v>
      </c>
      <c r="BC5" s="35" t="s">
        <v>97</v>
      </c>
      <c r="BD5" s="37">
        <v>41</v>
      </c>
      <c r="BE5" s="35" t="s">
        <v>97</v>
      </c>
      <c r="BF5" s="37">
        <v>38</v>
      </c>
      <c r="BG5" s="35" t="s">
        <v>97</v>
      </c>
      <c r="BH5" s="37">
        <v>24</v>
      </c>
      <c r="BI5" s="35" t="s">
        <v>97</v>
      </c>
      <c r="BJ5" s="31">
        <v>23.1</v>
      </c>
      <c r="BK5" s="31">
        <v>24.3</v>
      </c>
      <c r="BL5" s="37">
        <v>11</v>
      </c>
      <c r="BM5" s="35" t="s">
        <v>97</v>
      </c>
      <c r="BN5" s="31">
        <v>10.8</v>
      </c>
      <c r="BO5" s="31">
        <v>11.6</v>
      </c>
      <c r="BP5" s="37">
        <v>52</v>
      </c>
      <c r="BQ5" s="35" t="s">
        <v>97</v>
      </c>
      <c r="BR5" s="32">
        <v>51.5</v>
      </c>
      <c r="BS5" s="32">
        <v>53.1</v>
      </c>
      <c r="BT5" s="37" t="s">
        <v>97</v>
      </c>
      <c r="BU5" s="35" t="s">
        <v>97</v>
      </c>
      <c r="BV5" s="32">
        <v>8.8000000000000007</v>
      </c>
      <c r="BW5" s="35" t="s">
        <v>97</v>
      </c>
      <c r="BX5" s="31">
        <v>8.5</v>
      </c>
      <c r="BY5" s="31">
        <v>9.1</v>
      </c>
      <c r="BZ5" s="32">
        <v>24</v>
      </c>
      <c r="CA5" s="32"/>
      <c r="CB5" s="35" t="s">
        <v>97</v>
      </c>
      <c r="CC5" s="31">
        <v>23.4</v>
      </c>
      <c r="CD5" s="31">
        <v>24.6</v>
      </c>
      <c r="CE5" s="37">
        <v>19</v>
      </c>
      <c r="CF5" s="35" t="s">
        <v>97</v>
      </c>
      <c r="CG5" s="37">
        <v>96</v>
      </c>
      <c r="CH5" s="37"/>
      <c r="CI5" s="35" t="s">
        <v>97</v>
      </c>
      <c r="CJ5" s="19">
        <v>92</v>
      </c>
      <c r="CK5" s="19">
        <v>100.5</v>
      </c>
      <c r="CL5" s="37">
        <v>66</v>
      </c>
      <c r="CM5" s="35" t="s">
        <v>97</v>
      </c>
      <c r="CN5" s="39">
        <v>64.599999999999994</v>
      </c>
      <c r="CO5" s="31">
        <v>68.2</v>
      </c>
      <c r="CP5" s="37">
        <v>75</v>
      </c>
      <c r="CQ5" s="37"/>
      <c r="CR5" s="35" t="s">
        <v>97</v>
      </c>
      <c r="CS5" s="20">
        <v>73.8</v>
      </c>
      <c r="CT5" s="20">
        <v>76.599999999999994</v>
      </c>
      <c r="CU5" s="37">
        <v>16</v>
      </c>
      <c r="CV5" s="37"/>
      <c r="CW5" s="35" t="s">
        <v>97</v>
      </c>
      <c r="CX5" s="20">
        <v>14.4</v>
      </c>
      <c r="CY5" s="20">
        <v>17</v>
      </c>
      <c r="CZ5" s="37">
        <v>27</v>
      </c>
      <c r="DA5" s="20"/>
      <c r="DB5" s="35" t="s">
        <v>97</v>
      </c>
      <c r="DC5" s="20">
        <v>25.6</v>
      </c>
      <c r="DD5" s="20">
        <v>28.6</v>
      </c>
      <c r="DE5" s="37">
        <v>87</v>
      </c>
      <c r="DF5" s="37"/>
      <c r="DG5" s="35" t="s">
        <v>97</v>
      </c>
      <c r="DH5" s="20">
        <v>85.3</v>
      </c>
      <c r="DI5" s="20">
        <v>87.7</v>
      </c>
      <c r="DJ5" s="37">
        <v>75</v>
      </c>
      <c r="DK5" s="37"/>
      <c r="DL5" s="35" t="s">
        <v>97</v>
      </c>
      <c r="DM5" s="20">
        <v>73.599999999999994</v>
      </c>
      <c r="DN5" s="20">
        <v>76.599999999999994</v>
      </c>
      <c r="DO5" s="37">
        <v>27</v>
      </c>
      <c r="DP5" s="37"/>
      <c r="DQ5" s="35" t="s">
        <v>97</v>
      </c>
      <c r="DR5" s="20">
        <v>25.2</v>
      </c>
      <c r="DS5" s="20">
        <v>28.2</v>
      </c>
      <c r="DT5" s="37">
        <v>11</v>
      </c>
      <c r="DU5" s="37"/>
      <c r="DV5" s="35" t="s">
        <v>97</v>
      </c>
      <c r="DW5" s="20">
        <v>10.5</v>
      </c>
      <c r="DX5" s="20">
        <v>12.5</v>
      </c>
      <c r="DY5" s="37">
        <v>1041</v>
      </c>
      <c r="DZ5" s="35" t="s">
        <v>97</v>
      </c>
      <c r="EA5" s="31">
        <v>1026.5</v>
      </c>
      <c r="EB5" s="31">
        <v>1055.7</v>
      </c>
      <c r="EC5" s="37">
        <v>921</v>
      </c>
      <c r="ED5" s="35" t="s">
        <v>97</v>
      </c>
      <c r="EE5" s="31">
        <v>907</v>
      </c>
      <c r="EF5" s="31">
        <v>934.3</v>
      </c>
      <c r="EG5" s="37">
        <v>20</v>
      </c>
      <c r="EH5" s="37"/>
      <c r="EI5" s="35" t="s">
        <v>97</v>
      </c>
      <c r="EJ5" s="20">
        <v>18.899999999999999</v>
      </c>
      <c r="EK5" s="20">
        <v>21.8</v>
      </c>
      <c r="EL5" s="37">
        <v>12</v>
      </c>
      <c r="EM5" s="37"/>
      <c r="EN5" s="35" t="s">
        <v>97</v>
      </c>
      <c r="EO5" s="20">
        <v>10.4</v>
      </c>
      <c r="EP5" s="20">
        <v>12.7</v>
      </c>
      <c r="EQ5" s="32">
        <v>6.4</v>
      </c>
      <c r="ER5" s="35" t="s">
        <v>97</v>
      </c>
      <c r="ES5" s="31">
        <v>6.2</v>
      </c>
      <c r="ET5" s="31">
        <v>6.6</v>
      </c>
      <c r="EU5" s="37">
        <v>36</v>
      </c>
      <c r="EV5" s="37"/>
      <c r="EW5" s="35" t="s">
        <v>97</v>
      </c>
      <c r="EX5" s="20">
        <v>34.200000000000003</v>
      </c>
      <c r="EY5" s="20">
        <v>37.299999999999997</v>
      </c>
      <c r="EZ5" s="37">
        <v>61</v>
      </c>
      <c r="FA5" s="37"/>
      <c r="FB5" s="35" t="s">
        <v>97</v>
      </c>
      <c r="FC5" s="20">
        <v>59</v>
      </c>
      <c r="FD5" s="20">
        <v>62.2</v>
      </c>
      <c r="FE5" s="32">
        <v>27.9</v>
      </c>
      <c r="FF5" s="32"/>
      <c r="FG5" s="35" t="s">
        <v>97</v>
      </c>
      <c r="FH5" s="31">
        <v>25.9</v>
      </c>
      <c r="FI5" s="31">
        <v>29.9</v>
      </c>
      <c r="FJ5" s="37">
        <v>344</v>
      </c>
      <c r="FK5" s="35" t="s">
        <v>97</v>
      </c>
      <c r="FL5" s="31">
        <v>335.2</v>
      </c>
      <c r="FM5" s="32">
        <v>352.1</v>
      </c>
      <c r="FN5" s="37">
        <v>734</v>
      </c>
      <c r="FO5" s="35" t="s">
        <v>97</v>
      </c>
      <c r="FP5" s="31">
        <v>722.5</v>
      </c>
      <c r="FQ5" s="31">
        <v>746.3</v>
      </c>
      <c r="FR5" s="37">
        <v>32</v>
      </c>
      <c r="FS5" s="37"/>
      <c r="FT5" s="35" t="s">
        <v>97</v>
      </c>
      <c r="FU5" s="31">
        <v>30.4</v>
      </c>
      <c r="FV5" s="31">
        <v>33.200000000000003</v>
      </c>
      <c r="FW5" s="37">
        <v>263</v>
      </c>
      <c r="FX5" s="35" t="s">
        <v>97</v>
      </c>
      <c r="FY5" s="31">
        <v>256.2</v>
      </c>
      <c r="FZ5" s="31">
        <v>270.7</v>
      </c>
      <c r="GA5" s="37">
        <v>357</v>
      </c>
      <c r="GB5" s="35" t="s">
        <v>97</v>
      </c>
      <c r="GC5" s="31">
        <v>348.8</v>
      </c>
      <c r="GD5" s="31">
        <v>365.8</v>
      </c>
      <c r="GE5" s="37">
        <v>3.9</v>
      </c>
      <c r="GF5" s="37"/>
      <c r="GG5" s="35" t="s">
        <v>97</v>
      </c>
      <c r="GH5" s="31">
        <v>3.6</v>
      </c>
      <c r="GI5" s="31">
        <v>4.2</v>
      </c>
      <c r="GJ5" s="32">
        <v>194.5</v>
      </c>
      <c r="GK5" s="35" t="s">
        <v>97</v>
      </c>
      <c r="GL5" s="31">
        <v>191.8</v>
      </c>
      <c r="GM5" s="31">
        <v>197.2</v>
      </c>
      <c r="GN5" s="35" t="s">
        <v>97</v>
      </c>
      <c r="GO5" s="35" t="s">
        <v>97</v>
      </c>
    </row>
    <row r="6" spans="1:199">
      <c r="A6" s="8">
        <v>4</v>
      </c>
      <c r="B6" s="33" t="s">
        <v>116</v>
      </c>
      <c r="F6" s="33">
        <v>41</v>
      </c>
      <c r="G6" s="34" t="s">
        <v>97</v>
      </c>
      <c r="H6" s="31">
        <v>40.5</v>
      </c>
      <c r="I6" s="31">
        <v>41.7</v>
      </c>
      <c r="L6" s="34">
        <v>2296175</v>
      </c>
      <c r="M6" s="35" t="s">
        <v>97</v>
      </c>
      <c r="N6" s="33">
        <v>27</v>
      </c>
      <c r="O6" s="33" t="s">
        <v>97</v>
      </c>
      <c r="P6" s="33">
        <v>18</v>
      </c>
      <c r="Q6" s="34" t="s">
        <v>97</v>
      </c>
      <c r="R6" s="33">
        <v>25</v>
      </c>
      <c r="S6" s="34" t="s">
        <v>97</v>
      </c>
      <c r="T6" s="33">
        <v>28</v>
      </c>
      <c r="U6" s="34" t="s">
        <v>97</v>
      </c>
      <c r="V6" s="33">
        <v>2</v>
      </c>
      <c r="W6" s="34" t="s">
        <v>97</v>
      </c>
      <c r="X6" s="33">
        <v>73</v>
      </c>
      <c r="Y6" s="34" t="s">
        <v>97</v>
      </c>
      <c r="Z6" s="33">
        <v>20</v>
      </c>
      <c r="AA6" s="34" t="s">
        <v>97</v>
      </c>
      <c r="AB6" s="33">
        <v>9</v>
      </c>
      <c r="AC6" s="34" t="s">
        <v>97</v>
      </c>
      <c r="AD6" s="33">
        <v>31</v>
      </c>
      <c r="AE6" s="34" t="s">
        <v>97</v>
      </c>
      <c r="AF6" s="33">
        <v>26</v>
      </c>
      <c r="AG6" s="34" t="s">
        <v>97</v>
      </c>
      <c r="AH6" s="33">
        <v>13</v>
      </c>
      <c r="AI6" s="34" t="s">
        <v>97</v>
      </c>
      <c r="AJ6" s="33">
        <v>48</v>
      </c>
      <c r="AK6" s="34" t="s">
        <v>97</v>
      </c>
      <c r="AL6" s="31">
        <v>47.8</v>
      </c>
      <c r="AM6" s="31">
        <v>48.5</v>
      </c>
      <c r="AN6" s="33">
        <v>29</v>
      </c>
      <c r="AO6" s="34" t="s">
        <v>97</v>
      </c>
      <c r="AP6" s="31">
        <v>28.2</v>
      </c>
      <c r="AQ6" s="31">
        <v>29</v>
      </c>
      <c r="AR6" s="33">
        <v>51</v>
      </c>
      <c r="AS6" s="34" t="s">
        <v>97</v>
      </c>
      <c r="AT6" s="18">
        <v>48.8</v>
      </c>
      <c r="AU6" s="18">
        <v>53.8</v>
      </c>
      <c r="AV6" s="31">
        <v>8.4</v>
      </c>
      <c r="AW6" s="34" t="s">
        <v>97</v>
      </c>
      <c r="AX6" s="33">
        <v>9</v>
      </c>
      <c r="AY6" s="34" t="s">
        <v>97</v>
      </c>
      <c r="AZ6" s="33">
        <v>180</v>
      </c>
      <c r="BA6" s="34" t="s">
        <v>97</v>
      </c>
      <c r="BB6" s="33">
        <v>20</v>
      </c>
      <c r="BC6" s="34" t="s">
        <v>97</v>
      </c>
      <c r="BD6" s="33">
        <v>42</v>
      </c>
      <c r="BE6" s="34" t="s">
        <v>97</v>
      </c>
      <c r="BF6" s="33">
        <v>38</v>
      </c>
      <c r="BG6" s="34" t="s">
        <v>97</v>
      </c>
      <c r="BH6" s="33">
        <v>16</v>
      </c>
      <c r="BI6" s="34" t="s">
        <v>97</v>
      </c>
      <c r="BJ6" s="31">
        <v>15.3</v>
      </c>
      <c r="BK6" s="31">
        <v>16.3</v>
      </c>
      <c r="BL6" s="33">
        <v>10</v>
      </c>
      <c r="BM6" s="34" t="s">
        <v>97</v>
      </c>
      <c r="BN6" s="31">
        <v>9.1</v>
      </c>
      <c r="BO6" s="31">
        <v>9.9</v>
      </c>
      <c r="BP6" s="33">
        <v>53</v>
      </c>
      <c r="BQ6" s="34" t="s">
        <v>97</v>
      </c>
      <c r="BR6" s="32">
        <v>52.4</v>
      </c>
      <c r="BS6" s="32">
        <v>54.5</v>
      </c>
      <c r="BT6" s="37" t="s">
        <v>97</v>
      </c>
      <c r="BU6" s="35" t="s">
        <v>97</v>
      </c>
      <c r="BV6" s="31">
        <v>8.4</v>
      </c>
      <c r="BW6" s="34" t="s">
        <v>97</v>
      </c>
      <c r="BX6" s="31">
        <v>8.1</v>
      </c>
      <c r="BY6" s="31">
        <v>8.6999999999999993</v>
      </c>
      <c r="BZ6" s="31">
        <v>18.7</v>
      </c>
      <c r="CA6" s="31"/>
      <c r="CB6" s="34" t="s">
        <v>97</v>
      </c>
      <c r="CC6" s="31">
        <v>18.100000000000001</v>
      </c>
      <c r="CD6" s="31">
        <v>19.3</v>
      </c>
      <c r="CE6" s="33">
        <v>14</v>
      </c>
      <c r="CF6" s="34" t="s">
        <v>97</v>
      </c>
      <c r="CG6" s="33">
        <v>52</v>
      </c>
      <c r="CI6" s="34" t="s">
        <v>97</v>
      </c>
      <c r="CJ6" s="19">
        <v>48.3</v>
      </c>
      <c r="CK6" s="19">
        <v>54.8</v>
      </c>
      <c r="CL6" s="33">
        <v>41</v>
      </c>
      <c r="CM6" s="34" t="s">
        <v>97</v>
      </c>
      <c r="CN6" s="39">
        <v>39.9</v>
      </c>
      <c r="CO6" s="31">
        <v>42.9</v>
      </c>
      <c r="CP6" s="37">
        <v>79</v>
      </c>
      <c r="CQ6" s="37"/>
      <c r="CR6" s="35" t="s">
        <v>97</v>
      </c>
      <c r="CS6" s="20">
        <v>77.900000000000006</v>
      </c>
      <c r="CT6" s="20">
        <v>80.599999999999994</v>
      </c>
      <c r="CU6" s="37">
        <v>15</v>
      </c>
      <c r="CV6" s="37"/>
      <c r="CW6" s="35" t="s">
        <v>97</v>
      </c>
      <c r="CX6" s="20">
        <v>13.3</v>
      </c>
      <c r="CY6" s="20">
        <v>16</v>
      </c>
      <c r="CZ6" s="37">
        <v>28</v>
      </c>
      <c r="DA6" s="20"/>
      <c r="DB6" s="35" t="s">
        <v>97</v>
      </c>
      <c r="DC6" s="20">
        <v>26</v>
      </c>
      <c r="DD6" s="20">
        <v>29.4</v>
      </c>
      <c r="DE6" s="37">
        <v>89</v>
      </c>
      <c r="DF6" s="37"/>
      <c r="DG6" s="35" t="s">
        <v>97</v>
      </c>
      <c r="DH6" s="20">
        <v>88.2</v>
      </c>
      <c r="DI6" s="20">
        <v>90.6</v>
      </c>
      <c r="DJ6" s="37">
        <v>76</v>
      </c>
      <c r="DK6" s="37"/>
      <c r="DL6" s="35" t="s">
        <v>97</v>
      </c>
      <c r="DM6" s="20">
        <v>74.2</v>
      </c>
      <c r="DN6" s="20">
        <v>77.3</v>
      </c>
      <c r="DO6" s="37">
        <v>21</v>
      </c>
      <c r="DP6" s="37"/>
      <c r="DQ6" s="35" t="s">
        <v>97</v>
      </c>
      <c r="DR6" s="20">
        <v>19.8</v>
      </c>
      <c r="DS6" s="20">
        <v>22.6</v>
      </c>
      <c r="DT6" s="37">
        <v>10</v>
      </c>
      <c r="DU6" s="37"/>
      <c r="DV6" s="35" t="s">
        <v>97</v>
      </c>
      <c r="DW6" s="20">
        <v>9.4</v>
      </c>
      <c r="DX6" s="20">
        <v>11.3</v>
      </c>
      <c r="DY6" s="33">
        <v>638</v>
      </c>
      <c r="DZ6" s="34" t="s">
        <v>97</v>
      </c>
      <c r="EA6" s="31">
        <v>626</v>
      </c>
      <c r="EB6" s="31">
        <v>649.29999999999995</v>
      </c>
      <c r="EC6" s="33">
        <v>357</v>
      </c>
      <c r="ED6" s="34" t="s">
        <v>97</v>
      </c>
      <c r="EE6" s="31">
        <v>348.2</v>
      </c>
      <c r="EF6" s="31">
        <v>365.8</v>
      </c>
      <c r="EG6" s="37">
        <v>22</v>
      </c>
      <c r="EH6" s="37"/>
      <c r="EI6" s="35" t="s">
        <v>97</v>
      </c>
      <c r="EJ6" s="20">
        <v>20.9</v>
      </c>
      <c r="EK6" s="20">
        <v>24.1</v>
      </c>
      <c r="EL6" s="37">
        <v>11</v>
      </c>
      <c r="EM6" s="37"/>
      <c r="EN6" s="35" t="s">
        <v>97</v>
      </c>
      <c r="EO6" s="20">
        <v>9.5</v>
      </c>
      <c r="EP6" s="20">
        <v>11.8</v>
      </c>
      <c r="EQ6" s="31">
        <v>9</v>
      </c>
      <c r="ER6" s="34" t="s">
        <v>97</v>
      </c>
      <c r="ES6" s="31">
        <v>8.6999999999999993</v>
      </c>
      <c r="ET6" s="31">
        <v>9.3000000000000007</v>
      </c>
      <c r="EU6" s="37">
        <v>39</v>
      </c>
      <c r="EV6" s="37"/>
      <c r="EW6" s="35" t="s">
        <v>97</v>
      </c>
      <c r="EX6" s="20">
        <v>36.9</v>
      </c>
      <c r="EY6" s="20">
        <v>40.200000000000003</v>
      </c>
      <c r="EZ6" s="37">
        <v>56</v>
      </c>
      <c r="FA6" s="37"/>
      <c r="FB6" s="35" t="s">
        <v>97</v>
      </c>
      <c r="FC6" s="20">
        <v>53.8</v>
      </c>
      <c r="FD6" s="20">
        <v>57.3</v>
      </c>
      <c r="FE6" s="32">
        <v>20.5</v>
      </c>
      <c r="FF6" s="32"/>
      <c r="FG6" s="35" t="s">
        <v>97</v>
      </c>
      <c r="FH6" s="31">
        <v>18.600000000000001</v>
      </c>
      <c r="FI6" s="31">
        <v>22.4</v>
      </c>
      <c r="FJ6" s="37">
        <v>305</v>
      </c>
      <c r="FK6" s="35" t="s">
        <v>97</v>
      </c>
      <c r="FL6" s="31">
        <v>297.39999999999998</v>
      </c>
      <c r="FM6" s="32">
        <v>313.39999999999998</v>
      </c>
      <c r="FN6" s="37">
        <v>500</v>
      </c>
      <c r="FO6" s="35" t="s">
        <v>97</v>
      </c>
      <c r="FP6" s="31">
        <v>489.6</v>
      </c>
      <c r="FQ6" s="31">
        <v>510.2</v>
      </c>
      <c r="FR6" s="37">
        <v>21</v>
      </c>
      <c r="FS6" s="37"/>
      <c r="FT6" s="35" t="s">
        <v>97</v>
      </c>
      <c r="FU6" s="31">
        <v>19.5</v>
      </c>
      <c r="FV6" s="31">
        <v>22.1</v>
      </c>
      <c r="FW6" s="37">
        <v>141</v>
      </c>
      <c r="FX6" s="35" t="s">
        <v>97</v>
      </c>
      <c r="FY6" s="31">
        <v>135.19999999999999</v>
      </c>
      <c r="FZ6" s="31">
        <v>146</v>
      </c>
      <c r="GA6" s="37">
        <v>229</v>
      </c>
      <c r="GB6" s="35" t="s">
        <v>97</v>
      </c>
      <c r="GC6" s="31">
        <v>222.1</v>
      </c>
      <c r="GD6" s="31">
        <v>235.9</v>
      </c>
      <c r="GE6" s="37">
        <v>4.7</v>
      </c>
      <c r="GF6" s="37"/>
      <c r="GG6" s="35" t="s">
        <v>97</v>
      </c>
      <c r="GH6" s="31">
        <v>4.2</v>
      </c>
      <c r="GI6" s="31">
        <v>5.2</v>
      </c>
      <c r="GJ6" s="32">
        <v>140.80000000000001</v>
      </c>
      <c r="GK6" s="35" t="s">
        <v>97</v>
      </c>
      <c r="GL6" s="31">
        <v>138.6</v>
      </c>
      <c r="GM6" s="31">
        <v>143</v>
      </c>
      <c r="GN6" s="35" t="s">
        <v>97</v>
      </c>
      <c r="GO6" s="35" t="s">
        <v>97</v>
      </c>
    </row>
    <row r="7" spans="1:199" s="5" customFormat="1">
      <c r="A7" s="14">
        <v>5</v>
      </c>
      <c r="B7" s="5" t="s">
        <v>117</v>
      </c>
      <c r="E7" s="138"/>
      <c r="F7" s="5">
        <v>22</v>
      </c>
      <c r="G7" s="28" t="s">
        <v>97</v>
      </c>
      <c r="H7" s="15">
        <v>20.9</v>
      </c>
      <c r="I7" s="15">
        <v>23.7</v>
      </c>
      <c r="J7" s="138"/>
      <c r="K7" s="138"/>
      <c r="L7" s="28">
        <v>472621</v>
      </c>
      <c r="M7" s="26" t="s">
        <v>97</v>
      </c>
      <c r="N7" s="5">
        <v>63</v>
      </c>
      <c r="O7" s="5" t="s">
        <v>97</v>
      </c>
      <c r="P7" s="5">
        <v>10</v>
      </c>
      <c r="Q7" s="28" t="s">
        <v>97</v>
      </c>
      <c r="R7" s="5">
        <v>8</v>
      </c>
      <c r="S7" s="28" t="s">
        <v>97</v>
      </c>
      <c r="T7" s="5">
        <v>18</v>
      </c>
      <c r="U7" s="28" t="s">
        <v>97</v>
      </c>
      <c r="V7" s="5">
        <v>1</v>
      </c>
      <c r="W7" s="28" t="s">
        <v>97</v>
      </c>
      <c r="X7" s="5">
        <v>37</v>
      </c>
      <c r="Y7" s="28" t="s">
        <v>97</v>
      </c>
      <c r="Z7" s="5">
        <v>22</v>
      </c>
      <c r="AA7" s="28" t="s">
        <v>97</v>
      </c>
      <c r="AB7" s="5">
        <v>9</v>
      </c>
      <c r="AC7" s="28" t="s">
        <v>97</v>
      </c>
      <c r="AD7" s="5">
        <v>26</v>
      </c>
      <c r="AE7" s="28" t="s">
        <v>97</v>
      </c>
      <c r="AF7" s="5">
        <v>28</v>
      </c>
      <c r="AG7" s="28" t="s">
        <v>97</v>
      </c>
      <c r="AH7" s="5">
        <v>14</v>
      </c>
      <c r="AI7" s="28" t="s">
        <v>97</v>
      </c>
      <c r="AJ7" s="5">
        <v>21</v>
      </c>
      <c r="AK7" s="28" t="s">
        <v>97</v>
      </c>
      <c r="AL7" s="15">
        <v>20.3</v>
      </c>
      <c r="AM7" s="15">
        <v>22.3</v>
      </c>
      <c r="AN7" s="5">
        <v>11</v>
      </c>
      <c r="AO7" s="28" t="s">
        <v>97</v>
      </c>
      <c r="AP7" s="15">
        <v>10.1</v>
      </c>
      <c r="AQ7" s="15">
        <v>11.5</v>
      </c>
      <c r="AR7" s="5">
        <v>29</v>
      </c>
      <c r="AS7" s="28" t="s">
        <v>97</v>
      </c>
      <c r="AT7" s="13">
        <v>22.7</v>
      </c>
      <c r="AU7" s="13">
        <v>35.5</v>
      </c>
      <c r="AV7" s="15">
        <v>8</v>
      </c>
      <c r="AW7" s="28" t="s">
        <v>97</v>
      </c>
      <c r="AX7" s="5">
        <v>9</v>
      </c>
      <c r="AY7" s="28" t="s">
        <v>97</v>
      </c>
      <c r="AZ7" s="5">
        <v>234</v>
      </c>
      <c r="BA7" s="28" t="s">
        <v>97</v>
      </c>
      <c r="BB7" s="5">
        <v>12</v>
      </c>
      <c r="BC7" s="28" t="s">
        <v>97</v>
      </c>
      <c r="BD7" s="5">
        <v>51</v>
      </c>
      <c r="BE7" s="28" t="s">
        <v>97</v>
      </c>
      <c r="BF7" s="5">
        <v>38</v>
      </c>
      <c r="BG7" s="28" t="s">
        <v>97</v>
      </c>
      <c r="BH7" s="5">
        <v>12</v>
      </c>
      <c r="BI7" s="28" t="s">
        <v>97</v>
      </c>
      <c r="BJ7" s="15">
        <v>10.9</v>
      </c>
      <c r="BK7" s="15">
        <v>13.3</v>
      </c>
      <c r="BL7" s="5">
        <v>8</v>
      </c>
      <c r="BM7" s="28" t="s">
        <v>97</v>
      </c>
      <c r="BN7" s="15">
        <v>7</v>
      </c>
      <c r="BO7" s="15">
        <v>8.1999999999999993</v>
      </c>
      <c r="BP7" s="5">
        <v>49</v>
      </c>
      <c r="BQ7" s="28" t="s">
        <v>97</v>
      </c>
      <c r="BR7" s="13">
        <v>45.9</v>
      </c>
      <c r="BS7" s="13">
        <v>51.4</v>
      </c>
      <c r="BT7" s="42" t="s">
        <v>97</v>
      </c>
      <c r="BU7" s="26" t="s">
        <v>97</v>
      </c>
      <c r="BV7" s="15">
        <v>9.8000000000000007</v>
      </c>
      <c r="BW7" s="28" t="s">
        <v>97</v>
      </c>
      <c r="BX7" s="15">
        <v>9</v>
      </c>
      <c r="BY7" s="15">
        <v>10.6</v>
      </c>
      <c r="BZ7" s="15">
        <v>14.3</v>
      </c>
      <c r="CA7" s="15"/>
      <c r="CB7" s="28" t="s">
        <v>97</v>
      </c>
      <c r="CC7" s="15">
        <v>13.2</v>
      </c>
      <c r="CD7" s="15">
        <v>15.4</v>
      </c>
      <c r="CE7" s="5">
        <v>19</v>
      </c>
      <c r="CF7" s="28" t="s">
        <v>97</v>
      </c>
      <c r="CG7" s="5">
        <v>61</v>
      </c>
      <c r="CI7" s="28" t="s">
        <v>97</v>
      </c>
      <c r="CJ7" s="16">
        <v>53.3</v>
      </c>
      <c r="CK7" s="16">
        <v>69.099999999999994</v>
      </c>
      <c r="CL7" s="5">
        <v>57</v>
      </c>
      <c r="CM7" s="28" t="s">
        <v>97</v>
      </c>
      <c r="CN7" s="40">
        <v>53.3</v>
      </c>
      <c r="CO7" s="15">
        <v>61.3</v>
      </c>
      <c r="CP7" s="42">
        <v>83</v>
      </c>
      <c r="CQ7" s="42"/>
      <c r="CR7" s="26" t="s">
        <v>97</v>
      </c>
      <c r="CS7" s="41">
        <v>81</v>
      </c>
      <c r="CT7" s="41">
        <v>85.4</v>
      </c>
      <c r="CU7" s="42">
        <v>20</v>
      </c>
      <c r="CV7" s="42"/>
      <c r="CW7" s="26" t="s">
        <v>97</v>
      </c>
      <c r="CX7" s="41">
        <v>17.5</v>
      </c>
      <c r="CY7" s="41">
        <v>23.2</v>
      </c>
      <c r="CZ7" s="42">
        <v>28</v>
      </c>
      <c r="DA7" s="41"/>
      <c r="DB7" s="26" t="s">
        <v>97</v>
      </c>
      <c r="DC7" s="41">
        <v>25.5</v>
      </c>
      <c r="DD7" s="41">
        <v>31.7</v>
      </c>
      <c r="DE7" s="42">
        <v>89</v>
      </c>
      <c r="DF7" s="42"/>
      <c r="DG7" s="26" t="s">
        <v>97</v>
      </c>
      <c r="DH7" s="41">
        <v>86.2</v>
      </c>
      <c r="DI7" s="41">
        <v>90.6</v>
      </c>
      <c r="DJ7" s="42">
        <v>78</v>
      </c>
      <c r="DK7" s="42"/>
      <c r="DL7" s="26" t="s">
        <v>97</v>
      </c>
      <c r="DM7" s="41">
        <v>75.5</v>
      </c>
      <c r="DN7" s="41">
        <v>80.900000000000006</v>
      </c>
      <c r="DO7" s="42">
        <v>29</v>
      </c>
      <c r="DP7" s="42"/>
      <c r="DQ7" s="26" t="s">
        <v>97</v>
      </c>
      <c r="DR7" s="41">
        <v>26.5</v>
      </c>
      <c r="DS7" s="41">
        <v>32.6</v>
      </c>
      <c r="DT7" s="42">
        <v>10</v>
      </c>
      <c r="DU7" s="42"/>
      <c r="DV7" s="26" t="s">
        <v>97</v>
      </c>
      <c r="DW7" s="41">
        <v>8.3000000000000007</v>
      </c>
      <c r="DX7" s="41">
        <v>11.5</v>
      </c>
      <c r="DY7" s="5">
        <v>934</v>
      </c>
      <c r="DZ7" s="28" t="s">
        <v>97</v>
      </c>
      <c r="EA7" s="15">
        <v>903</v>
      </c>
      <c r="EB7" s="15">
        <v>965.1</v>
      </c>
      <c r="EC7" s="5">
        <v>830</v>
      </c>
      <c r="ED7" s="28" t="s">
        <v>97</v>
      </c>
      <c r="EE7" s="15">
        <v>799.6</v>
      </c>
      <c r="EF7" s="15">
        <v>860</v>
      </c>
      <c r="EG7" s="42">
        <v>12</v>
      </c>
      <c r="EH7" s="42"/>
      <c r="EI7" s="26" t="s">
        <v>97</v>
      </c>
      <c r="EJ7" s="41">
        <v>9.6999999999999993</v>
      </c>
      <c r="EK7" s="41">
        <v>14.7</v>
      </c>
      <c r="EL7" s="42">
        <v>8</v>
      </c>
      <c r="EM7" s="42"/>
      <c r="EN7" s="26" t="s">
        <v>97</v>
      </c>
      <c r="EO7" s="41">
        <v>6.4</v>
      </c>
      <c r="EP7" s="41">
        <v>10.199999999999999</v>
      </c>
      <c r="EQ7" s="15">
        <v>2.2999999999999998</v>
      </c>
      <c r="ER7" s="28" t="s">
        <v>97</v>
      </c>
      <c r="ES7" s="15">
        <v>1.9</v>
      </c>
      <c r="ET7" s="15">
        <v>2.7</v>
      </c>
      <c r="EU7" s="42">
        <v>39</v>
      </c>
      <c r="EV7" s="42"/>
      <c r="EW7" s="26" t="s">
        <v>97</v>
      </c>
      <c r="EX7" s="41">
        <v>35.700000000000003</v>
      </c>
      <c r="EY7" s="41">
        <v>41.4</v>
      </c>
      <c r="EZ7" s="42">
        <v>48</v>
      </c>
      <c r="FA7" s="42"/>
      <c r="FB7" s="26" t="s">
        <v>97</v>
      </c>
      <c r="FC7" s="41">
        <v>44.4</v>
      </c>
      <c r="FD7" s="41">
        <v>51</v>
      </c>
      <c r="FE7" s="13">
        <v>11.8</v>
      </c>
      <c r="FF7" s="13"/>
      <c r="FG7" s="26" t="s">
        <v>97</v>
      </c>
      <c r="FH7" s="15">
        <v>8.6999999999999993</v>
      </c>
      <c r="FI7" s="15">
        <v>14.9</v>
      </c>
      <c r="FJ7" s="42">
        <v>311</v>
      </c>
      <c r="FK7" s="26" t="s">
        <v>97</v>
      </c>
      <c r="FL7" s="15">
        <v>293</v>
      </c>
      <c r="FM7" s="13">
        <v>328.1</v>
      </c>
      <c r="FN7" s="42">
        <v>773</v>
      </c>
      <c r="FO7" s="26" t="s">
        <v>97</v>
      </c>
      <c r="FP7" s="15">
        <v>744.3</v>
      </c>
      <c r="FQ7" s="15">
        <v>802.2</v>
      </c>
      <c r="FR7" s="42">
        <v>15</v>
      </c>
      <c r="FS7" s="42"/>
      <c r="FT7" s="26" t="s">
        <v>97</v>
      </c>
      <c r="FU7" s="15">
        <v>13</v>
      </c>
      <c r="FV7" s="15">
        <v>17.399999999999999</v>
      </c>
      <c r="FW7" s="42">
        <v>209</v>
      </c>
      <c r="FX7" s="26" t="s">
        <v>97</v>
      </c>
      <c r="FY7" s="15">
        <v>194.1</v>
      </c>
      <c r="FZ7" s="15">
        <v>223.3</v>
      </c>
      <c r="GA7" s="42">
        <v>267</v>
      </c>
      <c r="GB7" s="26" t="s">
        <v>97</v>
      </c>
      <c r="GC7" s="15">
        <v>250.4</v>
      </c>
      <c r="GD7" s="15">
        <v>283.2</v>
      </c>
      <c r="GE7" s="42">
        <v>4.7</v>
      </c>
      <c r="GF7" s="42"/>
      <c r="GG7" s="26" t="s">
        <v>97</v>
      </c>
      <c r="GH7" s="15">
        <v>3.6</v>
      </c>
      <c r="GI7" s="15">
        <v>5.8</v>
      </c>
      <c r="GJ7" s="13">
        <v>184.7</v>
      </c>
      <c r="GK7" s="26" t="s">
        <v>97</v>
      </c>
      <c r="GL7" s="15">
        <v>179.3</v>
      </c>
      <c r="GM7" s="15">
        <v>190.1</v>
      </c>
      <c r="GN7" s="26" t="s">
        <v>97</v>
      </c>
      <c r="GO7" s="26" t="s">
        <v>97</v>
      </c>
    </row>
    <row r="8" spans="1:199" s="48" customFormat="1">
      <c r="A8" s="47">
        <v>101</v>
      </c>
      <c r="B8" s="48" t="s">
        <v>118</v>
      </c>
      <c r="C8" s="144">
        <v>1</v>
      </c>
      <c r="D8" s="48" t="str">
        <f>IF(C8=1,B$3,IF(C8=2,B$4,IF(C8=3,B$5,IF(C8=4,B$6,IF(C8=5,B$7)))))</f>
        <v>Manhattan</v>
      </c>
      <c r="E8" s="134">
        <v>65</v>
      </c>
      <c r="F8" s="48">
        <v>40</v>
      </c>
      <c r="G8" s="48">
        <v>24</v>
      </c>
      <c r="H8" s="49">
        <v>36.1</v>
      </c>
      <c r="I8" s="49">
        <v>43.9</v>
      </c>
      <c r="J8" s="141">
        <f>LOOKUP(E8,'Election Results'!B:B,'Election Results'!C:C)</f>
        <v>0.13541489076694513</v>
      </c>
      <c r="K8" s="142">
        <f>RANK(J8,$J$8:$J$66)</f>
        <v>24</v>
      </c>
      <c r="L8" s="48">
        <v>62829</v>
      </c>
      <c r="M8" s="48">
        <v>57</v>
      </c>
      <c r="N8" s="48">
        <v>66</v>
      </c>
      <c r="O8" s="48">
        <v>9</v>
      </c>
      <c r="P8" s="48">
        <v>4</v>
      </c>
      <c r="Q8" s="48">
        <v>44</v>
      </c>
      <c r="R8" s="48">
        <v>20</v>
      </c>
      <c r="S8" s="48">
        <v>13</v>
      </c>
      <c r="T8" s="48">
        <v>8</v>
      </c>
      <c r="U8" s="48">
        <v>56</v>
      </c>
      <c r="V8" s="48">
        <v>3</v>
      </c>
      <c r="W8" s="48">
        <v>6</v>
      </c>
      <c r="X8" s="48">
        <v>34</v>
      </c>
      <c r="Y8" s="48">
        <v>51</v>
      </c>
      <c r="Z8" s="48">
        <v>14</v>
      </c>
      <c r="AA8" s="48">
        <v>54</v>
      </c>
      <c r="AB8" s="48">
        <v>11</v>
      </c>
      <c r="AC8" s="48">
        <v>16</v>
      </c>
      <c r="AD8" s="48">
        <v>50</v>
      </c>
      <c r="AE8" s="48">
        <v>1</v>
      </c>
      <c r="AF8" s="48">
        <v>18</v>
      </c>
      <c r="AG8" s="48">
        <v>58</v>
      </c>
      <c r="AH8" s="48">
        <v>7</v>
      </c>
      <c r="AI8" s="48">
        <v>59</v>
      </c>
      <c r="AJ8" s="48">
        <v>24</v>
      </c>
      <c r="AK8" s="48">
        <v>48</v>
      </c>
      <c r="AL8" s="49">
        <v>21.8</v>
      </c>
      <c r="AM8" s="49">
        <v>25.8</v>
      </c>
      <c r="AN8" s="48">
        <v>6</v>
      </c>
      <c r="AO8" s="48">
        <v>56</v>
      </c>
      <c r="AP8" s="49">
        <v>5.3</v>
      </c>
      <c r="AQ8" s="49">
        <v>7.7</v>
      </c>
      <c r="AR8" s="48">
        <v>44</v>
      </c>
      <c r="AS8" s="48">
        <v>50</v>
      </c>
      <c r="AT8" s="50">
        <v>34.299999999999997</v>
      </c>
      <c r="AU8" s="50">
        <v>53.5</v>
      </c>
      <c r="AV8" s="49">
        <v>11.1</v>
      </c>
      <c r="AW8" s="48">
        <v>4</v>
      </c>
      <c r="AX8" s="48">
        <v>25</v>
      </c>
      <c r="AY8" s="48">
        <v>2</v>
      </c>
      <c r="AZ8" s="48">
        <v>172</v>
      </c>
      <c r="BA8" s="48">
        <v>26</v>
      </c>
      <c r="BB8" s="48">
        <v>4</v>
      </c>
      <c r="BC8" s="48">
        <v>56</v>
      </c>
      <c r="BD8" s="48">
        <v>12</v>
      </c>
      <c r="BE8" s="48">
        <v>58</v>
      </c>
      <c r="BF8" s="48">
        <v>84</v>
      </c>
      <c r="BG8" s="48">
        <v>1</v>
      </c>
      <c r="BH8" s="48">
        <v>8</v>
      </c>
      <c r="BI8" s="48">
        <v>56</v>
      </c>
      <c r="BJ8" s="49">
        <v>6.3</v>
      </c>
      <c r="BK8" s="49">
        <v>8.6999999999999993</v>
      </c>
      <c r="BL8" s="48">
        <v>5</v>
      </c>
      <c r="BM8" s="48">
        <v>58</v>
      </c>
      <c r="BN8" s="49">
        <v>3.5</v>
      </c>
      <c r="BO8" s="49">
        <v>5.5</v>
      </c>
      <c r="BP8" s="48">
        <v>37</v>
      </c>
      <c r="BQ8" s="48">
        <v>58</v>
      </c>
      <c r="BR8" s="50">
        <v>34.200000000000003</v>
      </c>
      <c r="BS8" s="50">
        <v>40.5</v>
      </c>
      <c r="BT8" s="46" t="s">
        <v>97</v>
      </c>
      <c r="BU8" s="46" t="s">
        <v>278</v>
      </c>
      <c r="BV8" s="49">
        <v>7.2</v>
      </c>
      <c r="BW8" s="48">
        <v>49</v>
      </c>
      <c r="BX8" s="49">
        <v>5.7</v>
      </c>
      <c r="BY8" s="49">
        <v>8.6999999999999993</v>
      </c>
      <c r="BZ8" s="51">
        <v>1.1000000000000001</v>
      </c>
      <c r="CA8" s="48" t="s">
        <v>271</v>
      </c>
      <c r="CB8" s="48">
        <v>59</v>
      </c>
      <c r="CC8" s="49">
        <v>0</v>
      </c>
      <c r="CD8" s="49">
        <v>2.2000000000000002</v>
      </c>
      <c r="CE8" s="48">
        <v>4</v>
      </c>
      <c r="CF8" s="48">
        <v>59</v>
      </c>
      <c r="CG8" s="51">
        <v>15</v>
      </c>
      <c r="CH8" s="48" t="s">
        <v>271</v>
      </c>
      <c r="CI8" s="48">
        <v>56</v>
      </c>
      <c r="CJ8" s="52">
        <v>4.5</v>
      </c>
      <c r="CK8" s="52">
        <v>24.8</v>
      </c>
      <c r="CL8" s="48">
        <v>20</v>
      </c>
      <c r="CM8" s="48">
        <v>52</v>
      </c>
      <c r="CN8" s="53">
        <v>13.8</v>
      </c>
      <c r="CO8" s="49">
        <v>29</v>
      </c>
      <c r="CP8" s="46">
        <v>89</v>
      </c>
      <c r="CQ8" s="46"/>
      <c r="CR8" s="46">
        <v>3</v>
      </c>
      <c r="CS8" s="54">
        <v>84.4</v>
      </c>
      <c r="CT8" s="54">
        <v>92.3</v>
      </c>
      <c r="CU8" s="46">
        <v>16</v>
      </c>
      <c r="CV8" s="46"/>
      <c r="CW8" s="46">
        <v>29</v>
      </c>
      <c r="CX8" s="54">
        <v>11.1</v>
      </c>
      <c r="CY8" s="54">
        <v>21.6</v>
      </c>
      <c r="CZ8" s="46">
        <v>14</v>
      </c>
      <c r="DA8" s="54"/>
      <c r="DB8" s="46">
        <v>55</v>
      </c>
      <c r="DC8" s="54">
        <v>9.6999999999999993</v>
      </c>
      <c r="DD8" s="54">
        <v>19.600000000000001</v>
      </c>
      <c r="DE8" s="55">
        <v>95</v>
      </c>
      <c r="DF8" s="46" t="s">
        <v>271</v>
      </c>
      <c r="DG8" s="46">
        <v>2</v>
      </c>
      <c r="DH8" s="54">
        <v>90.8</v>
      </c>
      <c r="DI8" s="54">
        <v>97.5</v>
      </c>
      <c r="DJ8" s="46">
        <v>87</v>
      </c>
      <c r="DK8" s="46"/>
      <c r="DL8" s="46">
        <v>6</v>
      </c>
      <c r="DM8" s="54">
        <v>82.4</v>
      </c>
      <c r="DN8" s="54">
        <v>90.2</v>
      </c>
      <c r="DO8" s="46">
        <v>9</v>
      </c>
      <c r="DP8" s="46"/>
      <c r="DQ8" s="46">
        <v>57</v>
      </c>
      <c r="DR8" s="54">
        <v>6.2</v>
      </c>
      <c r="DS8" s="54">
        <v>12.5</v>
      </c>
      <c r="DT8" s="46">
        <v>3</v>
      </c>
      <c r="DU8" s="46"/>
      <c r="DV8" s="46">
        <v>57</v>
      </c>
      <c r="DW8" s="54">
        <v>2.1</v>
      </c>
      <c r="DX8" s="54">
        <v>5.5</v>
      </c>
      <c r="DY8" s="48">
        <v>509</v>
      </c>
      <c r="DZ8" s="48">
        <v>51</v>
      </c>
      <c r="EA8" s="56">
        <v>432.9</v>
      </c>
      <c r="EB8" s="56">
        <v>585.70000000000005</v>
      </c>
      <c r="EC8" s="48">
        <v>404</v>
      </c>
      <c r="ED8" s="48">
        <v>43</v>
      </c>
      <c r="EE8" s="56">
        <v>338.1</v>
      </c>
      <c r="EF8" s="56">
        <v>469.1</v>
      </c>
      <c r="EG8" s="46">
        <v>10</v>
      </c>
      <c r="EH8" s="46"/>
      <c r="EI8" s="46">
        <v>57</v>
      </c>
      <c r="EJ8" s="54">
        <v>6.2</v>
      </c>
      <c r="EK8" s="54">
        <v>15.6</v>
      </c>
      <c r="EL8" s="46">
        <v>9</v>
      </c>
      <c r="EM8" s="46"/>
      <c r="EN8" s="46">
        <v>46</v>
      </c>
      <c r="EO8" s="54">
        <v>6</v>
      </c>
      <c r="EP8" s="54">
        <v>13.8</v>
      </c>
      <c r="EQ8" s="49">
        <v>1.5</v>
      </c>
      <c r="ER8" s="48">
        <v>58</v>
      </c>
      <c r="ES8" s="49">
        <v>0.8</v>
      </c>
      <c r="ET8" s="49">
        <v>2.2000000000000002</v>
      </c>
      <c r="EU8" s="46">
        <v>44</v>
      </c>
      <c r="EV8" s="46"/>
      <c r="EW8" s="46">
        <v>13</v>
      </c>
      <c r="EX8" s="54">
        <v>38.1</v>
      </c>
      <c r="EY8" s="54">
        <v>50.5</v>
      </c>
      <c r="EZ8" s="46">
        <v>64</v>
      </c>
      <c r="FA8" s="46"/>
      <c r="FB8" s="46">
        <v>30</v>
      </c>
      <c r="FC8" s="54">
        <v>57.2</v>
      </c>
      <c r="FD8" s="54">
        <v>69.5</v>
      </c>
      <c r="FE8" s="50">
        <v>33.4</v>
      </c>
      <c r="FF8" s="50"/>
      <c r="FG8" s="46">
        <v>26</v>
      </c>
      <c r="FH8" s="49">
        <v>19.100000000000001</v>
      </c>
      <c r="FI8" s="49">
        <v>47.7</v>
      </c>
      <c r="FJ8" s="46">
        <v>257</v>
      </c>
      <c r="FK8" s="46">
        <v>44</v>
      </c>
      <c r="FL8" s="49">
        <v>196</v>
      </c>
      <c r="FM8" s="50">
        <v>318.5</v>
      </c>
      <c r="FN8" s="46">
        <v>259</v>
      </c>
      <c r="FO8" s="46">
        <v>59</v>
      </c>
      <c r="FP8" s="49">
        <v>209.8</v>
      </c>
      <c r="FQ8" s="49">
        <v>307.39999999999998</v>
      </c>
      <c r="FR8" s="55">
        <v>8</v>
      </c>
      <c r="FS8" s="46" t="s">
        <v>271</v>
      </c>
      <c r="FT8" s="46">
        <v>54</v>
      </c>
      <c r="FU8" s="49">
        <v>1.6</v>
      </c>
      <c r="FV8" s="49">
        <v>14.8</v>
      </c>
      <c r="FW8" s="46">
        <v>80</v>
      </c>
      <c r="FX8" s="46">
        <v>53</v>
      </c>
      <c r="FY8" s="49">
        <v>46.5</v>
      </c>
      <c r="FZ8" s="49">
        <v>112.9</v>
      </c>
      <c r="GA8" s="46">
        <v>98</v>
      </c>
      <c r="GB8" s="46">
        <v>55</v>
      </c>
      <c r="GC8" s="49">
        <v>62</v>
      </c>
      <c r="GD8" s="49">
        <v>134.19999999999999</v>
      </c>
      <c r="GE8" s="57">
        <v>1.5</v>
      </c>
      <c r="GF8" s="46" t="s">
        <v>271</v>
      </c>
      <c r="GG8" s="46">
        <v>58</v>
      </c>
      <c r="GH8" s="49">
        <v>0.2</v>
      </c>
      <c r="GI8" s="49">
        <v>2.8</v>
      </c>
      <c r="GJ8" s="50">
        <v>75.599999999999994</v>
      </c>
      <c r="GK8" s="46">
        <v>59</v>
      </c>
      <c r="GL8" s="49">
        <v>64.3</v>
      </c>
      <c r="GM8" s="49">
        <v>86.9</v>
      </c>
      <c r="GN8" s="50">
        <v>85.4</v>
      </c>
      <c r="GO8" s="46">
        <v>1</v>
      </c>
    </row>
    <row r="9" spans="1:199">
      <c r="A9" s="9">
        <v>102</v>
      </c>
      <c r="B9" s="33" t="s">
        <v>119</v>
      </c>
      <c r="C9" s="144">
        <v>1</v>
      </c>
      <c r="D9" s="48" t="str">
        <f t="shared" ref="D9:D66" si="0">IF(C9=1,B$3,IF(C9=2,B$4,IF(C9=3,B$5,IF(C9=4,B$6,IF(C9=5,B$7)))))</f>
        <v>Manhattan</v>
      </c>
      <c r="E9" s="135">
        <v>66</v>
      </c>
      <c r="F9" s="33">
        <v>38</v>
      </c>
      <c r="G9" s="33">
        <v>29</v>
      </c>
      <c r="H9" s="31">
        <v>34.700000000000003</v>
      </c>
      <c r="I9" s="31">
        <v>41.4</v>
      </c>
      <c r="J9" s="141">
        <f>LOOKUP(E9,'Election Results'!B:B,'Election Results'!C:C)</f>
        <v>7.6043797376970285E-2</v>
      </c>
      <c r="K9" s="142">
        <f t="shared" ref="K9:K66" si="1">RANK(J9,$J$8:$J$66)</f>
        <v>34</v>
      </c>
      <c r="L9" s="33">
        <v>91961</v>
      </c>
      <c r="M9" s="33">
        <v>53</v>
      </c>
      <c r="N9" s="33">
        <v>75</v>
      </c>
      <c r="O9" s="33">
        <v>3</v>
      </c>
      <c r="P9" s="33">
        <v>2</v>
      </c>
      <c r="Q9" s="33">
        <v>55</v>
      </c>
      <c r="R9" s="33">
        <v>14</v>
      </c>
      <c r="S9" s="33">
        <v>21</v>
      </c>
      <c r="T9" s="33">
        <v>6</v>
      </c>
      <c r="U9" s="33">
        <v>59</v>
      </c>
      <c r="V9" s="33">
        <v>3</v>
      </c>
      <c r="W9" s="33">
        <v>11</v>
      </c>
      <c r="X9" s="33">
        <v>25</v>
      </c>
      <c r="Y9" s="33">
        <v>57</v>
      </c>
      <c r="Z9" s="33">
        <v>9</v>
      </c>
      <c r="AA9" s="33">
        <v>56</v>
      </c>
      <c r="AB9" s="33">
        <v>10</v>
      </c>
      <c r="AC9" s="33">
        <v>38</v>
      </c>
      <c r="AD9" s="33">
        <v>43</v>
      </c>
      <c r="AE9" s="33">
        <v>6</v>
      </c>
      <c r="AF9" s="33">
        <v>24</v>
      </c>
      <c r="AG9" s="33">
        <v>35</v>
      </c>
      <c r="AH9" s="33">
        <v>14</v>
      </c>
      <c r="AI9" s="33">
        <v>18</v>
      </c>
      <c r="AJ9" s="33">
        <v>24</v>
      </c>
      <c r="AK9" s="33">
        <v>48</v>
      </c>
      <c r="AL9" s="31">
        <v>21.8</v>
      </c>
      <c r="AM9" s="31">
        <v>25.8</v>
      </c>
      <c r="AN9" s="33">
        <v>6</v>
      </c>
      <c r="AO9" s="33">
        <v>56</v>
      </c>
      <c r="AP9" s="31">
        <v>5.3</v>
      </c>
      <c r="AQ9" s="31">
        <v>7.7</v>
      </c>
      <c r="AR9" s="33">
        <v>44</v>
      </c>
      <c r="AS9" s="33">
        <v>50</v>
      </c>
      <c r="AT9" s="18">
        <v>34.299999999999997</v>
      </c>
      <c r="AU9" s="18">
        <v>53.5</v>
      </c>
      <c r="AV9" s="31">
        <v>10.9</v>
      </c>
      <c r="AW9" s="33">
        <v>6</v>
      </c>
      <c r="AX9" s="33">
        <v>17</v>
      </c>
      <c r="AY9" s="33">
        <v>4</v>
      </c>
      <c r="AZ9" s="33">
        <v>252</v>
      </c>
      <c r="BA9" s="33">
        <v>11</v>
      </c>
      <c r="BB9" s="33">
        <v>4</v>
      </c>
      <c r="BC9" s="33">
        <v>56</v>
      </c>
      <c r="BD9" s="33">
        <v>12</v>
      </c>
      <c r="BE9" s="33">
        <v>58</v>
      </c>
      <c r="BF9" s="33">
        <v>84</v>
      </c>
      <c r="BG9" s="33">
        <v>1</v>
      </c>
      <c r="BH9" s="33">
        <v>8</v>
      </c>
      <c r="BI9" s="33">
        <v>56</v>
      </c>
      <c r="BJ9" s="31">
        <v>6.3</v>
      </c>
      <c r="BK9" s="31">
        <v>8.6999999999999993</v>
      </c>
      <c r="BL9" s="33">
        <v>5</v>
      </c>
      <c r="BM9" s="33">
        <v>58</v>
      </c>
      <c r="BN9" s="31">
        <v>3.5</v>
      </c>
      <c r="BO9" s="31">
        <v>5.5</v>
      </c>
      <c r="BP9" s="33">
        <v>37</v>
      </c>
      <c r="BQ9" s="33">
        <v>58</v>
      </c>
      <c r="BR9" s="32">
        <v>34.200000000000003</v>
      </c>
      <c r="BS9" s="32">
        <v>40.5</v>
      </c>
      <c r="BT9" s="37" t="s">
        <v>97</v>
      </c>
      <c r="BU9" s="37" t="s">
        <v>278</v>
      </c>
      <c r="BV9" s="31">
        <v>7.6</v>
      </c>
      <c r="BW9" s="33">
        <v>42</v>
      </c>
      <c r="BX9" s="31">
        <v>5.8</v>
      </c>
      <c r="BY9" s="31">
        <v>9.4</v>
      </c>
      <c r="BZ9" s="43">
        <v>1.3</v>
      </c>
      <c r="CA9" s="33" t="s">
        <v>271</v>
      </c>
      <c r="CB9" s="33">
        <v>58</v>
      </c>
      <c r="CC9" s="31">
        <v>0.5</v>
      </c>
      <c r="CD9" s="31">
        <v>2.1</v>
      </c>
      <c r="CE9" s="33">
        <v>6</v>
      </c>
      <c r="CF9" s="33">
        <v>57</v>
      </c>
      <c r="CG9" s="33">
        <v>19</v>
      </c>
      <c r="CI9" s="33">
        <v>54</v>
      </c>
      <c r="CJ9" s="19">
        <v>9.6999999999999993</v>
      </c>
      <c r="CK9" s="19">
        <v>28.3</v>
      </c>
      <c r="CL9" s="33">
        <v>12</v>
      </c>
      <c r="CM9" s="33">
        <v>58</v>
      </c>
      <c r="CN9" s="39">
        <v>8.1999999999999993</v>
      </c>
      <c r="CO9" s="31">
        <v>16.100000000000001</v>
      </c>
      <c r="CP9" s="37">
        <v>89</v>
      </c>
      <c r="CQ9" s="37"/>
      <c r="CR9" s="37">
        <v>3</v>
      </c>
      <c r="CS9" s="20">
        <v>84.4</v>
      </c>
      <c r="CT9" s="20">
        <v>92.3</v>
      </c>
      <c r="CU9" s="37">
        <v>16</v>
      </c>
      <c r="CV9" s="37"/>
      <c r="CW9" s="37">
        <v>29</v>
      </c>
      <c r="CX9" s="20">
        <v>11.1</v>
      </c>
      <c r="CY9" s="20">
        <v>21.6</v>
      </c>
      <c r="CZ9" s="37">
        <v>14</v>
      </c>
      <c r="DA9" s="20"/>
      <c r="DB9" s="37">
        <v>55</v>
      </c>
      <c r="DC9" s="20">
        <v>9.6999999999999993</v>
      </c>
      <c r="DD9" s="20">
        <v>19.600000000000001</v>
      </c>
      <c r="DE9" s="44">
        <v>95</v>
      </c>
      <c r="DF9" s="37" t="s">
        <v>271</v>
      </c>
      <c r="DG9" s="37">
        <v>2</v>
      </c>
      <c r="DH9" s="20">
        <v>90.8</v>
      </c>
      <c r="DI9" s="20">
        <v>97.5</v>
      </c>
      <c r="DJ9" s="37">
        <v>87</v>
      </c>
      <c r="DK9" s="37"/>
      <c r="DL9" s="37">
        <v>6</v>
      </c>
      <c r="DM9" s="20">
        <v>82.4</v>
      </c>
      <c r="DN9" s="20">
        <v>90.2</v>
      </c>
      <c r="DO9" s="37">
        <v>9</v>
      </c>
      <c r="DP9" s="37"/>
      <c r="DQ9" s="37">
        <v>57</v>
      </c>
      <c r="DR9" s="20">
        <v>6.2</v>
      </c>
      <c r="DS9" s="20">
        <v>12.5</v>
      </c>
      <c r="DT9" s="37">
        <v>3</v>
      </c>
      <c r="DU9" s="37"/>
      <c r="DV9" s="37">
        <v>57</v>
      </c>
      <c r="DW9" s="20">
        <v>2.1</v>
      </c>
      <c r="DX9" s="20">
        <v>5.5</v>
      </c>
      <c r="DY9" s="33">
        <v>485</v>
      </c>
      <c r="DZ9" s="33">
        <v>53</v>
      </c>
      <c r="EA9" s="22">
        <v>435</v>
      </c>
      <c r="EB9" s="22">
        <v>535.70000000000005</v>
      </c>
      <c r="EC9" s="33">
        <v>334</v>
      </c>
      <c r="ED9" s="33">
        <v>47</v>
      </c>
      <c r="EE9" s="22">
        <v>292.39999999999998</v>
      </c>
      <c r="EF9" s="22">
        <v>376.4</v>
      </c>
      <c r="EG9" s="37">
        <v>10</v>
      </c>
      <c r="EH9" s="37"/>
      <c r="EI9" s="37">
        <v>57</v>
      </c>
      <c r="EJ9" s="20">
        <v>6.2</v>
      </c>
      <c r="EK9" s="20">
        <v>15.6</v>
      </c>
      <c r="EL9" s="37">
        <v>9</v>
      </c>
      <c r="EM9" s="37"/>
      <c r="EN9" s="37">
        <v>46</v>
      </c>
      <c r="EO9" s="20">
        <v>6</v>
      </c>
      <c r="EP9" s="20">
        <v>13.8</v>
      </c>
      <c r="EQ9" s="31">
        <v>2.2000000000000002</v>
      </c>
      <c r="ER9" s="33">
        <v>54</v>
      </c>
      <c r="ES9" s="31">
        <v>1.2</v>
      </c>
      <c r="ET9" s="31">
        <v>3.2</v>
      </c>
      <c r="EU9" s="37">
        <v>44</v>
      </c>
      <c r="EV9" s="37"/>
      <c r="EW9" s="37">
        <v>13</v>
      </c>
      <c r="EX9" s="20">
        <v>38.1</v>
      </c>
      <c r="EY9" s="20">
        <v>50.5</v>
      </c>
      <c r="EZ9" s="37">
        <v>64</v>
      </c>
      <c r="FA9" s="37"/>
      <c r="FB9" s="37">
        <v>30</v>
      </c>
      <c r="FC9" s="20">
        <v>57.2</v>
      </c>
      <c r="FD9" s="20">
        <v>69.5</v>
      </c>
      <c r="FE9" s="32">
        <v>31.5</v>
      </c>
      <c r="FF9" s="32"/>
      <c r="FG9" s="37">
        <v>28</v>
      </c>
      <c r="FH9" s="31">
        <v>20</v>
      </c>
      <c r="FI9" s="31">
        <v>43</v>
      </c>
      <c r="FJ9" s="37">
        <v>140</v>
      </c>
      <c r="FK9" s="37">
        <v>59</v>
      </c>
      <c r="FL9" s="31">
        <v>113.3</v>
      </c>
      <c r="FM9" s="32">
        <v>167.2</v>
      </c>
      <c r="FN9" s="37">
        <v>300</v>
      </c>
      <c r="FO9" s="37">
        <v>57</v>
      </c>
      <c r="FP9" s="31">
        <v>261.60000000000002</v>
      </c>
      <c r="FQ9" s="31">
        <v>338.1</v>
      </c>
      <c r="FR9" s="44">
        <v>7</v>
      </c>
      <c r="FS9" s="37" t="s">
        <v>271</v>
      </c>
      <c r="FT9" s="37">
        <v>56</v>
      </c>
      <c r="FU9" s="31">
        <v>1.5</v>
      </c>
      <c r="FV9" s="31">
        <v>13.3</v>
      </c>
      <c r="FW9" s="37">
        <v>46</v>
      </c>
      <c r="FX9" s="37">
        <v>59</v>
      </c>
      <c r="FY9" s="31">
        <v>30.2</v>
      </c>
      <c r="FZ9" s="31">
        <v>60.9</v>
      </c>
      <c r="GA9" s="37">
        <v>54</v>
      </c>
      <c r="GB9" s="37">
        <v>59</v>
      </c>
      <c r="GC9" s="31">
        <v>37.6</v>
      </c>
      <c r="GD9" s="31">
        <v>71.400000000000006</v>
      </c>
      <c r="GE9" s="45">
        <v>2</v>
      </c>
      <c r="GF9" s="37" t="s">
        <v>271</v>
      </c>
      <c r="GG9" s="37">
        <v>55</v>
      </c>
      <c r="GH9" s="31">
        <v>0.2</v>
      </c>
      <c r="GI9" s="31">
        <v>3.8</v>
      </c>
      <c r="GJ9" s="32">
        <v>93.3</v>
      </c>
      <c r="GK9" s="37">
        <v>57</v>
      </c>
      <c r="GL9" s="31">
        <v>84</v>
      </c>
      <c r="GM9" s="31">
        <v>102.6</v>
      </c>
      <c r="GN9" s="32">
        <v>84.3</v>
      </c>
      <c r="GO9" s="37">
        <v>4</v>
      </c>
    </row>
    <row r="10" spans="1:199">
      <c r="A10" s="9">
        <v>103</v>
      </c>
      <c r="B10" s="33" t="s">
        <v>120</v>
      </c>
      <c r="C10" s="144">
        <v>1</v>
      </c>
      <c r="D10" s="48" t="str">
        <f t="shared" si="0"/>
        <v>Manhattan</v>
      </c>
      <c r="E10" s="135">
        <v>74</v>
      </c>
      <c r="F10" s="33">
        <v>60</v>
      </c>
      <c r="G10" s="33">
        <v>3</v>
      </c>
      <c r="H10" s="31">
        <v>58.1</v>
      </c>
      <c r="I10" s="31">
        <v>61.6</v>
      </c>
      <c r="J10" s="141">
        <f>LOOKUP(E10,'Election Results'!B:B,'Election Results'!C:C)</f>
        <v>0.10480093676814989</v>
      </c>
      <c r="K10" s="142">
        <f t="shared" si="1"/>
        <v>27</v>
      </c>
      <c r="L10" s="33">
        <v>168298</v>
      </c>
      <c r="M10" s="33">
        <v>19</v>
      </c>
      <c r="N10" s="33">
        <v>31</v>
      </c>
      <c r="O10" s="33">
        <v>28</v>
      </c>
      <c r="P10" s="33">
        <v>7</v>
      </c>
      <c r="Q10" s="33">
        <v>38</v>
      </c>
      <c r="R10" s="33">
        <v>34</v>
      </c>
      <c r="S10" s="33">
        <v>4</v>
      </c>
      <c r="T10" s="33">
        <v>25</v>
      </c>
      <c r="U10" s="33">
        <v>26</v>
      </c>
      <c r="V10" s="33">
        <v>2</v>
      </c>
      <c r="W10" s="33">
        <v>21</v>
      </c>
      <c r="X10" s="33">
        <v>69</v>
      </c>
      <c r="Y10" s="33">
        <v>32</v>
      </c>
      <c r="Z10" s="33">
        <v>13</v>
      </c>
      <c r="AA10" s="33">
        <v>55</v>
      </c>
      <c r="AB10" s="33">
        <v>12</v>
      </c>
      <c r="AC10" s="33">
        <v>12</v>
      </c>
      <c r="AD10" s="33">
        <v>35</v>
      </c>
      <c r="AE10" s="33">
        <v>14</v>
      </c>
      <c r="AF10" s="33">
        <v>24</v>
      </c>
      <c r="AG10" s="33">
        <v>28</v>
      </c>
      <c r="AH10" s="33">
        <v>15</v>
      </c>
      <c r="AI10" s="33">
        <v>13</v>
      </c>
      <c r="AJ10" s="33">
        <v>36</v>
      </c>
      <c r="AK10" s="33">
        <v>29</v>
      </c>
      <c r="AL10" s="31">
        <v>34.299999999999997</v>
      </c>
      <c r="AM10" s="31">
        <v>37.5</v>
      </c>
      <c r="AN10" s="33">
        <v>30</v>
      </c>
      <c r="AO10" s="33">
        <v>18</v>
      </c>
      <c r="AP10" s="31">
        <v>28</v>
      </c>
      <c r="AQ10" s="31">
        <v>31.1</v>
      </c>
      <c r="AR10" s="33">
        <v>58</v>
      </c>
      <c r="AS10" s="33">
        <v>30</v>
      </c>
      <c r="AT10" s="18">
        <v>51.9</v>
      </c>
      <c r="AU10" s="18">
        <v>64.7</v>
      </c>
      <c r="AV10" s="31">
        <v>9.9</v>
      </c>
      <c r="AW10" s="33">
        <v>13</v>
      </c>
      <c r="AX10" s="33">
        <v>12</v>
      </c>
      <c r="AY10" s="33">
        <v>25</v>
      </c>
      <c r="AZ10" s="33">
        <v>229</v>
      </c>
      <c r="BA10" s="33">
        <v>15</v>
      </c>
      <c r="BB10" s="33">
        <v>27</v>
      </c>
      <c r="BC10" s="33">
        <v>16</v>
      </c>
      <c r="BD10" s="33">
        <v>28</v>
      </c>
      <c r="BE10" s="33">
        <v>50</v>
      </c>
      <c r="BF10" s="33">
        <v>45</v>
      </c>
      <c r="BG10" s="33">
        <v>17</v>
      </c>
      <c r="BH10" s="33">
        <v>28</v>
      </c>
      <c r="BI10" s="33">
        <v>18</v>
      </c>
      <c r="BJ10" s="31">
        <v>25.2</v>
      </c>
      <c r="BK10" s="31">
        <v>30.2</v>
      </c>
      <c r="BL10" s="33">
        <v>9</v>
      </c>
      <c r="BM10" s="33">
        <v>39</v>
      </c>
      <c r="BN10" s="31">
        <v>7.2</v>
      </c>
      <c r="BO10" s="31">
        <v>10.6</v>
      </c>
      <c r="BP10" s="33">
        <v>49</v>
      </c>
      <c r="BQ10" s="33">
        <v>46</v>
      </c>
      <c r="BR10" s="32">
        <v>45.3</v>
      </c>
      <c r="BS10" s="32">
        <v>51.9</v>
      </c>
      <c r="BT10" s="37">
        <v>20</v>
      </c>
      <c r="BU10" s="37">
        <v>35</v>
      </c>
      <c r="BV10" s="31">
        <v>8.4</v>
      </c>
      <c r="BW10" s="33">
        <v>37</v>
      </c>
      <c r="BX10" s="31">
        <v>7</v>
      </c>
      <c r="BY10" s="31">
        <v>9.8000000000000007</v>
      </c>
      <c r="BZ10" s="31">
        <v>13.5</v>
      </c>
      <c r="CA10" s="31"/>
      <c r="CB10" s="33">
        <v>45</v>
      </c>
      <c r="CC10" s="31">
        <v>11.6</v>
      </c>
      <c r="CD10" s="31">
        <v>15.4</v>
      </c>
      <c r="CE10" s="33">
        <v>16</v>
      </c>
      <c r="CF10" s="33">
        <v>34</v>
      </c>
      <c r="CG10" s="33">
        <v>117</v>
      </c>
      <c r="CI10" s="33">
        <v>19</v>
      </c>
      <c r="CJ10" s="19">
        <v>100</v>
      </c>
      <c r="CK10" s="19">
        <v>134.80000000000001</v>
      </c>
      <c r="CL10" s="33">
        <v>45</v>
      </c>
      <c r="CM10" s="33">
        <v>31</v>
      </c>
      <c r="CN10" s="39">
        <v>38.9</v>
      </c>
      <c r="CO10" s="31">
        <v>50.4</v>
      </c>
      <c r="CP10" s="37">
        <v>71</v>
      </c>
      <c r="CQ10" s="37"/>
      <c r="CR10" s="37">
        <v>45</v>
      </c>
      <c r="CS10" s="20">
        <v>64.400000000000006</v>
      </c>
      <c r="CT10" s="20">
        <v>76.5</v>
      </c>
      <c r="CU10" s="37">
        <v>17</v>
      </c>
      <c r="CV10" s="37"/>
      <c r="CW10" s="37">
        <v>22</v>
      </c>
      <c r="CX10" s="20">
        <v>11.5</v>
      </c>
      <c r="CY10" s="20">
        <v>23.2</v>
      </c>
      <c r="CZ10" s="37">
        <v>21</v>
      </c>
      <c r="DA10" s="20"/>
      <c r="DB10" s="37">
        <v>47</v>
      </c>
      <c r="DC10" s="20">
        <v>16.100000000000001</v>
      </c>
      <c r="DD10" s="20">
        <v>27.7</v>
      </c>
      <c r="DE10" s="37">
        <v>93</v>
      </c>
      <c r="DF10" s="37"/>
      <c r="DG10" s="37">
        <v>9</v>
      </c>
      <c r="DH10" s="20">
        <v>89</v>
      </c>
      <c r="DI10" s="20">
        <v>95.3</v>
      </c>
      <c r="DJ10" s="37">
        <v>80</v>
      </c>
      <c r="DK10" s="37"/>
      <c r="DL10" s="37">
        <v>12</v>
      </c>
      <c r="DM10" s="20">
        <v>74.7</v>
      </c>
      <c r="DN10" s="20">
        <v>84.5</v>
      </c>
      <c r="DO10" s="37">
        <v>12</v>
      </c>
      <c r="DP10" s="37"/>
      <c r="DQ10" s="37">
        <v>53</v>
      </c>
      <c r="DR10" s="20">
        <v>9.1</v>
      </c>
      <c r="DS10" s="20">
        <v>15.9</v>
      </c>
      <c r="DT10" s="37">
        <v>12</v>
      </c>
      <c r="DU10" s="37"/>
      <c r="DV10" s="37">
        <v>26</v>
      </c>
      <c r="DW10" s="20">
        <v>9.4</v>
      </c>
      <c r="DX10" s="20">
        <v>14.8</v>
      </c>
      <c r="DY10" s="33">
        <v>1144</v>
      </c>
      <c r="DZ10" s="33">
        <v>20</v>
      </c>
      <c r="EA10" s="22">
        <v>1086.7</v>
      </c>
      <c r="EB10" s="22">
        <v>1201.2</v>
      </c>
      <c r="EC10" s="33">
        <v>980</v>
      </c>
      <c r="ED10" s="33">
        <v>21</v>
      </c>
      <c r="EE10" s="22">
        <v>926</v>
      </c>
      <c r="EF10" s="22">
        <v>1033.2</v>
      </c>
      <c r="EG10" s="37">
        <v>16</v>
      </c>
      <c r="EH10" s="37"/>
      <c r="EI10" s="37">
        <v>41</v>
      </c>
      <c r="EJ10" s="20">
        <v>11.8</v>
      </c>
      <c r="EK10" s="20">
        <v>22.5</v>
      </c>
      <c r="EL10" s="37">
        <v>11</v>
      </c>
      <c r="EM10" s="37"/>
      <c r="EN10" s="37">
        <v>23</v>
      </c>
      <c r="EO10" s="20">
        <v>7.8</v>
      </c>
      <c r="EP10" s="20">
        <v>16.600000000000001</v>
      </c>
      <c r="EQ10" s="31">
        <v>4.8</v>
      </c>
      <c r="ER10" s="33">
        <v>45</v>
      </c>
      <c r="ES10" s="31">
        <v>3.7</v>
      </c>
      <c r="ET10" s="31">
        <v>5.9</v>
      </c>
      <c r="EU10" s="37">
        <v>44</v>
      </c>
      <c r="EV10" s="37"/>
      <c r="EW10" s="37">
        <v>11</v>
      </c>
      <c r="EX10" s="20">
        <v>37.799999999999997</v>
      </c>
      <c r="EY10" s="20">
        <v>51</v>
      </c>
      <c r="EZ10" s="37">
        <v>61</v>
      </c>
      <c r="FA10" s="37"/>
      <c r="FB10" s="37">
        <v>36</v>
      </c>
      <c r="FC10" s="20">
        <v>53.8</v>
      </c>
      <c r="FD10" s="20">
        <v>68.2</v>
      </c>
      <c r="FE10" s="32">
        <v>41</v>
      </c>
      <c r="FF10" s="32"/>
      <c r="FG10" s="37">
        <v>18</v>
      </c>
      <c r="FH10" s="31">
        <v>31.3</v>
      </c>
      <c r="FI10" s="31">
        <v>50.7</v>
      </c>
      <c r="FJ10" s="37">
        <v>272</v>
      </c>
      <c r="FK10" s="37">
        <v>39</v>
      </c>
      <c r="FL10" s="31">
        <v>244.4</v>
      </c>
      <c r="FM10" s="32">
        <v>298.60000000000002</v>
      </c>
      <c r="FN10" s="37">
        <v>723</v>
      </c>
      <c r="FO10" s="37">
        <v>22</v>
      </c>
      <c r="FP10" s="31">
        <v>679.2</v>
      </c>
      <c r="FQ10" s="31">
        <v>767.1</v>
      </c>
      <c r="FR10" s="37">
        <v>25</v>
      </c>
      <c r="FS10" s="37"/>
      <c r="FT10" s="37">
        <v>28</v>
      </c>
      <c r="FU10" s="31">
        <v>18.899999999999999</v>
      </c>
      <c r="FV10" s="31">
        <v>31.7</v>
      </c>
      <c r="FW10" s="37">
        <v>265</v>
      </c>
      <c r="FX10" s="37">
        <v>21</v>
      </c>
      <c r="FY10" s="31">
        <v>238.4</v>
      </c>
      <c r="FZ10" s="31">
        <v>292</v>
      </c>
      <c r="GA10" s="37">
        <v>275</v>
      </c>
      <c r="GB10" s="37">
        <v>33</v>
      </c>
      <c r="GC10" s="31">
        <v>247.7</v>
      </c>
      <c r="GD10" s="31">
        <v>302.2</v>
      </c>
      <c r="GE10" s="37">
        <v>2.4</v>
      </c>
      <c r="GF10" s="37"/>
      <c r="GG10" s="37">
        <v>50</v>
      </c>
      <c r="GH10" s="31">
        <v>1.1000000000000001</v>
      </c>
      <c r="GI10" s="31">
        <v>3.7</v>
      </c>
      <c r="GJ10" s="32">
        <v>183</v>
      </c>
      <c r="GK10" s="37">
        <v>27</v>
      </c>
      <c r="GL10" s="31">
        <v>173.3</v>
      </c>
      <c r="GM10" s="31">
        <v>192.7</v>
      </c>
      <c r="GN10" s="32">
        <v>80.900000000000006</v>
      </c>
      <c r="GO10" s="37">
        <v>30</v>
      </c>
      <c r="GP10" s="31"/>
      <c r="GQ10" s="31"/>
    </row>
    <row r="11" spans="1:199">
      <c r="A11" s="9">
        <v>104</v>
      </c>
      <c r="B11" s="33" t="s">
        <v>121</v>
      </c>
      <c r="C11" s="144">
        <v>1</v>
      </c>
      <c r="D11" s="48" t="str">
        <f t="shared" si="0"/>
        <v>Manhattan</v>
      </c>
      <c r="E11" s="135">
        <v>75</v>
      </c>
      <c r="F11" s="33">
        <v>45</v>
      </c>
      <c r="G11" s="33">
        <v>19</v>
      </c>
      <c r="H11" s="31">
        <v>42.3</v>
      </c>
      <c r="I11" s="31">
        <v>48.6</v>
      </c>
      <c r="J11" s="141">
        <f>LOOKUP(E11,'Election Results'!B:B,'Election Results'!C:C)</f>
        <v>9.9769276570407864E-2</v>
      </c>
      <c r="K11" s="142">
        <f t="shared" si="1"/>
        <v>29</v>
      </c>
      <c r="L11" s="33">
        <v>106128</v>
      </c>
      <c r="M11" s="33">
        <v>47</v>
      </c>
      <c r="N11" s="33">
        <v>60</v>
      </c>
      <c r="O11" s="33">
        <v>14</v>
      </c>
      <c r="P11" s="33">
        <v>6</v>
      </c>
      <c r="Q11" s="33">
        <v>39</v>
      </c>
      <c r="R11" s="33">
        <v>14</v>
      </c>
      <c r="S11" s="33">
        <v>22</v>
      </c>
      <c r="T11" s="33">
        <v>18</v>
      </c>
      <c r="U11" s="33">
        <v>33</v>
      </c>
      <c r="V11" s="33">
        <v>2</v>
      </c>
      <c r="W11" s="33">
        <v>12</v>
      </c>
      <c r="X11" s="33">
        <v>40</v>
      </c>
      <c r="Y11" s="33">
        <v>46</v>
      </c>
      <c r="Z11" s="33">
        <v>9</v>
      </c>
      <c r="AA11" s="33">
        <v>57</v>
      </c>
      <c r="AB11" s="33">
        <v>8</v>
      </c>
      <c r="AC11" s="33">
        <v>52</v>
      </c>
      <c r="AD11" s="33">
        <v>46</v>
      </c>
      <c r="AE11" s="33">
        <v>4</v>
      </c>
      <c r="AF11" s="33">
        <v>25</v>
      </c>
      <c r="AG11" s="33">
        <v>21</v>
      </c>
      <c r="AH11" s="33">
        <v>12</v>
      </c>
      <c r="AI11" s="33">
        <v>31</v>
      </c>
      <c r="AJ11" s="33">
        <v>26</v>
      </c>
      <c r="AK11" s="33">
        <v>45</v>
      </c>
      <c r="AL11" s="31">
        <v>23.8</v>
      </c>
      <c r="AM11" s="31">
        <v>27.4</v>
      </c>
      <c r="AN11" s="33">
        <v>9</v>
      </c>
      <c r="AO11" s="33">
        <v>49</v>
      </c>
      <c r="AP11" s="31">
        <v>7.5</v>
      </c>
      <c r="AQ11" s="31">
        <v>10.199999999999999</v>
      </c>
      <c r="AR11" s="33">
        <v>51</v>
      </c>
      <c r="AS11" s="33">
        <v>39</v>
      </c>
      <c r="AT11" s="18">
        <v>41.8</v>
      </c>
      <c r="AU11" s="18">
        <v>60</v>
      </c>
      <c r="AV11" s="31">
        <v>11.4</v>
      </c>
      <c r="AW11" s="33">
        <v>3</v>
      </c>
      <c r="AX11" s="33">
        <v>17</v>
      </c>
      <c r="AY11" s="33">
        <v>5</v>
      </c>
      <c r="AZ11" s="33">
        <v>274</v>
      </c>
      <c r="BA11" s="33">
        <v>8</v>
      </c>
      <c r="BB11" s="33">
        <v>5</v>
      </c>
      <c r="BC11" s="33">
        <v>54</v>
      </c>
      <c r="BD11" s="33">
        <v>19</v>
      </c>
      <c r="BE11" s="33">
        <v>53</v>
      </c>
      <c r="BF11" s="33">
        <v>76</v>
      </c>
      <c r="BG11" s="33">
        <v>6</v>
      </c>
      <c r="BH11" s="33">
        <v>13</v>
      </c>
      <c r="BI11" s="33">
        <v>45</v>
      </c>
      <c r="BJ11" s="31">
        <v>10.8</v>
      </c>
      <c r="BK11" s="31">
        <v>14.6</v>
      </c>
      <c r="BL11" s="33">
        <v>7</v>
      </c>
      <c r="BM11" s="33">
        <v>45</v>
      </c>
      <c r="BN11" s="31">
        <v>6.1</v>
      </c>
      <c r="BO11" s="31">
        <v>8.5</v>
      </c>
      <c r="BP11" s="33">
        <v>43</v>
      </c>
      <c r="BQ11" s="33">
        <v>50</v>
      </c>
      <c r="BR11" s="32">
        <v>39.4</v>
      </c>
      <c r="BS11" s="32">
        <v>46.6</v>
      </c>
      <c r="BT11" s="37">
        <v>14</v>
      </c>
      <c r="BU11" s="37">
        <v>40</v>
      </c>
      <c r="BV11" s="31">
        <v>9</v>
      </c>
      <c r="BW11" s="33">
        <v>27</v>
      </c>
      <c r="BX11" s="31">
        <v>7.2</v>
      </c>
      <c r="BY11" s="31">
        <v>10.8</v>
      </c>
      <c r="BZ11" s="31">
        <v>12.3</v>
      </c>
      <c r="CA11" s="31"/>
      <c r="CB11" s="33">
        <v>46</v>
      </c>
      <c r="CC11" s="31">
        <v>9</v>
      </c>
      <c r="CD11" s="31">
        <v>15.6</v>
      </c>
      <c r="CE11" s="33">
        <v>13</v>
      </c>
      <c r="CF11" s="33">
        <v>41</v>
      </c>
      <c r="CG11" s="33">
        <v>73</v>
      </c>
      <c r="CI11" s="33">
        <v>29</v>
      </c>
      <c r="CJ11" s="19">
        <v>55.7</v>
      </c>
      <c r="CK11" s="19">
        <v>89.4</v>
      </c>
      <c r="CL11" s="33">
        <v>41</v>
      </c>
      <c r="CM11" s="33">
        <v>36</v>
      </c>
      <c r="CN11" s="39">
        <v>33.9</v>
      </c>
      <c r="CO11" s="31">
        <v>48.1</v>
      </c>
      <c r="CP11" s="37">
        <v>84</v>
      </c>
      <c r="CQ11" s="37"/>
      <c r="CR11" s="37">
        <v>12</v>
      </c>
      <c r="CS11" s="20">
        <v>77.5</v>
      </c>
      <c r="CT11" s="20">
        <v>88.4</v>
      </c>
      <c r="CU11" s="37">
        <v>13</v>
      </c>
      <c r="CV11" s="37"/>
      <c r="CW11" s="37">
        <v>46</v>
      </c>
      <c r="CX11" s="20">
        <v>9.1999999999999993</v>
      </c>
      <c r="CY11" s="20">
        <v>19.100000000000001</v>
      </c>
      <c r="CZ11" s="37">
        <v>19</v>
      </c>
      <c r="DA11" s="20"/>
      <c r="DB11" s="37">
        <v>50</v>
      </c>
      <c r="DC11" s="20">
        <v>14.1</v>
      </c>
      <c r="DD11" s="20">
        <v>25.8</v>
      </c>
      <c r="DE11" s="37">
        <v>93</v>
      </c>
      <c r="DF11" s="37"/>
      <c r="DG11" s="37">
        <v>7</v>
      </c>
      <c r="DH11" s="20">
        <v>88.1</v>
      </c>
      <c r="DI11" s="20">
        <v>95.8</v>
      </c>
      <c r="DJ11" s="37">
        <v>90</v>
      </c>
      <c r="DK11" s="37"/>
      <c r="DL11" s="37">
        <v>1</v>
      </c>
      <c r="DM11" s="20">
        <v>86</v>
      </c>
      <c r="DN11" s="20">
        <v>92.6</v>
      </c>
      <c r="DO11" s="37">
        <v>10</v>
      </c>
      <c r="DP11" s="37"/>
      <c r="DQ11" s="37">
        <v>55</v>
      </c>
      <c r="DR11" s="20">
        <v>7.4</v>
      </c>
      <c r="DS11" s="20">
        <v>14.3</v>
      </c>
      <c r="DT11" s="37">
        <v>4</v>
      </c>
      <c r="DU11" s="37"/>
      <c r="DV11" s="37">
        <v>55</v>
      </c>
      <c r="DW11" s="20">
        <v>2.6</v>
      </c>
      <c r="DX11" s="20">
        <v>5.3</v>
      </c>
      <c r="DY11" s="33">
        <v>1299</v>
      </c>
      <c r="DZ11" s="33">
        <v>16</v>
      </c>
      <c r="EA11" s="22">
        <v>1222.9000000000001</v>
      </c>
      <c r="EB11" s="22">
        <v>1374.8</v>
      </c>
      <c r="EC11" s="33">
        <v>1118</v>
      </c>
      <c r="ED11" s="33">
        <v>19</v>
      </c>
      <c r="EE11" s="22">
        <v>1048.3</v>
      </c>
      <c r="EF11" s="22">
        <v>1188.5</v>
      </c>
      <c r="EG11" s="37">
        <v>12</v>
      </c>
      <c r="EH11" s="37"/>
      <c r="EI11" s="37">
        <v>49</v>
      </c>
      <c r="EJ11" s="20">
        <v>8.1999999999999993</v>
      </c>
      <c r="EK11" s="20">
        <v>18.5</v>
      </c>
      <c r="EL11" s="37">
        <v>7</v>
      </c>
      <c r="EM11" s="37"/>
      <c r="EN11" s="37">
        <v>53</v>
      </c>
      <c r="EO11" s="20">
        <v>4.9000000000000004</v>
      </c>
      <c r="EP11" s="20">
        <v>10.9</v>
      </c>
      <c r="EQ11" s="31">
        <v>5.4</v>
      </c>
      <c r="ER11" s="33">
        <v>42</v>
      </c>
      <c r="ES11" s="31">
        <v>4</v>
      </c>
      <c r="ET11" s="31">
        <v>6.8</v>
      </c>
      <c r="EU11" s="37">
        <v>43</v>
      </c>
      <c r="EV11" s="37"/>
      <c r="EW11" s="37">
        <v>17</v>
      </c>
      <c r="EX11" s="20">
        <v>36.299999999999997</v>
      </c>
      <c r="EY11" s="20">
        <v>49.2</v>
      </c>
      <c r="EZ11" s="37">
        <v>66</v>
      </c>
      <c r="FA11" s="37"/>
      <c r="FB11" s="37">
        <v>23</v>
      </c>
      <c r="FC11" s="20">
        <v>60.8</v>
      </c>
      <c r="FD11" s="20">
        <v>71.3</v>
      </c>
      <c r="FE11" s="32">
        <v>116.8</v>
      </c>
      <c r="FF11" s="32"/>
      <c r="FG11" s="37">
        <v>1</v>
      </c>
      <c r="FH11" s="31">
        <v>96.2</v>
      </c>
      <c r="FI11" s="31">
        <v>137.4</v>
      </c>
      <c r="FJ11" s="37">
        <v>205</v>
      </c>
      <c r="FK11" s="37">
        <v>54</v>
      </c>
      <c r="FL11" s="31">
        <v>172.8</v>
      </c>
      <c r="FM11" s="32">
        <v>236.4</v>
      </c>
      <c r="FN11" s="37">
        <v>989</v>
      </c>
      <c r="FO11" s="37">
        <v>12</v>
      </c>
      <c r="FP11" s="31">
        <v>924.6</v>
      </c>
      <c r="FQ11" s="31">
        <v>1052.9000000000001</v>
      </c>
      <c r="FR11" s="37">
        <v>20</v>
      </c>
      <c r="FS11" s="37"/>
      <c r="FT11" s="37">
        <v>33</v>
      </c>
      <c r="FU11" s="31">
        <v>10.6</v>
      </c>
      <c r="FV11" s="31">
        <v>29.8</v>
      </c>
      <c r="FW11" s="37">
        <v>161</v>
      </c>
      <c r="FX11" s="37">
        <v>36</v>
      </c>
      <c r="FY11" s="31">
        <v>133.69999999999999</v>
      </c>
      <c r="FZ11" s="31">
        <v>188.2</v>
      </c>
      <c r="GA11" s="37">
        <v>156</v>
      </c>
      <c r="GB11" s="37">
        <v>47</v>
      </c>
      <c r="GC11" s="31">
        <v>129.30000000000001</v>
      </c>
      <c r="GD11" s="31">
        <v>182.5</v>
      </c>
      <c r="GE11" s="37">
        <v>4.9000000000000004</v>
      </c>
      <c r="GF11" s="37"/>
      <c r="GG11" s="37">
        <v>24</v>
      </c>
      <c r="GH11" s="31">
        <v>2.2999999999999998</v>
      </c>
      <c r="GI11" s="31">
        <v>7.5</v>
      </c>
      <c r="GJ11" s="32">
        <v>140.5</v>
      </c>
      <c r="GK11" s="37">
        <v>43</v>
      </c>
      <c r="GL11" s="31">
        <v>129.80000000000001</v>
      </c>
      <c r="GM11" s="31">
        <v>151.19999999999999</v>
      </c>
      <c r="GN11" s="32">
        <v>82</v>
      </c>
      <c r="GO11" s="37">
        <v>22</v>
      </c>
      <c r="GP11" s="31"/>
    </row>
    <row r="12" spans="1:199">
      <c r="A12" s="9">
        <v>105</v>
      </c>
      <c r="B12" s="33" t="s">
        <v>122</v>
      </c>
      <c r="C12" s="144">
        <v>1</v>
      </c>
      <c r="D12" s="48" t="str">
        <f t="shared" si="0"/>
        <v>Manhattan</v>
      </c>
      <c r="E12" s="135">
        <v>75</v>
      </c>
      <c r="F12" s="33">
        <v>48</v>
      </c>
      <c r="G12" s="33">
        <v>17</v>
      </c>
      <c r="H12" s="31">
        <v>42.7</v>
      </c>
      <c r="I12" s="31">
        <v>53.7</v>
      </c>
      <c r="J12" s="141">
        <f>LOOKUP(E12,'Election Results'!B:B,'Election Results'!C:C)</f>
        <v>9.9769276570407864E-2</v>
      </c>
      <c r="K12" s="142">
        <f t="shared" si="1"/>
        <v>29</v>
      </c>
      <c r="L12" s="33">
        <v>52607</v>
      </c>
      <c r="M12" s="33">
        <v>59</v>
      </c>
      <c r="N12" s="33">
        <v>68</v>
      </c>
      <c r="O12" s="33">
        <v>7</v>
      </c>
      <c r="P12" s="33">
        <v>4</v>
      </c>
      <c r="Q12" s="33">
        <v>43</v>
      </c>
      <c r="R12" s="33">
        <v>18</v>
      </c>
      <c r="S12" s="33">
        <v>15</v>
      </c>
      <c r="T12" s="33">
        <v>8</v>
      </c>
      <c r="U12" s="33">
        <v>54</v>
      </c>
      <c r="V12" s="33">
        <v>2</v>
      </c>
      <c r="W12" s="33">
        <v>20</v>
      </c>
      <c r="X12" s="33">
        <v>32</v>
      </c>
      <c r="Y12" s="33">
        <v>53</v>
      </c>
      <c r="Z12" s="33">
        <v>7</v>
      </c>
      <c r="AA12" s="33">
        <v>59</v>
      </c>
      <c r="AB12" s="33">
        <v>12</v>
      </c>
      <c r="AC12" s="33">
        <v>9</v>
      </c>
      <c r="AD12" s="33">
        <v>46</v>
      </c>
      <c r="AE12" s="33">
        <v>2</v>
      </c>
      <c r="AF12" s="33">
        <v>22</v>
      </c>
      <c r="AG12" s="33">
        <v>46</v>
      </c>
      <c r="AH12" s="33">
        <v>13</v>
      </c>
      <c r="AI12" s="33">
        <v>25</v>
      </c>
      <c r="AJ12" s="33">
        <v>26</v>
      </c>
      <c r="AK12" s="33">
        <v>45</v>
      </c>
      <c r="AL12" s="31">
        <v>23.8</v>
      </c>
      <c r="AM12" s="31">
        <v>27.4</v>
      </c>
      <c r="AN12" s="33">
        <v>9</v>
      </c>
      <c r="AO12" s="33">
        <v>49</v>
      </c>
      <c r="AP12" s="31">
        <v>7.5</v>
      </c>
      <c r="AQ12" s="31">
        <v>10.199999999999999</v>
      </c>
      <c r="AR12" s="33">
        <v>51</v>
      </c>
      <c r="AS12" s="33">
        <v>39</v>
      </c>
      <c r="AT12" s="18">
        <v>41.8</v>
      </c>
      <c r="AU12" s="18">
        <v>60</v>
      </c>
      <c r="AV12" s="31">
        <v>14.3</v>
      </c>
      <c r="AW12" s="33">
        <v>1</v>
      </c>
      <c r="AX12" s="33">
        <v>62</v>
      </c>
      <c r="AY12" s="33">
        <v>1</v>
      </c>
      <c r="AZ12" s="33">
        <v>172</v>
      </c>
      <c r="BA12" s="33">
        <v>25</v>
      </c>
      <c r="BB12" s="33">
        <v>5</v>
      </c>
      <c r="BC12" s="33">
        <v>54</v>
      </c>
      <c r="BD12" s="33">
        <v>19</v>
      </c>
      <c r="BE12" s="33">
        <v>53</v>
      </c>
      <c r="BF12" s="33">
        <v>76</v>
      </c>
      <c r="BG12" s="33">
        <v>6</v>
      </c>
      <c r="BH12" s="33">
        <v>13</v>
      </c>
      <c r="BI12" s="33">
        <v>45</v>
      </c>
      <c r="BJ12" s="31">
        <v>10.8</v>
      </c>
      <c r="BK12" s="31">
        <v>14.6</v>
      </c>
      <c r="BL12" s="33">
        <v>7</v>
      </c>
      <c r="BM12" s="33">
        <v>45</v>
      </c>
      <c r="BN12" s="31">
        <v>6.1</v>
      </c>
      <c r="BO12" s="31">
        <v>8.5</v>
      </c>
      <c r="BP12" s="33">
        <v>43</v>
      </c>
      <c r="BQ12" s="33">
        <v>50</v>
      </c>
      <c r="BR12" s="32">
        <v>39.4</v>
      </c>
      <c r="BS12" s="32">
        <v>46.6</v>
      </c>
      <c r="BT12" s="37">
        <v>1</v>
      </c>
      <c r="BU12" s="37">
        <v>52</v>
      </c>
      <c r="BV12" s="31">
        <v>5.7</v>
      </c>
      <c r="BW12" s="33">
        <v>59</v>
      </c>
      <c r="BX12" s="31">
        <v>3.8</v>
      </c>
      <c r="BY12" s="31">
        <v>7.6</v>
      </c>
      <c r="BZ12" s="31">
        <v>4.8</v>
      </c>
      <c r="CA12" s="31"/>
      <c r="CB12" s="33">
        <v>53</v>
      </c>
      <c r="CC12" s="31">
        <v>2.7</v>
      </c>
      <c r="CD12" s="31">
        <v>6.9</v>
      </c>
      <c r="CE12" s="33">
        <v>10</v>
      </c>
      <c r="CF12" s="33">
        <v>48</v>
      </c>
      <c r="CG12" s="33">
        <v>53</v>
      </c>
      <c r="CI12" s="33">
        <v>37</v>
      </c>
      <c r="CJ12" s="19">
        <v>32.700000000000003</v>
      </c>
      <c r="CK12" s="19">
        <v>73.5</v>
      </c>
      <c r="CL12" s="33">
        <v>20</v>
      </c>
      <c r="CM12" s="33">
        <v>53</v>
      </c>
      <c r="CN12" s="39">
        <v>13.4</v>
      </c>
      <c r="CO12" s="31">
        <v>29.4</v>
      </c>
      <c r="CP12" s="37">
        <v>84</v>
      </c>
      <c r="CQ12" s="37"/>
      <c r="CR12" s="37">
        <v>12</v>
      </c>
      <c r="CS12" s="20">
        <v>77.5</v>
      </c>
      <c r="CT12" s="20">
        <v>88.4</v>
      </c>
      <c r="CU12" s="37">
        <v>13</v>
      </c>
      <c r="CV12" s="37"/>
      <c r="CW12" s="37">
        <v>46</v>
      </c>
      <c r="CX12" s="20">
        <v>9.1999999999999993</v>
      </c>
      <c r="CY12" s="20">
        <v>19.100000000000001</v>
      </c>
      <c r="CZ12" s="37">
        <v>19</v>
      </c>
      <c r="DA12" s="20"/>
      <c r="DB12" s="37">
        <v>50</v>
      </c>
      <c r="DC12" s="20">
        <v>14.1</v>
      </c>
      <c r="DD12" s="20">
        <v>25.8</v>
      </c>
      <c r="DE12" s="37">
        <v>93</v>
      </c>
      <c r="DF12" s="37"/>
      <c r="DG12" s="37">
        <v>7</v>
      </c>
      <c r="DH12" s="20">
        <v>88.1</v>
      </c>
      <c r="DI12" s="20">
        <v>95.8</v>
      </c>
      <c r="DJ12" s="37">
        <v>90</v>
      </c>
      <c r="DK12" s="37"/>
      <c r="DL12" s="37">
        <v>1</v>
      </c>
      <c r="DM12" s="20">
        <v>86</v>
      </c>
      <c r="DN12" s="20">
        <v>92.6</v>
      </c>
      <c r="DO12" s="37">
        <v>10</v>
      </c>
      <c r="DP12" s="37"/>
      <c r="DQ12" s="37">
        <v>55</v>
      </c>
      <c r="DR12" s="20">
        <v>7.4</v>
      </c>
      <c r="DS12" s="20">
        <v>14.3</v>
      </c>
      <c r="DT12" s="37">
        <v>4</v>
      </c>
      <c r="DU12" s="37"/>
      <c r="DV12" s="37">
        <v>55</v>
      </c>
      <c r="DW12" s="20">
        <v>2.6</v>
      </c>
      <c r="DX12" s="20">
        <v>5.3</v>
      </c>
      <c r="DY12" s="33">
        <v>872</v>
      </c>
      <c r="DZ12" s="33">
        <v>31</v>
      </c>
      <c r="EA12" s="22">
        <v>779.2</v>
      </c>
      <c r="EB12" s="22">
        <v>964.7</v>
      </c>
      <c r="EC12" s="33">
        <v>727</v>
      </c>
      <c r="ED12" s="33">
        <v>30</v>
      </c>
      <c r="EE12" s="22">
        <v>641.29999999999995</v>
      </c>
      <c r="EF12" s="22">
        <v>812.9</v>
      </c>
      <c r="EG12" s="37">
        <v>12</v>
      </c>
      <c r="EH12" s="37"/>
      <c r="EI12" s="37">
        <v>49</v>
      </c>
      <c r="EJ12" s="20">
        <v>8.1999999999999993</v>
      </c>
      <c r="EK12" s="20">
        <v>18.5</v>
      </c>
      <c r="EL12" s="37">
        <v>7</v>
      </c>
      <c r="EM12" s="37"/>
      <c r="EN12" s="37">
        <v>53</v>
      </c>
      <c r="EO12" s="20">
        <v>4.9000000000000004</v>
      </c>
      <c r="EP12" s="20">
        <v>10.9</v>
      </c>
      <c r="EQ12" s="31">
        <v>2.9</v>
      </c>
      <c r="ER12" s="33">
        <v>48</v>
      </c>
      <c r="ES12" s="31">
        <v>1.6</v>
      </c>
      <c r="ET12" s="31">
        <v>4.2</v>
      </c>
      <c r="EU12" s="37">
        <v>43</v>
      </c>
      <c r="EV12" s="37"/>
      <c r="EW12" s="37">
        <v>17</v>
      </c>
      <c r="EX12" s="20">
        <v>36.299999999999997</v>
      </c>
      <c r="EY12" s="20">
        <v>49.2</v>
      </c>
      <c r="EZ12" s="37">
        <v>66</v>
      </c>
      <c r="FA12" s="37"/>
      <c r="FB12" s="37">
        <v>23</v>
      </c>
      <c r="FC12" s="20">
        <v>60.8</v>
      </c>
      <c r="FD12" s="20">
        <v>71.3</v>
      </c>
      <c r="FE12" s="32">
        <v>68.400000000000006</v>
      </c>
      <c r="FF12" s="32"/>
      <c r="FG12" s="37">
        <v>3</v>
      </c>
      <c r="FH12" s="31">
        <v>46.1</v>
      </c>
      <c r="FI12" s="31">
        <v>90.7</v>
      </c>
      <c r="FJ12" s="37">
        <v>147</v>
      </c>
      <c r="FK12" s="37">
        <v>58</v>
      </c>
      <c r="FL12" s="31">
        <v>108.8</v>
      </c>
      <c r="FM12" s="32">
        <v>186</v>
      </c>
      <c r="FN12" s="37">
        <v>504</v>
      </c>
      <c r="FO12" s="37">
        <v>35</v>
      </c>
      <c r="FP12" s="31">
        <v>437.5</v>
      </c>
      <c r="FQ12" s="31">
        <v>570.79999999999995</v>
      </c>
      <c r="FR12" s="44">
        <v>13</v>
      </c>
      <c r="FS12" s="37" t="s">
        <v>271</v>
      </c>
      <c r="FT12" s="37">
        <v>45</v>
      </c>
      <c r="FU12" s="31">
        <v>0.3</v>
      </c>
      <c r="FV12" s="31">
        <v>24.9</v>
      </c>
      <c r="FW12" s="37">
        <v>61</v>
      </c>
      <c r="FX12" s="37">
        <v>55</v>
      </c>
      <c r="FY12" s="31">
        <v>37.299999999999997</v>
      </c>
      <c r="FZ12" s="31">
        <v>85.1</v>
      </c>
      <c r="GA12" s="37">
        <v>72</v>
      </c>
      <c r="GB12" s="37">
        <v>58</v>
      </c>
      <c r="GC12" s="31">
        <v>46.2</v>
      </c>
      <c r="GD12" s="31">
        <v>97.7</v>
      </c>
      <c r="GE12" s="45">
        <v>4.5</v>
      </c>
      <c r="GF12" s="37" t="s">
        <v>271</v>
      </c>
      <c r="GG12" s="37">
        <v>29</v>
      </c>
      <c r="GH12" s="31">
        <v>1.4</v>
      </c>
      <c r="GI12" s="31">
        <v>7.6</v>
      </c>
      <c r="GJ12" s="32">
        <v>145.4</v>
      </c>
      <c r="GK12" s="37">
        <v>39</v>
      </c>
      <c r="GL12" s="31">
        <v>129.19999999999999</v>
      </c>
      <c r="GM12" s="31">
        <v>161.6</v>
      </c>
      <c r="GN12" s="32">
        <v>82.9</v>
      </c>
      <c r="GO12" s="37">
        <v>15</v>
      </c>
    </row>
    <row r="13" spans="1:199">
      <c r="A13" s="12">
        <v>106</v>
      </c>
      <c r="B13" s="37" t="s">
        <v>123</v>
      </c>
      <c r="C13" s="144">
        <v>1</v>
      </c>
      <c r="D13" s="48" t="str">
        <f t="shared" si="0"/>
        <v>Manhattan</v>
      </c>
      <c r="E13" s="136">
        <v>74</v>
      </c>
      <c r="F13" s="37">
        <v>36</v>
      </c>
      <c r="G13" s="37">
        <v>34</v>
      </c>
      <c r="H13" s="31">
        <v>33.200000000000003</v>
      </c>
      <c r="I13" s="31">
        <v>38.9</v>
      </c>
      <c r="J13" s="141">
        <f>LOOKUP(E13,'Election Results'!B:B,'Election Results'!C:C)</f>
        <v>0.10480093676814989</v>
      </c>
      <c r="K13" s="142">
        <f t="shared" si="1"/>
        <v>27</v>
      </c>
      <c r="L13" s="37">
        <v>145147</v>
      </c>
      <c r="M13" s="37">
        <v>28</v>
      </c>
      <c r="N13" s="37">
        <v>72</v>
      </c>
      <c r="O13" s="37">
        <v>4</v>
      </c>
      <c r="P13" s="37">
        <v>4</v>
      </c>
      <c r="Q13" s="37">
        <v>45</v>
      </c>
      <c r="R13" s="37">
        <v>15</v>
      </c>
      <c r="S13" s="37">
        <v>20</v>
      </c>
      <c r="T13" s="37">
        <v>8</v>
      </c>
      <c r="U13" s="37">
        <v>55</v>
      </c>
      <c r="V13" s="37">
        <v>2</v>
      </c>
      <c r="W13" s="37">
        <v>19</v>
      </c>
      <c r="X13" s="37">
        <v>28</v>
      </c>
      <c r="Y13" s="37">
        <v>56</v>
      </c>
      <c r="Z13" s="37">
        <v>8</v>
      </c>
      <c r="AA13" s="37">
        <v>58</v>
      </c>
      <c r="AB13" s="37">
        <v>11</v>
      </c>
      <c r="AC13" s="37">
        <v>23</v>
      </c>
      <c r="AD13" s="37">
        <v>42</v>
      </c>
      <c r="AE13" s="37">
        <v>7</v>
      </c>
      <c r="AF13" s="37">
        <v>23</v>
      </c>
      <c r="AG13" s="37">
        <v>39</v>
      </c>
      <c r="AH13" s="37">
        <v>17</v>
      </c>
      <c r="AI13" s="37">
        <v>10</v>
      </c>
      <c r="AJ13" s="37">
        <v>22</v>
      </c>
      <c r="AK13" s="37">
        <v>54</v>
      </c>
      <c r="AL13" s="31">
        <v>20</v>
      </c>
      <c r="AM13" s="31">
        <v>23.5</v>
      </c>
      <c r="AN13" s="37">
        <v>6</v>
      </c>
      <c r="AO13" s="37">
        <v>59</v>
      </c>
      <c r="AP13" s="31">
        <v>4.5999999999999996</v>
      </c>
      <c r="AQ13" s="31">
        <v>6.7</v>
      </c>
      <c r="AR13" s="37">
        <v>45</v>
      </c>
      <c r="AS13" s="37">
        <v>47</v>
      </c>
      <c r="AT13" s="18">
        <v>38.700000000000003</v>
      </c>
      <c r="AU13" s="18">
        <v>51.9</v>
      </c>
      <c r="AV13" s="32">
        <v>12.3</v>
      </c>
      <c r="AW13" s="37">
        <v>2</v>
      </c>
      <c r="AX13" s="37">
        <v>11</v>
      </c>
      <c r="AY13" s="37">
        <v>29</v>
      </c>
      <c r="AZ13" s="37">
        <v>188</v>
      </c>
      <c r="BA13" s="37">
        <v>20</v>
      </c>
      <c r="BB13" s="37">
        <v>3</v>
      </c>
      <c r="BC13" s="37">
        <v>59</v>
      </c>
      <c r="BD13" s="37">
        <v>15</v>
      </c>
      <c r="BE13" s="37">
        <v>56</v>
      </c>
      <c r="BF13" s="37">
        <v>82</v>
      </c>
      <c r="BG13" s="37">
        <v>3</v>
      </c>
      <c r="BH13" s="37">
        <v>10</v>
      </c>
      <c r="BI13" s="37">
        <v>51</v>
      </c>
      <c r="BJ13" s="31">
        <v>8.5</v>
      </c>
      <c r="BK13" s="31">
        <v>12.1</v>
      </c>
      <c r="BL13" s="37">
        <v>5</v>
      </c>
      <c r="BM13" s="37">
        <v>56</v>
      </c>
      <c r="BN13" s="31">
        <v>4</v>
      </c>
      <c r="BO13" s="31">
        <v>6.4</v>
      </c>
      <c r="BP13" s="37">
        <v>40</v>
      </c>
      <c r="BQ13" s="37">
        <v>55</v>
      </c>
      <c r="BR13" s="32">
        <v>35.9</v>
      </c>
      <c r="BS13" s="32">
        <v>43.6</v>
      </c>
      <c r="BT13" s="37" t="s">
        <v>97</v>
      </c>
      <c r="BU13" s="37" t="s">
        <v>278</v>
      </c>
      <c r="BV13" s="32">
        <v>6.9</v>
      </c>
      <c r="BW13" s="37">
        <v>55</v>
      </c>
      <c r="BX13" s="31">
        <v>5.5</v>
      </c>
      <c r="BY13" s="31">
        <v>8.3000000000000007</v>
      </c>
      <c r="BZ13" s="32">
        <v>2.1</v>
      </c>
      <c r="CA13" s="32"/>
      <c r="CB13" s="37">
        <v>57</v>
      </c>
      <c r="CC13" s="31">
        <v>1</v>
      </c>
      <c r="CD13" s="31">
        <v>3.2</v>
      </c>
      <c r="CE13" s="37">
        <v>7</v>
      </c>
      <c r="CF13" s="37">
        <v>56</v>
      </c>
      <c r="CG13" s="37">
        <v>26</v>
      </c>
      <c r="CH13" s="37"/>
      <c r="CI13" s="37">
        <v>50</v>
      </c>
      <c r="CJ13" s="19">
        <v>17.399999999999999</v>
      </c>
      <c r="CK13" s="19">
        <v>34.700000000000003</v>
      </c>
      <c r="CL13" s="37">
        <v>30</v>
      </c>
      <c r="CM13" s="37">
        <v>43</v>
      </c>
      <c r="CN13" s="39">
        <v>24.4</v>
      </c>
      <c r="CO13" s="31">
        <v>35.799999999999997</v>
      </c>
      <c r="CP13" s="37">
        <v>90</v>
      </c>
      <c r="CQ13" s="37"/>
      <c r="CR13" s="37">
        <v>2</v>
      </c>
      <c r="CS13" s="20">
        <v>85.8</v>
      </c>
      <c r="CT13" s="20">
        <v>93.4</v>
      </c>
      <c r="CU13" s="37">
        <v>13</v>
      </c>
      <c r="CV13" s="37"/>
      <c r="CW13" s="37">
        <v>49</v>
      </c>
      <c r="CX13" s="20">
        <v>8</v>
      </c>
      <c r="CY13" s="20">
        <v>21.3</v>
      </c>
      <c r="CZ13" s="37">
        <v>12</v>
      </c>
      <c r="DA13" s="20"/>
      <c r="DB13" s="37">
        <v>59</v>
      </c>
      <c r="DC13" s="20">
        <v>7.4</v>
      </c>
      <c r="DD13" s="20">
        <v>18.7</v>
      </c>
      <c r="DE13" s="44">
        <v>93</v>
      </c>
      <c r="DF13" s="37" t="s">
        <v>271</v>
      </c>
      <c r="DG13" s="37">
        <v>4</v>
      </c>
      <c r="DH13" s="20">
        <v>87.1</v>
      </c>
      <c r="DI13" s="20">
        <v>96.8</v>
      </c>
      <c r="DJ13" s="37">
        <v>85</v>
      </c>
      <c r="DK13" s="37"/>
      <c r="DL13" s="37">
        <v>8</v>
      </c>
      <c r="DM13" s="20">
        <v>78.900000000000006</v>
      </c>
      <c r="DN13" s="20">
        <v>90</v>
      </c>
      <c r="DO13" s="37">
        <v>8</v>
      </c>
      <c r="DP13" s="37"/>
      <c r="DQ13" s="37">
        <v>59</v>
      </c>
      <c r="DR13" s="20">
        <v>5.7</v>
      </c>
      <c r="DS13" s="20">
        <v>12</v>
      </c>
      <c r="DT13" s="37">
        <v>3</v>
      </c>
      <c r="DU13" s="37"/>
      <c r="DV13" s="37">
        <v>59</v>
      </c>
      <c r="DW13" s="20">
        <v>2.1</v>
      </c>
      <c r="DX13" s="20">
        <v>5.3</v>
      </c>
      <c r="DY13" s="37">
        <v>943</v>
      </c>
      <c r="DZ13" s="37">
        <v>28</v>
      </c>
      <c r="EA13" s="22">
        <v>885.8</v>
      </c>
      <c r="EB13" s="22">
        <v>1000.8</v>
      </c>
      <c r="EC13" s="37">
        <v>844</v>
      </c>
      <c r="ED13" s="37">
        <v>26</v>
      </c>
      <c r="EE13" s="22">
        <v>788.4</v>
      </c>
      <c r="EF13" s="22">
        <v>899.2</v>
      </c>
      <c r="EG13" s="37">
        <v>10</v>
      </c>
      <c r="EH13" s="37"/>
      <c r="EI13" s="37">
        <v>56</v>
      </c>
      <c r="EJ13" s="20">
        <v>6.2</v>
      </c>
      <c r="EK13" s="20">
        <v>16.2</v>
      </c>
      <c r="EL13" s="37">
        <v>8</v>
      </c>
      <c r="EM13" s="37"/>
      <c r="EN13" s="37">
        <v>52</v>
      </c>
      <c r="EO13" s="20">
        <v>5.0999999999999996</v>
      </c>
      <c r="EP13" s="20">
        <v>13.4</v>
      </c>
      <c r="EQ13" s="32">
        <v>2.7</v>
      </c>
      <c r="ER13" s="37">
        <v>51</v>
      </c>
      <c r="ES13" s="31">
        <v>1.8</v>
      </c>
      <c r="ET13" s="31">
        <v>3.6</v>
      </c>
      <c r="EU13" s="37">
        <v>41</v>
      </c>
      <c r="EV13" s="37"/>
      <c r="EW13" s="37">
        <v>24</v>
      </c>
      <c r="EX13" s="20">
        <v>34.700000000000003</v>
      </c>
      <c r="EY13" s="20">
        <v>48.4</v>
      </c>
      <c r="EZ13" s="37">
        <v>60</v>
      </c>
      <c r="FA13" s="37"/>
      <c r="FB13" s="37">
        <v>39</v>
      </c>
      <c r="FC13" s="20">
        <v>51.6</v>
      </c>
      <c r="FD13" s="20">
        <v>67.400000000000006</v>
      </c>
      <c r="FE13" s="32">
        <v>26.9</v>
      </c>
      <c r="FF13" s="32"/>
      <c r="FG13" s="37">
        <v>30</v>
      </c>
      <c r="FH13" s="31">
        <v>18.5</v>
      </c>
      <c r="FI13" s="31">
        <v>35.299999999999997</v>
      </c>
      <c r="FJ13" s="37">
        <v>190</v>
      </c>
      <c r="FK13" s="37">
        <v>56</v>
      </c>
      <c r="FL13" s="31">
        <v>166.1</v>
      </c>
      <c r="FM13" s="32">
        <v>213.3</v>
      </c>
      <c r="FN13" s="37">
        <v>891</v>
      </c>
      <c r="FO13" s="37">
        <v>15</v>
      </c>
      <c r="FP13" s="31">
        <v>839.5</v>
      </c>
      <c r="FQ13" s="31">
        <v>943.4</v>
      </c>
      <c r="FR13" s="44">
        <v>10</v>
      </c>
      <c r="FS13" s="37" t="s">
        <v>271</v>
      </c>
      <c r="FT13" s="37">
        <v>48</v>
      </c>
      <c r="FU13" s="31">
        <v>4.2</v>
      </c>
      <c r="FV13" s="31">
        <v>16.399999999999999</v>
      </c>
      <c r="FW13" s="37">
        <v>52</v>
      </c>
      <c r="FX13" s="37">
        <v>57</v>
      </c>
      <c r="FY13" s="31">
        <v>38.9</v>
      </c>
      <c r="FZ13" s="31">
        <v>64.099999999999994</v>
      </c>
      <c r="GA13" s="37">
        <v>78</v>
      </c>
      <c r="GB13" s="37">
        <v>57</v>
      </c>
      <c r="GC13" s="31">
        <v>62.8</v>
      </c>
      <c r="GD13" s="31">
        <v>93.6</v>
      </c>
      <c r="GE13" s="45">
        <v>2.1</v>
      </c>
      <c r="GF13" s="37" t="s">
        <v>271</v>
      </c>
      <c r="GG13" s="37">
        <v>54</v>
      </c>
      <c r="GH13" s="31">
        <v>0.7</v>
      </c>
      <c r="GI13" s="31">
        <v>3.5</v>
      </c>
      <c r="GJ13" s="32">
        <v>98.5</v>
      </c>
      <c r="GK13" s="37">
        <v>55</v>
      </c>
      <c r="GL13" s="31">
        <v>90.8</v>
      </c>
      <c r="GM13" s="31">
        <v>106.2</v>
      </c>
      <c r="GN13" s="32">
        <v>85.3</v>
      </c>
      <c r="GO13" s="37">
        <v>2</v>
      </c>
    </row>
    <row r="14" spans="1:199">
      <c r="A14" s="9">
        <v>107</v>
      </c>
      <c r="B14" s="33" t="s">
        <v>124</v>
      </c>
      <c r="C14" s="144">
        <v>1</v>
      </c>
      <c r="D14" s="48" t="str">
        <f t="shared" si="0"/>
        <v>Manhattan</v>
      </c>
      <c r="E14" s="136">
        <v>67</v>
      </c>
      <c r="F14" s="33">
        <v>36</v>
      </c>
      <c r="G14" s="33">
        <v>32</v>
      </c>
      <c r="H14" s="31">
        <v>34.700000000000003</v>
      </c>
      <c r="I14" s="31">
        <v>37.9</v>
      </c>
      <c r="J14" s="141">
        <f>LOOKUP(E14,'Election Results'!B:B,'Election Results'!C:C)</f>
        <v>9.7443928066276012E-2</v>
      </c>
      <c r="K14" s="142">
        <f t="shared" si="1"/>
        <v>31</v>
      </c>
      <c r="L14" s="33">
        <v>215329</v>
      </c>
      <c r="M14" s="33">
        <v>4</v>
      </c>
      <c r="N14" s="33">
        <v>67</v>
      </c>
      <c r="O14" s="33">
        <v>8</v>
      </c>
      <c r="P14" s="33">
        <v>7</v>
      </c>
      <c r="Q14" s="33">
        <v>36</v>
      </c>
      <c r="R14" s="33">
        <v>8</v>
      </c>
      <c r="S14" s="33">
        <v>31</v>
      </c>
      <c r="T14" s="33">
        <v>15</v>
      </c>
      <c r="U14" s="33">
        <v>40</v>
      </c>
      <c r="V14" s="33">
        <v>2</v>
      </c>
      <c r="W14" s="33">
        <v>14</v>
      </c>
      <c r="X14" s="33">
        <v>33</v>
      </c>
      <c r="Y14" s="33">
        <v>52</v>
      </c>
      <c r="Z14" s="33">
        <v>15</v>
      </c>
      <c r="AA14" s="33">
        <v>52</v>
      </c>
      <c r="AB14" s="33">
        <v>6</v>
      </c>
      <c r="AC14" s="33">
        <v>58</v>
      </c>
      <c r="AD14" s="33">
        <v>35</v>
      </c>
      <c r="AE14" s="33">
        <v>15</v>
      </c>
      <c r="AF14" s="33">
        <v>27</v>
      </c>
      <c r="AG14" s="33">
        <v>13</v>
      </c>
      <c r="AH14" s="33">
        <v>18</v>
      </c>
      <c r="AI14" s="33">
        <v>6</v>
      </c>
      <c r="AJ14" s="33">
        <v>22</v>
      </c>
      <c r="AK14" s="33">
        <v>53</v>
      </c>
      <c r="AL14" s="31">
        <v>19.899999999999999</v>
      </c>
      <c r="AM14" s="31">
        <v>23.9</v>
      </c>
      <c r="AN14" s="33">
        <v>8</v>
      </c>
      <c r="AO14" s="33">
        <v>54</v>
      </c>
      <c r="AP14" s="31">
        <v>6.3</v>
      </c>
      <c r="AQ14" s="31">
        <v>9</v>
      </c>
      <c r="AR14" s="33">
        <v>53</v>
      </c>
      <c r="AS14" s="33">
        <v>37</v>
      </c>
      <c r="AT14" s="18">
        <v>46.5</v>
      </c>
      <c r="AU14" s="18">
        <v>58.9</v>
      </c>
      <c r="AV14" s="31">
        <v>10.3</v>
      </c>
      <c r="AW14" s="33">
        <v>7</v>
      </c>
      <c r="AX14" s="33">
        <v>6</v>
      </c>
      <c r="AY14" s="33">
        <v>57</v>
      </c>
      <c r="AZ14" s="33">
        <v>188</v>
      </c>
      <c r="BA14" s="33">
        <v>19</v>
      </c>
      <c r="BB14" s="33">
        <v>6</v>
      </c>
      <c r="BC14" s="33">
        <v>53</v>
      </c>
      <c r="BD14" s="33">
        <v>15</v>
      </c>
      <c r="BE14" s="33">
        <v>55</v>
      </c>
      <c r="BF14" s="33">
        <v>79</v>
      </c>
      <c r="BG14" s="33">
        <v>5</v>
      </c>
      <c r="BH14" s="33">
        <v>11</v>
      </c>
      <c r="BI14" s="33">
        <v>49</v>
      </c>
      <c r="BJ14" s="31">
        <v>9.5</v>
      </c>
      <c r="BK14" s="31">
        <v>12.9</v>
      </c>
      <c r="BL14" s="33">
        <v>7</v>
      </c>
      <c r="BM14" s="33">
        <v>53</v>
      </c>
      <c r="BN14" s="31">
        <v>5.5</v>
      </c>
      <c r="BO14" s="31">
        <v>7.7</v>
      </c>
      <c r="BP14" s="33">
        <v>41</v>
      </c>
      <c r="BQ14" s="33">
        <v>53</v>
      </c>
      <c r="BR14" s="32">
        <v>37.6</v>
      </c>
      <c r="BS14" s="32">
        <v>44.5</v>
      </c>
      <c r="BT14" s="37" t="s">
        <v>97</v>
      </c>
      <c r="BU14" s="37" t="s">
        <v>278</v>
      </c>
      <c r="BV14" s="31">
        <v>7.1</v>
      </c>
      <c r="BW14" s="33">
        <v>52</v>
      </c>
      <c r="BX14" s="31">
        <v>6.1</v>
      </c>
      <c r="BY14" s="31">
        <v>8.1</v>
      </c>
      <c r="BZ14" s="31">
        <v>9.5</v>
      </c>
      <c r="CA14" s="31"/>
      <c r="CB14" s="33">
        <v>48</v>
      </c>
      <c r="CC14" s="31">
        <v>7.6</v>
      </c>
      <c r="CD14" s="31">
        <v>11.4</v>
      </c>
      <c r="CE14" s="33">
        <v>13</v>
      </c>
      <c r="CF14" s="33">
        <v>43</v>
      </c>
      <c r="CG14" s="33">
        <v>46</v>
      </c>
      <c r="CI14" s="33">
        <v>39</v>
      </c>
      <c r="CJ14" s="19">
        <v>36.5</v>
      </c>
      <c r="CK14" s="19">
        <v>56.1</v>
      </c>
      <c r="CL14" s="33">
        <v>21</v>
      </c>
      <c r="CM14" s="33">
        <v>50</v>
      </c>
      <c r="CN14" s="39">
        <v>17.600000000000001</v>
      </c>
      <c r="CO14" s="31">
        <v>25.2</v>
      </c>
      <c r="CP14" s="37">
        <v>89</v>
      </c>
      <c r="CQ14" s="37"/>
      <c r="CR14" s="37">
        <v>5</v>
      </c>
      <c r="CS14" s="20">
        <v>83.2</v>
      </c>
      <c r="CT14" s="20">
        <v>92.9</v>
      </c>
      <c r="CU14" s="37">
        <v>11</v>
      </c>
      <c r="CV14" s="37"/>
      <c r="CW14" s="37">
        <v>57</v>
      </c>
      <c r="CX14" s="20">
        <v>7.5</v>
      </c>
      <c r="CY14" s="20">
        <v>15.3</v>
      </c>
      <c r="CZ14" s="37">
        <v>12</v>
      </c>
      <c r="DA14" s="20"/>
      <c r="DB14" s="37">
        <v>58</v>
      </c>
      <c r="DC14" s="20">
        <v>8.4</v>
      </c>
      <c r="DD14" s="20">
        <v>17.3</v>
      </c>
      <c r="DE14" s="37">
        <v>91</v>
      </c>
      <c r="DF14" s="37"/>
      <c r="DG14" s="37">
        <v>15</v>
      </c>
      <c r="DH14" s="20">
        <v>85.2</v>
      </c>
      <c r="DI14" s="20">
        <v>95.3</v>
      </c>
      <c r="DJ14" s="37">
        <v>87</v>
      </c>
      <c r="DK14" s="37"/>
      <c r="DL14" s="37">
        <v>4</v>
      </c>
      <c r="DM14" s="20">
        <v>81.400000000000006</v>
      </c>
      <c r="DN14" s="20">
        <v>91.7</v>
      </c>
      <c r="DO14" s="37">
        <v>12</v>
      </c>
      <c r="DP14" s="37"/>
      <c r="DQ14" s="37">
        <v>52</v>
      </c>
      <c r="DR14" s="20">
        <v>8.9</v>
      </c>
      <c r="DS14" s="20">
        <v>16.600000000000001</v>
      </c>
      <c r="DT14" s="37">
        <v>4</v>
      </c>
      <c r="DU14" s="37"/>
      <c r="DV14" s="37">
        <v>53</v>
      </c>
      <c r="DW14" s="20">
        <v>2.5</v>
      </c>
      <c r="DX14" s="20">
        <v>7.7</v>
      </c>
      <c r="DY14" s="33">
        <v>633</v>
      </c>
      <c r="DZ14" s="33">
        <v>45</v>
      </c>
      <c r="EA14" s="22">
        <v>596.4</v>
      </c>
      <c r="EB14" s="22">
        <v>669.6</v>
      </c>
      <c r="EC14" s="33">
        <v>584</v>
      </c>
      <c r="ED14" s="33">
        <v>37</v>
      </c>
      <c r="EE14" s="22">
        <v>547</v>
      </c>
      <c r="EF14" s="22">
        <v>620.9</v>
      </c>
      <c r="EG14" s="37">
        <v>11</v>
      </c>
      <c r="EH14" s="37"/>
      <c r="EI14" s="37">
        <v>53</v>
      </c>
      <c r="EJ14" s="20">
        <v>7.2</v>
      </c>
      <c r="EK14" s="20">
        <v>17.100000000000001</v>
      </c>
      <c r="EL14" s="37">
        <v>10</v>
      </c>
      <c r="EM14" s="37"/>
      <c r="EN14" s="37">
        <v>38</v>
      </c>
      <c r="EO14" s="20">
        <v>5.8</v>
      </c>
      <c r="EP14" s="20">
        <v>16.899999999999999</v>
      </c>
      <c r="EQ14" s="31">
        <v>3.3</v>
      </c>
      <c r="ER14" s="33">
        <v>46</v>
      </c>
      <c r="ES14" s="31">
        <v>2.6</v>
      </c>
      <c r="ET14" s="31">
        <v>4</v>
      </c>
      <c r="EU14" s="37">
        <v>49</v>
      </c>
      <c r="EV14" s="37"/>
      <c r="EW14" s="37">
        <v>5</v>
      </c>
      <c r="EX14" s="20">
        <v>42.5</v>
      </c>
      <c r="EY14" s="20">
        <v>55.2</v>
      </c>
      <c r="EZ14" s="37">
        <v>65</v>
      </c>
      <c r="FA14" s="37"/>
      <c r="FB14" s="37">
        <v>28</v>
      </c>
      <c r="FC14" s="20">
        <v>59.4</v>
      </c>
      <c r="FD14" s="20">
        <v>70.099999999999994</v>
      </c>
      <c r="FE14" s="32">
        <v>21.4</v>
      </c>
      <c r="FF14" s="32"/>
      <c r="FG14" s="37">
        <v>37</v>
      </c>
      <c r="FH14" s="31">
        <v>15.2</v>
      </c>
      <c r="FI14" s="31">
        <v>27.6</v>
      </c>
      <c r="FJ14" s="37">
        <v>213</v>
      </c>
      <c r="FK14" s="37">
        <v>52</v>
      </c>
      <c r="FL14" s="31">
        <v>193.6</v>
      </c>
      <c r="FM14" s="32">
        <v>233.2</v>
      </c>
      <c r="FN14" s="37">
        <v>442</v>
      </c>
      <c r="FO14" s="37">
        <v>42</v>
      </c>
      <c r="FP14" s="31">
        <v>409.3</v>
      </c>
      <c r="FQ14" s="31">
        <v>473.7</v>
      </c>
      <c r="FR14" s="37">
        <v>13</v>
      </c>
      <c r="FS14" s="37"/>
      <c r="FT14" s="37">
        <v>44</v>
      </c>
      <c r="FU14" s="31">
        <v>8.8000000000000007</v>
      </c>
      <c r="FV14" s="31">
        <v>16.600000000000001</v>
      </c>
      <c r="FW14" s="37">
        <v>118</v>
      </c>
      <c r="FX14" s="37">
        <v>45</v>
      </c>
      <c r="FY14" s="31">
        <v>102.7</v>
      </c>
      <c r="FZ14" s="31">
        <v>133.4</v>
      </c>
      <c r="GA14" s="37">
        <v>151</v>
      </c>
      <c r="GB14" s="37">
        <v>49</v>
      </c>
      <c r="GC14" s="31">
        <v>134.1</v>
      </c>
      <c r="GD14" s="31">
        <v>168.7</v>
      </c>
      <c r="GE14" s="37">
        <v>2.2000000000000002</v>
      </c>
      <c r="GF14" s="37"/>
      <c r="GG14" s="37">
        <v>52</v>
      </c>
      <c r="GH14" s="31">
        <v>1.2</v>
      </c>
      <c r="GI14" s="31">
        <v>3.2</v>
      </c>
      <c r="GJ14" s="32">
        <v>116.8</v>
      </c>
      <c r="GK14" s="37">
        <v>51</v>
      </c>
      <c r="GL14" s="31">
        <v>110.2</v>
      </c>
      <c r="GM14" s="31">
        <v>123.4</v>
      </c>
      <c r="GN14" s="32">
        <v>83.8</v>
      </c>
      <c r="GO14" s="37">
        <v>9</v>
      </c>
    </row>
    <row r="15" spans="1:199">
      <c r="A15" s="8">
        <v>108</v>
      </c>
      <c r="B15" s="33" t="s">
        <v>125</v>
      </c>
      <c r="C15" s="144">
        <v>1</v>
      </c>
      <c r="D15" s="48" t="str">
        <f t="shared" si="0"/>
        <v>Manhattan</v>
      </c>
      <c r="E15" s="136">
        <v>76</v>
      </c>
      <c r="F15" s="33">
        <v>40</v>
      </c>
      <c r="G15" s="33">
        <v>23</v>
      </c>
      <c r="H15" s="31">
        <v>38.4</v>
      </c>
      <c r="I15" s="31">
        <v>41.7</v>
      </c>
      <c r="J15" s="141">
        <f>LOOKUP(E15,'Election Results'!B:B,'Election Results'!C:C)</f>
        <v>0.15516207607270002</v>
      </c>
      <c r="K15" s="142">
        <f t="shared" si="1"/>
        <v>19</v>
      </c>
      <c r="L15" s="33">
        <v>226640</v>
      </c>
      <c r="M15" s="33">
        <v>3</v>
      </c>
      <c r="N15" s="33">
        <v>79</v>
      </c>
      <c r="O15" s="33">
        <v>2</v>
      </c>
      <c r="P15" s="33">
        <v>3</v>
      </c>
      <c r="Q15" s="33">
        <v>47</v>
      </c>
      <c r="R15" s="33">
        <v>9</v>
      </c>
      <c r="S15" s="33">
        <v>27</v>
      </c>
      <c r="T15" s="33">
        <v>7</v>
      </c>
      <c r="U15" s="33">
        <v>57</v>
      </c>
      <c r="V15" s="33">
        <v>2</v>
      </c>
      <c r="W15" s="33">
        <v>26</v>
      </c>
      <c r="X15" s="33">
        <v>21</v>
      </c>
      <c r="Y15" s="33">
        <v>58</v>
      </c>
      <c r="Z15" s="33">
        <v>14</v>
      </c>
      <c r="AA15" s="33">
        <v>53</v>
      </c>
      <c r="AB15" s="33">
        <v>5</v>
      </c>
      <c r="AC15" s="33">
        <v>59</v>
      </c>
      <c r="AD15" s="33">
        <v>38</v>
      </c>
      <c r="AE15" s="33">
        <v>12</v>
      </c>
      <c r="AF15" s="33">
        <v>24</v>
      </c>
      <c r="AG15" s="33">
        <v>30</v>
      </c>
      <c r="AH15" s="33">
        <v>18</v>
      </c>
      <c r="AI15" s="33">
        <v>2</v>
      </c>
      <c r="AJ15" s="33">
        <v>23</v>
      </c>
      <c r="AK15" s="33">
        <v>52</v>
      </c>
      <c r="AL15" s="31">
        <v>20.7</v>
      </c>
      <c r="AM15" s="31">
        <v>24.5</v>
      </c>
      <c r="AN15" s="33">
        <v>6</v>
      </c>
      <c r="AO15" s="33">
        <v>58</v>
      </c>
      <c r="AP15" s="31">
        <v>4.8</v>
      </c>
      <c r="AQ15" s="31">
        <v>7.2</v>
      </c>
      <c r="AR15" s="33">
        <v>45</v>
      </c>
      <c r="AS15" s="33">
        <v>49</v>
      </c>
      <c r="AT15" s="18">
        <v>38.700000000000003</v>
      </c>
      <c r="AU15" s="18">
        <v>50.5</v>
      </c>
      <c r="AV15" s="31">
        <v>11.1</v>
      </c>
      <c r="AW15" s="33">
        <v>4</v>
      </c>
      <c r="AX15" s="33">
        <v>8</v>
      </c>
      <c r="AY15" s="33">
        <v>49</v>
      </c>
      <c r="AZ15" s="33">
        <v>238</v>
      </c>
      <c r="BA15" s="33">
        <v>13</v>
      </c>
      <c r="BB15" s="33">
        <v>3</v>
      </c>
      <c r="BC15" s="33">
        <v>58</v>
      </c>
      <c r="BD15" s="33">
        <v>15</v>
      </c>
      <c r="BE15" s="33">
        <v>57</v>
      </c>
      <c r="BF15" s="33">
        <v>82</v>
      </c>
      <c r="BG15" s="33">
        <v>4</v>
      </c>
      <c r="BH15" s="33">
        <v>7</v>
      </c>
      <c r="BI15" s="33">
        <v>58</v>
      </c>
      <c r="BJ15" s="31">
        <v>5.8</v>
      </c>
      <c r="BK15" s="31">
        <v>8.1999999999999993</v>
      </c>
      <c r="BL15" s="33">
        <v>5</v>
      </c>
      <c r="BM15" s="33">
        <v>57</v>
      </c>
      <c r="BN15" s="31">
        <v>4.0999999999999996</v>
      </c>
      <c r="BO15" s="31">
        <v>6.1</v>
      </c>
      <c r="BP15" s="33">
        <v>41</v>
      </c>
      <c r="BQ15" s="33">
        <v>54</v>
      </c>
      <c r="BR15" s="32">
        <v>38</v>
      </c>
      <c r="BS15" s="32">
        <v>43.8</v>
      </c>
      <c r="BT15" s="37" t="s">
        <v>97</v>
      </c>
      <c r="BU15" s="37" t="s">
        <v>278</v>
      </c>
      <c r="BV15" s="31">
        <v>7.2</v>
      </c>
      <c r="BW15" s="33">
        <v>49</v>
      </c>
      <c r="BX15" s="31">
        <v>6.2</v>
      </c>
      <c r="BY15" s="31">
        <v>8.1999999999999993</v>
      </c>
      <c r="BZ15" s="31">
        <v>4</v>
      </c>
      <c r="CA15" s="31"/>
      <c r="CB15" s="33">
        <v>55</v>
      </c>
      <c r="CC15" s="31">
        <v>2.7</v>
      </c>
      <c r="CD15" s="31">
        <v>5.3</v>
      </c>
      <c r="CE15" s="33">
        <v>7</v>
      </c>
      <c r="CF15" s="33">
        <v>55</v>
      </c>
      <c r="CG15" s="33">
        <v>15</v>
      </c>
      <c r="CI15" s="33">
        <v>55</v>
      </c>
      <c r="CJ15" s="19">
        <v>9.4</v>
      </c>
      <c r="CK15" s="19">
        <v>20.100000000000001</v>
      </c>
      <c r="CL15" s="33">
        <v>17</v>
      </c>
      <c r="CM15" s="33">
        <v>55</v>
      </c>
      <c r="CN15" s="39">
        <v>13.8</v>
      </c>
      <c r="CO15" s="31">
        <v>20.399999999999999</v>
      </c>
      <c r="CP15" s="37">
        <v>92</v>
      </c>
      <c r="CQ15" s="37"/>
      <c r="CR15" s="37">
        <v>1</v>
      </c>
      <c r="CS15" s="20">
        <v>87.5</v>
      </c>
      <c r="CT15" s="20">
        <v>95.3</v>
      </c>
      <c r="CU15" s="37">
        <v>15</v>
      </c>
      <c r="CV15" s="37"/>
      <c r="CW15" s="37">
        <v>36</v>
      </c>
      <c r="CX15" s="20">
        <v>10.5</v>
      </c>
      <c r="CY15" s="20">
        <v>20.3</v>
      </c>
      <c r="CZ15" s="37">
        <v>14</v>
      </c>
      <c r="DA15" s="20"/>
      <c r="DB15" s="37">
        <v>57</v>
      </c>
      <c r="DC15" s="20">
        <v>9.3000000000000007</v>
      </c>
      <c r="DD15" s="20">
        <v>19.2</v>
      </c>
      <c r="DE15" s="37">
        <v>93</v>
      </c>
      <c r="DF15" s="37"/>
      <c r="DG15" s="37">
        <v>5</v>
      </c>
      <c r="DH15" s="20">
        <v>88.7</v>
      </c>
      <c r="DI15" s="20">
        <v>96.1</v>
      </c>
      <c r="DJ15" s="37">
        <v>87</v>
      </c>
      <c r="DK15" s="37"/>
      <c r="DL15" s="37">
        <v>5</v>
      </c>
      <c r="DM15" s="20">
        <v>82.4</v>
      </c>
      <c r="DN15" s="20">
        <v>90.8</v>
      </c>
      <c r="DO15" s="37">
        <v>11</v>
      </c>
      <c r="DP15" s="37"/>
      <c r="DQ15" s="37">
        <v>54</v>
      </c>
      <c r="DR15" s="20">
        <v>7.4</v>
      </c>
      <c r="DS15" s="20">
        <v>15.2</v>
      </c>
      <c r="DT15" s="44">
        <v>4</v>
      </c>
      <c r="DU15" s="37" t="s">
        <v>271</v>
      </c>
      <c r="DV15" s="37">
        <v>54</v>
      </c>
      <c r="DW15" s="20">
        <v>1.9</v>
      </c>
      <c r="DX15" s="20">
        <v>7.4</v>
      </c>
      <c r="DY15" s="33">
        <v>593</v>
      </c>
      <c r="DZ15" s="33">
        <v>48</v>
      </c>
      <c r="EA15" s="22">
        <v>558.29999999999995</v>
      </c>
      <c r="EB15" s="22">
        <v>628.5</v>
      </c>
      <c r="EC15" s="33">
        <v>411</v>
      </c>
      <c r="ED15" s="33">
        <v>42</v>
      </c>
      <c r="EE15" s="22">
        <v>380</v>
      </c>
      <c r="EF15" s="22">
        <v>441.2</v>
      </c>
      <c r="EG15" s="37">
        <v>12</v>
      </c>
      <c r="EH15" s="37"/>
      <c r="EI15" s="37">
        <v>51</v>
      </c>
      <c r="EJ15" s="20">
        <v>7.8</v>
      </c>
      <c r="EK15" s="20">
        <v>17.7</v>
      </c>
      <c r="EL15" s="37">
        <v>5</v>
      </c>
      <c r="EM15" s="37"/>
      <c r="EN15" s="37">
        <v>59</v>
      </c>
      <c r="EO15" s="20">
        <v>3.3</v>
      </c>
      <c r="EP15" s="20">
        <v>7.9</v>
      </c>
      <c r="EQ15" s="31">
        <v>2.2000000000000002</v>
      </c>
      <c r="ER15" s="33">
        <v>54</v>
      </c>
      <c r="ES15" s="31">
        <v>1.6</v>
      </c>
      <c r="ET15" s="31">
        <v>2.8</v>
      </c>
      <c r="EU15" s="37">
        <v>45</v>
      </c>
      <c r="EV15" s="37"/>
      <c r="EW15" s="37">
        <v>10</v>
      </c>
      <c r="EX15" s="20">
        <v>39.700000000000003</v>
      </c>
      <c r="EY15" s="20">
        <v>50.7</v>
      </c>
      <c r="EZ15" s="37">
        <v>59</v>
      </c>
      <c r="FA15" s="37"/>
      <c r="FB15" s="37">
        <v>40</v>
      </c>
      <c r="FC15" s="20">
        <v>53.3</v>
      </c>
      <c r="FD15" s="20">
        <v>65</v>
      </c>
      <c r="FE15" s="32">
        <v>18.100000000000001</v>
      </c>
      <c r="FF15" s="32"/>
      <c r="FG15" s="37">
        <v>43</v>
      </c>
      <c r="FH15" s="31">
        <v>12.6</v>
      </c>
      <c r="FI15" s="31">
        <v>23.6</v>
      </c>
      <c r="FJ15" s="37">
        <v>181</v>
      </c>
      <c r="FK15" s="37">
        <v>57</v>
      </c>
      <c r="FL15" s="31">
        <v>163.69999999999999</v>
      </c>
      <c r="FM15" s="32">
        <v>198.9</v>
      </c>
      <c r="FN15" s="37">
        <v>364</v>
      </c>
      <c r="FO15" s="37">
        <v>52</v>
      </c>
      <c r="FP15" s="31">
        <v>335.1</v>
      </c>
      <c r="FQ15" s="31">
        <v>392.3</v>
      </c>
      <c r="FR15" s="37">
        <v>8</v>
      </c>
      <c r="FS15" s="37"/>
      <c r="FT15" s="37">
        <v>53</v>
      </c>
      <c r="FU15" s="31">
        <v>5.2</v>
      </c>
      <c r="FV15" s="31">
        <v>11.4</v>
      </c>
      <c r="FW15" s="37">
        <v>46</v>
      </c>
      <c r="FX15" s="37">
        <v>58</v>
      </c>
      <c r="FY15" s="31">
        <v>36.700000000000003</v>
      </c>
      <c r="FZ15" s="31">
        <v>55.9</v>
      </c>
      <c r="GA15" s="37">
        <v>82</v>
      </c>
      <c r="GB15" s="37">
        <v>56</v>
      </c>
      <c r="GC15" s="31">
        <v>69</v>
      </c>
      <c r="GD15" s="31">
        <v>94.1</v>
      </c>
      <c r="GE15" s="45">
        <v>1</v>
      </c>
      <c r="GF15" s="37" t="s">
        <v>271</v>
      </c>
      <c r="GG15" s="37">
        <v>59</v>
      </c>
      <c r="GH15" s="31">
        <v>0.3</v>
      </c>
      <c r="GI15" s="31">
        <v>1.7</v>
      </c>
      <c r="GJ15" s="32">
        <v>97.4</v>
      </c>
      <c r="GK15" s="37">
        <v>56</v>
      </c>
      <c r="GL15" s="31">
        <v>91.3</v>
      </c>
      <c r="GM15" s="31">
        <v>103.5</v>
      </c>
      <c r="GN15" s="32">
        <v>85</v>
      </c>
      <c r="GO15" s="37">
        <v>3</v>
      </c>
    </row>
    <row r="16" spans="1:199">
      <c r="A16" s="8">
        <v>109</v>
      </c>
      <c r="B16" s="33" t="s">
        <v>126</v>
      </c>
      <c r="C16" s="144">
        <v>1</v>
      </c>
      <c r="D16" s="48" t="str">
        <f t="shared" si="0"/>
        <v>Manhattan</v>
      </c>
      <c r="E16" s="136">
        <v>69</v>
      </c>
      <c r="F16" s="33">
        <v>52</v>
      </c>
      <c r="G16" s="33">
        <v>12</v>
      </c>
      <c r="H16" s="31">
        <v>50.6</v>
      </c>
      <c r="I16" s="31">
        <v>54.4</v>
      </c>
      <c r="J16" s="141">
        <f>LOOKUP(E16,'Election Results'!B:B,'Election Results'!C:C)</f>
        <v>5.9240897415171273E-2</v>
      </c>
      <c r="K16" s="142">
        <f t="shared" si="1"/>
        <v>40</v>
      </c>
      <c r="L16" s="33">
        <v>111645</v>
      </c>
      <c r="M16" s="33">
        <v>44</v>
      </c>
      <c r="N16" s="33">
        <v>22</v>
      </c>
      <c r="O16" s="33">
        <v>35</v>
      </c>
      <c r="P16" s="33">
        <v>25</v>
      </c>
      <c r="Q16" s="33">
        <v>22</v>
      </c>
      <c r="R16" s="33">
        <v>7</v>
      </c>
      <c r="S16" s="33">
        <v>34</v>
      </c>
      <c r="T16" s="33">
        <v>44</v>
      </c>
      <c r="U16" s="33">
        <v>16</v>
      </c>
      <c r="V16" s="33">
        <v>2</v>
      </c>
      <c r="W16" s="33">
        <v>13</v>
      </c>
      <c r="X16" s="33">
        <v>78</v>
      </c>
      <c r="Y16" s="33">
        <v>25</v>
      </c>
      <c r="Z16" s="33">
        <v>17</v>
      </c>
      <c r="AA16" s="33">
        <v>47</v>
      </c>
      <c r="AB16" s="33">
        <v>17</v>
      </c>
      <c r="AC16" s="33">
        <v>1</v>
      </c>
      <c r="AD16" s="33">
        <v>34</v>
      </c>
      <c r="AE16" s="33">
        <v>18</v>
      </c>
      <c r="AF16" s="33">
        <v>21</v>
      </c>
      <c r="AG16" s="33">
        <v>49</v>
      </c>
      <c r="AH16" s="33">
        <v>11</v>
      </c>
      <c r="AI16" s="33">
        <v>37</v>
      </c>
      <c r="AJ16" s="33">
        <v>34</v>
      </c>
      <c r="AK16" s="33">
        <v>32</v>
      </c>
      <c r="AL16" s="31">
        <v>31.5</v>
      </c>
      <c r="AM16" s="31">
        <v>35.9</v>
      </c>
      <c r="AN16" s="33">
        <v>21</v>
      </c>
      <c r="AO16" s="33">
        <v>32</v>
      </c>
      <c r="AP16" s="31">
        <v>19.100000000000001</v>
      </c>
      <c r="AQ16" s="31">
        <v>23.8</v>
      </c>
      <c r="AR16" s="33">
        <v>71</v>
      </c>
      <c r="AS16" s="33">
        <v>15</v>
      </c>
      <c r="AT16" s="18">
        <v>63.2</v>
      </c>
      <c r="AU16" s="18">
        <v>78.8</v>
      </c>
      <c r="AV16" s="31">
        <v>9.8000000000000007</v>
      </c>
      <c r="AW16" s="33">
        <v>14</v>
      </c>
      <c r="AX16" s="33">
        <v>9</v>
      </c>
      <c r="AY16" s="33">
        <v>44</v>
      </c>
      <c r="AZ16" s="33">
        <v>164</v>
      </c>
      <c r="BA16" s="33">
        <v>30</v>
      </c>
      <c r="BB16" s="33">
        <v>21</v>
      </c>
      <c r="BC16" s="33">
        <v>25</v>
      </c>
      <c r="BD16" s="33">
        <v>32</v>
      </c>
      <c r="BE16" s="33">
        <v>47</v>
      </c>
      <c r="BF16" s="33">
        <v>47</v>
      </c>
      <c r="BG16" s="33">
        <v>15</v>
      </c>
      <c r="BH16" s="33">
        <v>28</v>
      </c>
      <c r="BI16" s="33">
        <v>19</v>
      </c>
      <c r="BJ16" s="31">
        <v>24.9</v>
      </c>
      <c r="BK16" s="31">
        <v>30.3</v>
      </c>
      <c r="BL16" s="33">
        <v>10</v>
      </c>
      <c r="BM16" s="33">
        <v>30</v>
      </c>
      <c r="BN16" s="31">
        <v>8.1999999999999993</v>
      </c>
      <c r="BO16" s="31">
        <v>12.2</v>
      </c>
      <c r="BP16" s="33">
        <v>49</v>
      </c>
      <c r="BQ16" s="33">
        <v>41</v>
      </c>
      <c r="BR16" s="32">
        <v>45.5</v>
      </c>
      <c r="BS16" s="32">
        <v>52.6</v>
      </c>
      <c r="BT16" s="37">
        <v>24</v>
      </c>
      <c r="BU16" s="37">
        <v>30</v>
      </c>
      <c r="BV16" s="31">
        <v>9.9</v>
      </c>
      <c r="BW16" s="33">
        <v>20</v>
      </c>
      <c r="BX16" s="31">
        <v>8.1999999999999993</v>
      </c>
      <c r="BY16" s="31">
        <v>11.6</v>
      </c>
      <c r="BZ16" s="31">
        <v>15.9</v>
      </c>
      <c r="CA16" s="31"/>
      <c r="CB16" s="33">
        <v>39</v>
      </c>
      <c r="CC16" s="31">
        <v>13.8</v>
      </c>
      <c r="CD16" s="31">
        <v>18</v>
      </c>
      <c r="CE16" s="33">
        <v>27</v>
      </c>
      <c r="CF16" s="33">
        <v>17</v>
      </c>
      <c r="CG16" s="33">
        <v>206</v>
      </c>
      <c r="CI16" s="33">
        <v>10</v>
      </c>
      <c r="CJ16" s="19">
        <v>177</v>
      </c>
      <c r="CK16" s="19">
        <v>234.7</v>
      </c>
      <c r="CL16" s="33">
        <v>65</v>
      </c>
      <c r="CM16" s="33">
        <v>23</v>
      </c>
      <c r="CN16" s="39">
        <v>56.4</v>
      </c>
      <c r="CO16" s="31">
        <v>73.5</v>
      </c>
      <c r="CP16" s="37">
        <v>79</v>
      </c>
      <c r="CQ16" s="37"/>
      <c r="CR16" s="37">
        <v>29</v>
      </c>
      <c r="CS16" s="20">
        <v>72.099999999999994</v>
      </c>
      <c r="CT16" s="20">
        <v>85</v>
      </c>
      <c r="CU16" s="37">
        <v>18</v>
      </c>
      <c r="CV16" s="37"/>
      <c r="CW16" s="37">
        <v>16</v>
      </c>
      <c r="CX16" s="20">
        <v>11.1</v>
      </c>
      <c r="CY16" s="20">
        <v>26.6</v>
      </c>
      <c r="CZ16" s="37">
        <v>23</v>
      </c>
      <c r="DA16" s="20"/>
      <c r="DB16" s="37">
        <v>42</v>
      </c>
      <c r="DC16" s="20">
        <v>15.9</v>
      </c>
      <c r="DD16" s="20">
        <v>30.9</v>
      </c>
      <c r="DE16" s="37">
        <v>82</v>
      </c>
      <c r="DF16" s="37"/>
      <c r="DG16" s="37">
        <v>46</v>
      </c>
      <c r="DH16" s="20">
        <v>74.099999999999994</v>
      </c>
      <c r="DI16" s="20">
        <v>88</v>
      </c>
      <c r="DJ16" s="37">
        <v>77</v>
      </c>
      <c r="DK16" s="37"/>
      <c r="DL16" s="37">
        <v>25</v>
      </c>
      <c r="DM16" s="20">
        <v>70.2</v>
      </c>
      <c r="DN16" s="20">
        <v>83.4</v>
      </c>
      <c r="DO16" s="37">
        <v>25</v>
      </c>
      <c r="DP16" s="37"/>
      <c r="DQ16" s="37">
        <v>31</v>
      </c>
      <c r="DR16" s="20">
        <v>19.600000000000001</v>
      </c>
      <c r="DS16" s="20">
        <v>32.1</v>
      </c>
      <c r="DT16" s="37">
        <v>9</v>
      </c>
      <c r="DU16" s="37"/>
      <c r="DV16" s="37">
        <v>44</v>
      </c>
      <c r="DW16" s="20">
        <v>5.6</v>
      </c>
      <c r="DX16" s="20">
        <v>12.8</v>
      </c>
      <c r="DY16" s="33">
        <v>1305</v>
      </c>
      <c r="DZ16" s="33">
        <v>15</v>
      </c>
      <c r="EA16" s="22">
        <v>1223.8</v>
      </c>
      <c r="EB16" s="22">
        <v>1386.1</v>
      </c>
      <c r="EC16" s="33">
        <v>1296</v>
      </c>
      <c r="ED16" s="33">
        <v>15</v>
      </c>
      <c r="EE16" s="22">
        <v>1215.2</v>
      </c>
      <c r="EF16" s="22">
        <v>1376.2</v>
      </c>
      <c r="EG16" s="37">
        <v>23</v>
      </c>
      <c r="EH16" s="37"/>
      <c r="EI16" s="37">
        <v>20</v>
      </c>
      <c r="EJ16" s="20">
        <v>16.399999999999999</v>
      </c>
      <c r="EK16" s="20">
        <v>30.4</v>
      </c>
      <c r="EL16" s="37">
        <v>17</v>
      </c>
      <c r="EM16" s="37"/>
      <c r="EN16" s="37">
        <v>3</v>
      </c>
      <c r="EO16" s="20">
        <v>11.4</v>
      </c>
      <c r="EP16" s="20">
        <v>25</v>
      </c>
      <c r="EQ16" s="31">
        <v>9.6</v>
      </c>
      <c r="ER16" s="33">
        <v>22</v>
      </c>
      <c r="ES16" s="31">
        <v>7.9</v>
      </c>
      <c r="ET16" s="31">
        <v>11.3</v>
      </c>
      <c r="EU16" s="37">
        <v>40</v>
      </c>
      <c r="EV16" s="37"/>
      <c r="EW16" s="37">
        <v>26</v>
      </c>
      <c r="EX16" s="20">
        <v>32.5</v>
      </c>
      <c r="EY16" s="20">
        <v>48.7</v>
      </c>
      <c r="EZ16" s="37">
        <v>70</v>
      </c>
      <c r="FA16" s="37"/>
      <c r="FB16" s="37">
        <v>17</v>
      </c>
      <c r="FC16" s="20">
        <v>62</v>
      </c>
      <c r="FD16" s="20">
        <v>77.5</v>
      </c>
      <c r="FE16" s="32">
        <v>48.4</v>
      </c>
      <c r="FF16" s="32"/>
      <c r="FG16" s="37">
        <v>10</v>
      </c>
      <c r="FH16" s="31">
        <v>35.5</v>
      </c>
      <c r="FI16" s="31">
        <v>61.3</v>
      </c>
      <c r="FJ16" s="37">
        <v>361</v>
      </c>
      <c r="FK16" s="37">
        <v>18</v>
      </c>
      <c r="FL16" s="31">
        <v>317.39999999999998</v>
      </c>
      <c r="FM16" s="32">
        <v>403.6</v>
      </c>
      <c r="FN16" s="37">
        <v>788</v>
      </c>
      <c r="FO16" s="37">
        <v>19</v>
      </c>
      <c r="FP16" s="31">
        <v>728.4</v>
      </c>
      <c r="FQ16" s="31">
        <v>846.6</v>
      </c>
      <c r="FR16" s="37">
        <v>48</v>
      </c>
      <c r="FS16" s="37"/>
      <c r="FT16" s="37">
        <v>20</v>
      </c>
      <c r="FU16" s="31">
        <v>38.299999999999997</v>
      </c>
      <c r="FV16" s="31">
        <v>57.5</v>
      </c>
      <c r="FW16" s="37">
        <v>258</v>
      </c>
      <c r="FX16" s="37">
        <v>23</v>
      </c>
      <c r="FY16" s="31">
        <v>222.9</v>
      </c>
      <c r="FZ16" s="31">
        <v>293.39999999999998</v>
      </c>
      <c r="GA16" s="37">
        <v>329</v>
      </c>
      <c r="GB16" s="37">
        <v>27</v>
      </c>
      <c r="GC16" s="31">
        <v>288.89999999999998</v>
      </c>
      <c r="GD16" s="31">
        <v>369.8</v>
      </c>
      <c r="GE16" s="32">
        <v>4.7</v>
      </c>
      <c r="GF16" s="32"/>
      <c r="GG16" s="37">
        <v>26</v>
      </c>
      <c r="GH16" s="31">
        <v>2.5</v>
      </c>
      <c r="GI16" s="31">
        <v>6.9</v>
      </c>
      <c r="GJ16" s="32">
        <v>179</v>
      </c>
      <c r="GK16" s="37">
        <v>28</v>
      </c>
      <c r="GL16" s="31">
        <v>166.7</v>
      </c>
      <c r="GM16" s="31">
        <v>191.3</v>
      </c>
      <c r="GN16" s="32">
        <v>80.2</v>
      </c>
      <c r="GO16" s="37">
        <v>36</v>
      </c>
    </row>
    <row r="17" spans="1:197">
      <c r="A17" s="8">
        <v>110</v>
      </c>
      <c r="B17" s="33" t="s">
        <v>127</v>
      </c>
      <c r="C17" s="144">
        <v>1</v>
      </c>
      <c r="D17" s="48" t="str">
        <f t="shared" si="0"/>
        <v>Manhattan</v>
      </c>
      <c r="E17" s="136">
        <v>70</v>
      </c>
      <c r="F17" s="33">
        <v>50</v>
      </c>
      <c r="G17" s="33">
        <v>15</v>
      </c>
      <c r="H17" s="31">
        <v>48.3</v>
      </c>
      <c r="I17" s="31">
        <v>51.6</v>
      </c>
      <c r="J17" s="141">
        <f>LOOKUP(E17,'Election Results'!B:B,'Election Results'!C:C)</f>
        <v>2.5779860998868597E-2</v>
      </c>
      <c r="K17" s="142">
        <f t="shared" si="1"/>
        <v>54</v>
      </c>
      <c r="L17" s="33">
        <v>117943</v>
      </c>
      <c r="M17" s="33">
        <v>39</v>
      </c>
      <c r="N17" s="33">
        <v>10</v>
      </c>
      <c r="O17" s="33">
        <v>44</v>
      </c>
      <c r="P17" s="33">
        <v>62</v>
      </c>
      <c r="Q17" s="33">
        <v>8</v>
      </c>
      <c r="R17" s="33">
        <v>3</v>
      </c>
      <c r="S17" s="33">
        <v>47</v>
      </c>
      <c r="T17" s="33">
        <v>23</v>
      </c>
      <c r="U17" s="33">
        <v>29</v>
      </c>
      <c r="V17" s="33">
        <v>3</v>
      </c>
      <c r="W17" s="33">
        <v>10</v>
      </c>
      <c r="X17" s="33">
        <v>90</v>
      </c>
      <c r="Y17" s="33">
        <v>16</v>
      </c>
      <c r="Z17" s="33">
        <v>21</v>
      </c>
      <c r="AA17" s="33">
        <v>32</v>
      </c>
      <c r="AB17" s="33">
        <v>10</v>
      </c>
      <c r="AC17" s="33">
        <v>28</v>
      </c>
      <c r="AD17" s="33">
        <v>34</v>
      </c>
      <c r="AE17" s="33">
        <v>19</v>
      </c>
      <c r="AF17" s="33">
        <v>24</v>
      </c>
      <c r="AG17" s="33">
        <v>32</v>
      </c>
      <c r="AH17" s="33">
        <v>10</v>
      </c>
      <c r="AI17" s="33">
        <v>43</v>
      </c>
      <c r="AJ17" s="33">
        <v>24</v>
      </c>
      <c r="AK17" s="33">
        <v>50</v>
      </c>
      <c r="AL17" s="31">
        <v>21.8</v>
      </c>
      <c r="AM17" s="31">
        <v>25.6</v>
      </c>
      <c r="AN17" s="33">
        <v>11</v>
      </c>
      <c r="AO17" s="33">
        <v>45</v>
      </c>
      <c r="AP17" s="31">
        <v>9.6</v>
      </c>
      <c r="AQ17" s="31">
        <v>12.7</v>
      </c>
      <c r="AR17" s="33">
        <v>74</v>
      </c>
      <c r="AS17" s="33">
        <v>9</v>
      </c>
      <c r="AT17" s="18">
        <v>67</v>
      </c>
      <c r="AU17" s="18">
        <v>81</v>
      </c>
      <c r="AV17" s="31">
        <v>9.6</v>
      </c>
      <c r="AW17" s="33">
        <v>17</v>
      </c>
      <c r="AX17" s="33">
        <v>12</v>
      </c>
      <c r="AY17" s="33">
        <v>22</v>
      </c>
      <c r="AZ17" s="33">
        <v>180</v>
      </c>
      <c r="BA17" s="33">
        <v>23</v>
      </c>
      <c r="BB17" s="33">
        <v>20</v>
      </c>
      <c r="BC17" s="33">
        <v>29</v>
      </c>
      <c r="BD17" s="33">
        <v>41</v>
      </c>
      <c r="BE17" s="33">
        <v>31</v>
      </c>
      <c r="BF17" s="33">
        <v>39</v>
      </c>
      <c r="BG17" s="33">
        <v>25</v>
      </c>
      <c r="BH17" s="33">
        <v>29</v>
      </c>
      <c r="BI17" s="33">
        <v>16</v>
      </c>
      <c r="BJ17" s="31">
        <v>25.9</v>
      </c>
      <c r="BK17" s="31">
        <v>31.9</v>
      </c>
      <c r="BL17" s="33">
        <v>13</v>
      </c>
      <c r="BM17" s="33">
        <v>18</v>
      </c>
      <c r="BN17" s="31">
        <v>11.2</v>
      </c>
      <c r="BO17" s="31">
        <v>15</v>
      </c>
      <c r="BP17" s="33">
        <v>49</v>
      </c>
      <c r="BQ17" s="33">
        <v>40</v>
      </c>
      <c r="BR17" s="32">
        <v>46.2</v>
      </c>
      <c r="BS17" s="32">
        <v>52.4</v>
      </c>
      <c r="BT17" s="37">
        <v>48</v>
      </c>
      <c r="BU17" s="37">
        <v>4</v>
      </c>
      <c r="BV17" s="31">
        <v>9.6</v>
      </c>
      <c r="BW17" s="33">
        <v>24</v>
      </c>
      <c r="BX17" s="31">
        <v>8.1</v>
      </c>
      <c r="BY17" s="31">
        <v>11.1</v>
      </c>
      <c r="BZ17" s="31">
        <v>29.1</v>
      </c>
      <c r="CA17" s="31"/>
      <c r="CB17" s="33">
        <v>18</v>
      </c>
      <c r="CC17" s="31">
        <v>26</v>
      </c>
      <c r="CD17" s="31">
        <v>32.200000000000003</v>
      </c>
      <c r="CE17" s="33">
        <v>28</v>
      </c>
      <c r="CF17" s="33">
        <v>15</v>
      </c>
      <c r="CG17" s="33">
        <v>336</v>
      </c>
      <c r="CI17" s="33">
        <v>3</v>
      </c>
      <c r="CJ17" s="19">
        <v>299.5</v>
      </c>
      <c r="CK17" s="19">
        <v>372.9</v>
      </c>
      <c r="CL17" s="33">
        <v>130</v>
      </c>
      <c r="CM17" s="33">
        <v>7</v>
      </c>
      <c r="CN17" s="39">
        <v>118</v>
      </c>
      <c r="CO17" s="31">
        <v>141.19999999999999</v>
      </c>
      <c r="CP17" s="37">
        <v>81</v>
      </c>
      <c r="CQ17" s="37"/>
      <c r="CR17" s="37">
        <v>21</v>
      </c>
      <c r="CS17" s="20">
        <v>76.2</v>
      </c>
      <c r="CT17" s="20">
        <v>85.5</v>
      </c>
      <c r="CU17" s="37">
        <v>17</v>
      </c>
      <c r="CV17" s="37"/>
      <c r="CW17" s="37">
        <v>18</v>
      </c>
      <c r="CX17" s="20">
        <v>12.5</v>
      </c>
      <c r="CY17" s="20">
        <v>23.8</v>
      </c>
      <c r="CZ17" s="37">
        <v>32</v>
      </c>
      <c r="DA17" s="20"/>
      <c r="DB17" s="37">
        <v>22</v>
      </c>
      <c r="DC17" s="20">
        <v>25.7</v>
      </c>
      <c r="DD17" s="20">
        <v>38.6</v>
      </c>
      <c r="DE17" s="37">
        <v>88</v>
      </c>
      <c r="DF17" s="37"/>
      <c r="DG17" s="37">
        <v>31</v>
      </c>
      <c r="DH17" s="20">
        <v>81.900000000000006</v>
      </c>
      <c r="DI17" s="20">
        <v>91.7</v>
      </c>
      <c r="DJ17" s="37">
        <v>79</v>
      </c>
      <c r="DK17" s="37"/>
      <c r="DL17" s="37">
        <v>18</v>
      </c>
      <c r="DM17" s="20">
        <v>72.2</v>
      </c>
      <c r="DN17" s="20">
        <v>83.9</v>
      </c>
      <c r="DO17" s="37">
        <v>28</v>
      </c>
      <c r="DP17" s="37"/>
      <c r="DQ17" s="37">
        <v>24</v>
      </c>
      <c r="DR17" s="20">
        <v>22.1</v>
      </c>
      <c r="DS17" s="20">
        <v>35.200000000000003</v>
      </c>
      <c r="DT17" s="37">
        <v>13</v>
      </c>
      <c r="DU17" s="37"/>
      <c r="DV17" s="37">
        <v>18</v>
      </c>
      <c r="DW17" s="20">
        <v>10.1</v>
      </c>
      <c r="DX17" s="20">
        <v>17.100000000000001</v>
      </c>
      <c r="DY17" s="33">
        <v>1544</v>
      </c>
      <c r="DZ17" s="33">
        <v>12</v>
      </c>
      <c r="EA17" s="22">
        <v>1460.6</v>
      </c>
      <c r="EB17" s="22">
        <v>1626.8</v>
      </c>
      <c r="EC17" s="33">
        <v>1984</v>
      </c>
      <c r="ED17" s="33">
        <v>9</v>
      </c>
      <c r="EE17" s="22">
        <v>1892.3</v>
      </c>
      <c r="EF17" s="22">
        <v>2076.1</v>
      </c>
      <c r="EG17" s="37">
        <v>19</v>
      </c>
      <c r="EH17" s="37"/>
      <c r="EI17" s="37">
        <v>32</v>
      </c>
      <c r="EJ17" s="20">
        <v>12.7</v>
      </c>
      <c r="EK17" s="20">
        <v>27.1</v>
      </c>
      <c r="EL17" s="37">
        <v>11</v>
      </c>
      <c r="EM17" s="37"/>
      <c r="EN17" s="37">
        <v>33</v>
      </c>
      <c r="EO17" s="20">
        <v>7.2</v>
      </c>
      <c r="EP17" s="20">
        <v>16.2</v>
      </c>
      <c r="EQ17" s="31">
        <v>12.3</v>
      </c>
      <c r="ER17" s="33">
        <v>9</v>
      </c>
      <c r="ES17" s="31">
        <v>10.7</v>
      </c>
      <c r="ET17" s="31">
        <v>13.9</v>
      </c>
      <c r="EU17" s="37">
        <v>42</v>
      </c>
      <c r="EV17" s="37"/>
      <c r="EW17" s="37">
        <v>22</v>
      </c>
      <c r="EX17" s="20">
        <v>34.700000000000003</v>
      </c>
      <c r="EY17" s="20">
        <v>49.4</v>
      </c>
      <c r="EZ17" s="37">
        <v>78</v>
      </c>
      <c r="FA17" s="37"/>
      <c r="FB17" s="37">
        <v>7</v>
      </c>
      <c r="FC17" s="20">
        <v>71.400000000000006</v>
      </c>
      <c r="FD17" s="20">
        <v>83.8</v>
      </c>
      <c r="FE17" s="32">
        <v>89</v>
      </c>
      <c r="FF17" s="32"/>
      <c r="FG17" s="37">
        <v>2</v>
      </c>
      <c r="FH17" s="31">
        <v>72</v>
      </c>
      <c r="FI17" s="31">
        <v>106</v>
      </c>
      <c r="FJ17" s="37">
        <v>466</v>
      </c>
      <c r="FK17" s="37">
        <v>4</v>
      </c>
      <c r="FL17" s="31">
        <v>417.9</v>
      </c>
      <c r="FM17" s="32">
        <v>513.70000000000005</v>
      </c>
      <c r="FN17" s="37">
        <v>1038</v>
      </c>
      <c r="FO17" s="37">
        <v>9</v>
      </c>
      <c r="FP17" s="31">
        <v>973</v>
      </c>
      <c r="FQ17" s="31">
        <v>1103.5</v>
      </c>
      <c r="FR17" s="37">
        <v>69</v>
      </c>
      <c r="FS17" s="37"/>
      <c r="FT17" s="37">
        <v>10</v>
      </c>
      <c r="FU17" s="31">
        <v>59.3</v>
      </c>
      <c r="FV17" s="31">
        <v>79.3</v>
      </c>
      <c r="FW17" s="37">
        <v>436</v>
      </c>
      <c r="FX17" s="37">
        <v>14</v>
      </c>
      <c r="FY17" s="31">
        <v>391.4</v>
      </c>
      <c r="FZ17" s="31">
        <v>479.6</v>
      </c>
      <c r="GA17" s="37">
        <v>520</v>
      </c>
      <c r="GB17" s="37">
        <v>13</v>
      </c>
      <c r="GC17" s="31">
        <v>471.2</v>
      </c>
      <c r="GD17" s="31">
        <v>569.1</v>
      </c>
      <c r="GE17" s="32">
        <v>8.1</v>
      </c>
      <c r="GF17" s="32"/>
      <c r="GG17" s="37">
        <v>3</v>
      </c>
      <c r="GH17" s="31">
        <v>5.6</v>
      </c>
      <c r="GI17" s="31">
        <v>10.6</v>
      </c>
      <c r="GJ17" s="32">
        <v>293.10000000000002</v>
      </c>
      <c r="GK17" s="37">
        <v>7</v>
      </c>
      <c r="GL17" s="31">
        <v>278.7</v>
      </c>
      <c r="GM17" s="31">
        <v>307.5</v>
      </c>
      <c r="GN17" s="32">
        <v>75.099999999999994</v>
      </c>
      <c r="GO17" s="37">
        <v>57</v>
      </c>
    </row>
    <row r="18" spans="1:197">
      <c r="A18" s="8">
        <v>111</v>
      </c>
      <c r="B18" s="33" t="s">
        <v>128</v>
      </c>
      <c r="C18" s="144">
        <v>1</v>
      </c>
      <c r="D18" s="48" t="str">
        <f t="shared" si="0"/>
        <v>Manhattan</v>
      </c>
      <c r="E18" s="136">
        <v>68</v>
      </c>
      <c r="F18" s="33">
        <v>53</v>
      </c>
      <c r="G18" s="33">
        <v>10</v>
      </c>
      <c r="H18" s="31">
        <v>51.4</v>
      </c>
      <c r="I18" s="31">
        <v>54.6</v>
      </c>
      <c r="J18" s="141">
        <f>LOOKUP(E18,'Election Results'!B:B,'Election Results'!C:C)</f>
        <v>5.6679398311878154E-2</v>
      </c>
      <c r="K18" s="142">
        <f t="shared" si="1"/>
        <v>43</v>
      </c>
      <c r="L18" s="33">
        <v>123579</v>
      </c>
      <c r="M18" s="33">
        <v>35</v>
      </c>
      <c r="N18" s="33">
        <v>12</v>
      </c>
      <c r="O18" s="33">
        <v>41</v>
      </c>
      <c r="P18" s="33">
        <v>31</v>
      </c>
      <c r="Q18" s="33">
        <v>16</v>
      </c>
      <c r="R18" s="33">
        <v>6</v>
      </c>
      <c r="S18" s="33">
        <v>37</v>
      </c>
      <c r="T18" s="33">
        <v>50</v>
      </c>
      <c r="U18" s="33">
        <v>13</v>
      </c>
      <c r="V18" s="33">
        <v>2</v>
      </c>
      <c r="W18" s="33">
        <v>30</v>
      </c>
      <c r="X18" s="33">
        <v>88</v>
      </c>
      <c r="Y18" s="33">
        <v>19</v>
      </c>
      <c r="Z18" s="33">
        <v>22</v>
      </c>
      <c r="AA18" s="33">
        <v>29</v>
      </c>
      <c r="AB18" s="33">
        <v>11</v>
      </c>
      <c r="AC18" s="33">
        <v>15</v>
      </c>
      <c r="AD18" s="33">
        <v>32</v>
      </c>
      <c r="AE18" s="33">
        <v>24</v>
      </c>
      <c r="AF18" s="33">
        <v>23</v>
      </c>
      <c r="AG18" s="33">
        <v>42</v>
      </c>
      <c r="AH18" s="33">
        <v>12</v>
      </c>
      <c r="AI18" s="33">
        <v>27</v>
      </c>
      <c r="AJ18" s="33">
        <v>26</v>
      </c>
      <c r="AK18" s="33">
        <v>44</v>
      </c>
      <c r="AL18" s="31">
        <v>23.5</v>
      </c>
      <c r="AM18" s="31">
        <v>29.1</v>
      </c>
      <c r="AN18" s="33">
        <v>20</v>
      </c>
      <c r="AO18" s="33">
        <v>33</v>
      </c>
      <c r="AP18" s="31">
        <v>17.899999999999999</v>
      </c>
      <c r="AQ18" s="31">
        <v>21.8</v>
      </c>
      <c r="AR18" s="33">
        <v>76</v>
      </c>
      <c r="AS18" s="33">
        <v>6</v>
      </c>
      <c r="AT18" s="18">
        <v>68.900000000000006</v>
      </c>
      <c r="AU18" s="18">
        <v>82.7</v>
      </c>
      <c r="AV18" s="31">
        <v>9.6999999999999993</v>
      </c>
      <c r="AW18" s="33">
        <v>16</v>
      </c>
      <c r="AX18" s="33">
        <v>12</v>
      </c>
      <c r="AY18" s="33">
        <v>18</v>
      </c>
      <c r="AZ18" s="33">
        <v>336</v>
      </c>
      <c r="BA18" s="33">
        <v>3</v>
      </c>
      <c r="BB18" s="33">
        <v>26</v>
      </c>
      <c r="BC18" s="33">
        <v>17</v>
      </c>
      <c r="BD18" s="33">
        <v>38</v>
      </c>
      <c r="BE18" s="33">
        <v>38</v>
      </c>
      <c r="BF18" s="33">
        <v>36</v>
      </c>
      <c r="BG18" s="33">
        <v>30</v>
      </c>
      <c r="BH18" s="33">
        <v>31</v>
      </c>
      <c r="BI18" s="33">
        <v>12</v>
      </c>
      <c r="BJ18" s="31">
        <v>28.1</v>
      </c>
      <c r="BK18" s="31">
        <v>33.9</v>
      </c>
      <c r="BL18" s="33">
        <v>12</v>
      </c>
      <c r="BM18" s="33">
        <v>23</v>
      </c>
      <c r="BN18" s="31">
        <v>9.6</v>
      </c>
      <c r="BO18" s="31">
        <v>13.4</v>
      </c>
      <c r="BP18" s="33">
        <v>49</v>
      </c>
      <c r="BQ18" s="33">
        <v>42</v>
      </c>
      <c r="BR18" s="32">
        <v>45.9</v>
      </c>
      <c r="BS18" s="32">
        <v>52.1</v>
      </c>
      <c r="BT18" s="37">
        <v>42</v>
      </c>
      <c r="BU18" s="37">
        <v>9</v>
      </c>
      <c r="BV18" s="31">
        <v>10</v>
      </c>
      <c r="BW18" s="33">
        <v>19</v>
      </c>
      <c r="BX18" s="31">
        <v>8.5</v>
      </c>
      <c r="BY18" s="31">
        <v>11.5</v>
      </c>
      <c r="BZ18" s="31">
        <v>31.7</v>
      </c>
      <c r="CA18" s="31"/>
      <c r="CB18" s="33">
        <v>14</v>
      </c>
      <c r="CC18" s="31">
        <v>28.7</v>
      </c>
      <c r="CD18" s="31">
        <v>34.700000000000003</v>
      </c>
      <c r="CE18" s="33">
        <v>29</v>
      </c>
      <c r="CF18" s="33">
        <v>12</v>
      </c>
      <c r="CG18" s="33">
        <v>302</v>
      </c>
      <c r="CI18" s="33">
        <v>5</v>
      </c>
      <c r="CJ18" s="19">
        <v>268.10000000000002</v>
      </c>
      <c r="CK18" s="19">
        <v>336.1</v>
      </c>
      <c r="CL18" s="33">
        <v>143</v>
      </c>
      <c r="CM18" s="33">
        <v>4</v>
      </c>
      <c r="CN18" s="39">
        <v>131.30000000000001</v>
      </c>
      <c r="CO18" s="31">
        <v>155.19999999999999</v>
      </c>
      <c r="CP18" s="37">
        <v>70</v>
      </c>
      <c r="CQ18" s="37"/>
      <c r="CR18" s="37">
        <v>48</v>
      </c>
      <c r="CS18" s="20">
        <v>63.2</v>
      </c>
      <c r="CT18" s="20">
        <v>75.5</v>
      </c>
      <c r="CU18" s="37">
        <v>19</v>
      </c>
      <c r="CV18" s="37"/>
      <c r="CW18" s="37">
        <v>10</v>
      </c>
      <c r="CX18" s="20">
        <v>13.8</v>
      </c>
      <c r="CY18" s="20">
        <v>25.5</v>
      </c>
      <c r="CZ18" s="37">
        <v>34</v>
      </c>
      <c r="DA18" s="20"/>
      <c r="DB18" s="37">
        <v>16</v>
      </c>
      <c r="DC18" s="20">
        <v>26.8</v>
      </c>
      <c r="DD18" s="20">
        <v>41.8</v>
      </c>
      <c r="DE18" s="37">
        <v>83</v>
      </c>
      <c r="DF18" s="37"/>
      <c r="DG18" s="37">
        <v>44</v>
      </c>
      <c r="DH18" s="20">
        <v>75.7</v>
      </c>
      <c r="DI18" s="20">
        <v>88.1</v>
      </c>
      <c r="DJ18" s="37">
        <v>76</v>
      </c>
      <c r="DK18" s="37"/>
      <c r="DL18" s="37">
        <v>34</v>
      </c>
      <c r="DM18" s="20">
        <v>69.3</v>
      </c>
      <c r="DN18" s="20">
        <v>81.900000000000006</v>
      </c>
      <c r="DO18" s="37">
        <v>33</v>
      </c>
      <c r="DP18" s="37"/>
      <c r="DQ18" s="37">
        <v>5</v>
      </c>
      <c r="DR18" s="20">
        <v>26.8</v>
      </c>
      <c r="DS18" s="20">
        <v>40</v>
      </c>
      <c r="DT18" s="37">
        <v>13</v>
      </c>
      <c r="DU18" s="37"/>
      <c r="DV18" s="37">
        <v>21</v>
      </c>
      <c r="DW18" s="20">
        <v>9.6</v>
      </c>
      <c r="DX18" s="20">
        <v>17.2</v>
      </c>
      <c r="DY18" s="33">
        <v>2333</v>
      </c>
      <c r="DZ18" s="33">
        <v>3</v>
      </c>
      <c r="EA18" s="22">
        <v>2233.3000000000002</v>
      </c>
      <c r="EB18" s="22">
        <v>2432.1999999999998</v>
      </c>
      <c r="EC18" s="33">
        <v>2822</v>
      </c>
      <c r="ED18" s="33">
        <v>2</v>
      </c>
      <c r="EE18" s="22">
        <v>2713.1</v>
      </c>
      <c r="EF18" s="22">
        <v>2931.7</v>
      </c>
      <c r="EG18" s="37">
        <v>24</v>
      </c>
      <c r="EH18" s="37"/>
      <c r="EI18" s="37">
        <v>9</v>
      </c>
      <c r="EJ18" s="20">
        <v>18.399999999999999</v>
      </c>
      <c r="EK18" s="20">
        <v>31.7</v>
      </c>
      <c r="EL18" s="37">
        <v>11</v>
      </c>
      <c r="EM18" s="37"/>
      <c r="EN18" s="37">
        <v>26</v>
      </c>
      <c r="EO18" s="20">
        <v>7.4</v>
      </c>
      <c r="EP18" s="20">
        <v>17.2</v>
      </c>
      <c r="EQ18" s="31">
        <v>10.3</v>
      </c>
      <c r="ER18" s="33">
        <v>17</v>
      </c>
      <c r="ES18" s="31">
        <v>8.8000000000000007</v>
      </c>
      <c r="ET18" s="31">
        <v>11.8</v>
      </c>
      <c r="EU18" s="37">
        <v>42</v>
      </c>
      <c r="EV18" s="37"/>
      <c r="EW18" s="37">
        <v>20</v>
      </c>
      <c r="EX18" s="20">
        <v>35.1</v>
      </c>
      <c r="EY18" s="20">
        <v>49.5</v>
      </c>
      <c r="EZ18" s="37">
        <v>76</v>
      </c>
      <c r="FA18" s="37"/>
      <c r="FB18" s="37">
        <v>10</v>
      </c>
      <c r="FC18" s="20">
        <v>69.3</v>
      </c>
      <c r="FD18" s="20">
        <v>82</v>
      </c>
      <c r="FE18" s="32">
        <v>46.1</v>
      </c>
      <c r="FF18" s="32"/>
      <c r="FG18" s="37">
        <v>13</v>
      </c>
      <c r="FH18" s="31">
        <v>34.1</v>
      </c>
      <c r="FI18" s="31">
        <v>58.1</v>
      </c>
      <c r="FJ18" s="37">
        <v>401</v>
      </c>
      <c r="FK18" s="37">
        <v>12</v>
      </c>
      <c r="FL18" s="31">
        <v>359.8</v>
      </c>
      <c r="FM18" s="32">
        <v>442.1</v>
      </c>
      <c r="FN18" s="37">
        <v>2016</v>
      </c>
      <c r="FO18" s="37">
        <v>1</v>
      </c>
      <c r="FP18" s="31">
        <v>1926.4</v>
      </c>
      <c r="FQ18" s="31">
        <v>2105.8000000000002</v>
      </c>
      <c r="FR18" s="37">
        <v>75</v>
      </c>
      <c r="FS18" s="37"/>
      <c r="FT18" s="37">
        <v>6</v>
      </c>
      <c r="FU18" s="31">
        <v>64.8</v>
      </c>
      <c r="FV18" s="31">
        <v>85</v>
      </c>
      <c r="FW18" s="37">
        <v>648</v>
      </c>
      <c r="FX18" s="37">
        <v>5</v>
      </c>
      <c r="FY18" s="31">
        <v>596.70000000000005</v>
      </c>
      <c r="FZ18" s="31">
        <v>699.9</v>
      </c>
      <c r="GA18" s="37">
        <v>642</v>
      </c>
      <c r="GB18" s="37">
        <v>5</v>
      </c>
      <c r="GC18" s="31">
        <v>590.29999999999995</v>
      </c>
      <c r="GD18" s="31">
        <v>692.9</v>
      </c>
      <c r="GE18" s="32">
        <v>6</v>
      </c>
      <c r="GF18" s="32"/>
      <c r="GG18" s="37">
        <v>15</v>
      </c>
      <c r="GH18" s="31">
        <v>3.8</v>
      </c>
      <c r="GI18" s="31">
        <v>8.1999999999999993</v>
      </c>
      <c r="GJ18" s="32">
        <v>301</v>
      </c>
      <c r="GK18" s="37">
        <v>5</v>
      </c>
      <c r="GL18" s="31">
        <v>286.3</v>
      </c>
      <c r="GM18" s="31">
        <v>315.7</v>
      </c>
      <c r="GN18" s="32">
        <v>76</v>
      </c>
      <c r="GO18" s="37">
        <v>54</v>
      </c>
    </row>
    <row r="19" spans="1:197">
      <c r="A19" s="8">
        <v>112</v>
      </c>
      <c r="B19" s="33" t="s">
        <v>129</v>
      </c>
      <c r="C19" s="144">
        <v>1</v>
      </c>
      <c r="D19" s="48" t="str">
        <f t="shared" si="0"/>
        <v>Manhattan</v>
      </c>
      <c r="E19" s="136">
        <v>71</v>
      </c>
      <c r="F19" s="33">
        <v>59</v>
      </c>
      <c r="G19" s="33">
        <v>4</v>
      </c>
      <c r="H19" s="31">
        <v>57.2</v>
      </c>
      <c r="I19" s="31">
        <v>60</v>
      </c>
      <c r="J19" s="141">
        <f>LOOKUP(E19,'Election Results'!B:B,'Election Results'!C:C)</f>
        <v>4.666087730074344E-2</v>
      </c>
      <c r="K19" s="142">
        <f t="shared" si="1"/>
        <v>46</v>
      </c>
      <c r="L19" s="33">
        <v>195302</v>
      </c>
      <c r="M19" s="33">
        <v>9</v>
      </c>
      <c r="N19" s="33">
        <v>17</v>
      </c>
      <c r="O19" s="33">
        <v>39</v>
      </c>
      <c r="P19" s="33">
        <v>7</v>
      </c>
      <c r="Q19" s="33">
        <v>37</v>
      </c>
      <c r="R19" s="33">
        <v>3</v>
      </c>
      <c r="S19" s="33">
        <v>46</v>
      </c>
      <c r="T19" s="33">
        <v>71</v>
      </c>
      <c r="U19" s="33">
        <v>3</v>
      </c>
      <c r="V19" s="33">
        <v>1</v>
      </c>
      <c r="W19" s="33">
        <v>52</v>
      </c>
      <c r="X19" s="33">
        <v>83</v>
      </c>
      <c r="Y19" s="33">
        <v>21</v>
      </c>
      <c r="Z19" s="33">
        <v>19</v>
      </c>
      <c r="AA19" s="33">
        <v>42</v>
      </c>
      <c r="AB19" s="33">
        <v>11</v>
      </c>
      <c r="AC19" s="33">
        <v>18</v>
      </c>
      <c r="AD19" s="33">
        <v>33</v>
      </c>
      <c r="AE19" s="33">
        <v>22</v>
      </c>
      <c r="AF19" s="33">
        <v>25</v>
      </c>
      <c r="AG19" s="33">
        <v>26</v>
      </c>
      <c r="AH19" s="33">
        <v>13</v>
      </c>
      <c r="AI19" s="33">
        <v>26</v>
      </c>
      <c r="AJ19" s="33">
        <v>48</v>
      </c>
      <c r="AK19" s="33">
        <v>10</v>
      </c>
      <c r="AL19" s="31">
        <v>45.7</v>
      </c>
      <c r="AM19" s="31">
        <v>50.4</v>
      </c>
      <c r="AN19" s="33">
        <v>39</v>
      </c>
      <c r="AO19" s="33">
        <v>7</v>
      </c>
      <c r="AP19" s="31">
        <v>36.6</v>
      </c>
      <c r="AQ19" s="31">
        <v>41.8</v>
      </c>
      <c r="AR19" s="33">
        <v>75</v>
      </c>
      <c r="AS19" s="33">
        <v>8</v>
      </c>
      <c r="AT19" s="18">
        <v>69.3</v>
      </c>
      <c r="AU19" s="18">
        <v>80.5</v>
      </c>
      <c r="AV19" s="31">
        <v>9.5</v>
      </c>
      <c r="AW19" s="33">
        <v>18</v>
      </c>
      <c r="AX19" s="33">
        <v>10</v>
      </c>
      <c r="AY19" s="33">
        <v>31</v>
      </c>
      <c r="AZ19" s="33">
        <v>119</v>
      </c>
      <c r="BA19" s="33">
        <v>43</v>
      </c>
      <c r="BB19" s="33">
        <v>30</v>
      </c>
      <c r="BC19" s="33">
        <v>13</v>
      </c>
      <c r="BD19" s="33">
        <v>35</v>
      </c>
      <c r="BE19" s="33">
        <v>45</v>
      </c>
      <c r="BF19" s="33">
        <v>36</v>
      </c>
      <c r="BG19" s="33">
        <v>31</v>
      </c>
      <c r="BH19" s="33">
        <v>27</v>
      </c>
      <c r="BI19" s="33">
        <v>21</v>
      </c>
      <c r="BJ19" s="31">
        <v>24.4</v>
      </c>
      <c r="BK19" s="31">
        <v>29</v>
      </c>
      <c r="BL19" s="33">
        <v>16</v>
      </c>
      <c r="BM19" s="33">
        <v>10</v>
      </c>
      <c r="BN19" s="31">
        <v>13.8</v>
      </c>
      <c r="BO19" s="31">
        <v>17.399999999999999</v>
      </c>
      <c r="BP19" s="33">
        <v>54</v>
      </c>
      <c r="BQ19" s="33">
        <v>26</v>
      </c>
      <c r="BR19" s="32">
        <v>50.7</v>
      </c>
      <c r="BS19" s="32">
        <v>56.5</v>
      </c>
      <c r="BT19" s="37">
        <v>10</v>
      </c>
      <c r="BU19" s="37">
        <v>45</v>
      </c>
      <c r="BV19" s="31">
        <v>8.5</v>
      </c>
      <c r="BW19" s="33">
        <v>35</v>
      </c>
      <c r="BX19" s="31">
        <v>7.4</v>
      </c>
      <c r="BY19" s="31">
        <v>9.6</v>
      </c>
      <c r="BZ19" s="31">
        <v>28.8</v>
      </c>
      <c r="CA19" s="31"/>
      <c r="CB19" s="33">
        <v>19</v>
      </c>
      <c r="CC19" s="31">
        <v>26.3</v>
      </c>
      <c r="CD19" s="31">
        <v>31.3</v>
      </c>
      <c r="CE19" s="33">
        <v>18</v>
      </c>
      <c r="CF19" s="33">
        <v>29</v>
      </c>
      <c r="CG19" s="33">
        <v>117</v>
      </c>
      <c r="CI19" s="33">
        <v>20</v>
      </c>
      <c r="CJ19" s="19">
        <v>100.3</v>
      </c>
      <c r="CK19" s="19">
        <v>133.5</v>
      </c>
      <c r="CL19" s="33">
        <v>48</v>
      </c>
      <c r="CM19" s="33">
        <v>29</v>
      </c>
      <c r="CN19" s="39">
        <v>42.4</v>
      </c>
      <c r="CO19" s="31">
        <v>53.2</v>
      </c>
      <c r="CP19" s="37">
        <v>73</v>
      </c>
      <c r="CQ19" s="37"/>
      <c r="CR19" s="37">
        <v>42</v>
      </c>
      <c r="CS19" s="20">
        <v>68</v>
      </c>
      <c r="CT19" s="20">
        <v>77</v>
      </c>
      <c r="CU19" s="37">
        <v>12</v>
      </c>
      <c r="CV19" s="37"/>
      <c r="CW19" s="37">
        <v>55</v>
      </c>
      <c r="CX19" s="20">
        <v>8.1999999999999993</v>
      </c>
      <c r="CY19" s="20">
        <v>16</v>
      </c>
      <c r="CZ19" s="37">
        <v>31</v>
      </c>
      <c r="DA19" s="20"/>
      <c r="DB19" s="37">
        <v>24</v>
      </c>
      <c r="DC19" s="20">
        <v>24.9</v>
      </c>
      <c r="DD19" s="20">
        <v>36.799999999999997</v>
      </c>
      <c r="DE19" s="37">
        <v>89</v>
      </c>
      <c r="DF19" s="37"/>
      <c r="DG19" s="37">
        <v>25</v>
      </c>
      <c r="DH19" s="20">
        <v>84.7</v>
      </c>
      <c r="DI19" s="20">
        <v>92.2</v>
      </c>
      <c r="DJ19" s="37">
        <v>78</v>
      </c>
      <c r="DK19" s="37"/>
      <c r="DL19" s="37">
        <v>20</v>
      </c>
      <c r="DM19" s="20">
        <v>73</v>
      </c>
      <c r="DN19" s="20">
        <v>82.9</v>
      </c>
      <c r="DO19" s="37">
        <v>22</v>
      </c>
      <c r="DP19" s="37"/>
      <c r="DQ19" s="37">
        <v>39</v>
      </c>
      <c r="DR19" s="20">
        <v>17.600000000000001</v>
      </c>
      <c r="DS19" s="20">
        <v>27.3</v>
      </c>
      <c r="DT19" s="37">
        <v>10</v>
      </c>
      <c r="DU19" s="37"/>
      <c r="DV19" s="37">
        <v>37</v>
      </c>
      <c r="DW19" s="20">
        <v>7.6</v>
      </c>
      <c r="DX19" s="20">
        <v>12.1</v>
      </c>
      <c r="DY19" s="33">
        <v>1055</v>
      </c>
      <c r="DZ19" s="33">
        <v>26</v>
      </c>
      <c r="EA19" s="22">
        <v>1002.6</v>
      </c>
      <c r="EB19" s="22">
        <v>1106.7</v>
      </c>
      <c r="EC19" s="33">
        <v>779</v>
      </c>
      <c r="ED19" s="33">
        <v>27</v>
      </c>
      <c r="EE19" s="22">
        <v>734.4</v>
      </c>
      <c r="EF19" s="22">
        <v>823</v>
      </c>
      <c r="EG19" s="37">
        <v>22</v>
      </c>
      <c r="EH19" s="37"/>
      <c r="EI19" s="37">
        <v>21</v>
      </c>
      <c r="EJ19" s="20">
        <v>16.7</v>
      </c>
      <c r="EK19" s="20">
        <v>28</v>
      </c>
      <c r="EL19" s="37">
        <v>16</v>
      </c>
      <c r="EM19" s="37"/>
      <c r="EN19" s="37">
        <v>4</v>
      </c>
      <c r="EO19" s="20">
        <v>11.6</v>
      </c>
      <c r="EP19" s="20">
        <v>21.2</v>
      </c>
      <c r="EQ19" s="31">
        <v>6</v>
      </c>
      <c r="ER19" s="33">
        <v>39</v>
      </c>
      <c r="ES19" s="31">
        <v>5</v>
      </c>
      <c r="ET19" s="31">
        <v>7</v>
      </c>
      <c r="EU19" s="37">
        <v>36</v>
      </c>
      <c r="EV19" s="37"/>
      <c r="EW19" s="37">
        <v>48</v>
      </c>
      <c r="EX19" s="20">
        <v>31.1</v>
      </c>
      <c r="EY19" s="20">
        <v>41.6</v>
      </c>
      <c r="EZ19" s="37">
        <v>71</v>
      </c>
      <c r="FA19" s="37"/>
      <c r="FB19" s="37">
        <v>16</v>
      </c>
      <c r="FC19" s="20">
        <v>64.3</v>
      </c>
      <c r="FD19" s="20">
        <v>76.099999999999994</v>
      </c>
      <c r="FE19" s="32">
        <v>48.1</v>
      </c>
      <c r="FF19" s="32"/>
      <c r="FG19" s="37">
        <v>11</v>
      </c>
      <c r="FH19" s="31">
        <v>38.4</v>
      </c>
      <c r="FI19" s="31">
        <v>57.8</v>
      </c>
      <c r="FJ19" s="37">
        <v>329</v>
      </c>
      <c r="FK19" s="37">
        <v>26</v>
      </c>
      <c r="FL19" s="31">
        <v>300</v>
      </c>
      <c r="FM19" s="32">
        <v>358.8</v>
      </c>
      <c r="FN19" s="37">
        <v>497</v>
      </c>
      <c r="FO19" s="37">
        <v>37</v>
      </c>
      <c r="FP19" s="31">
        <v>461.8</v>
      </c>
      <c r="FQ19" s="31">
        <v>531.29999999999995</v>
      </c>
      <c r="FR19" s="37">
        <v>28</v>
      </c>
      <c r="FS19" s="37"/>
      <c r="FT19" s="37">
        <v>27</v>
      </c>
      <c r="FU19" s="31">
        <v>22.8</v>
      </c>
      <c r="FV19" s="31">
        <v>33.6</v>
      </c>
      <c r="FW19" s="37">
        <v>218</v>
      </c>
      <c r="FX19" s="37">
        <v>30</v>
      </c>
      <c r="FY19" s="31">
        <v>194.4</v>
      </c>
      <c r="FZ19" s="31">
        <v>241.5</v>
      </c>
      <c r="GA19" s="37">
        <v>334</v>
      </c>
      <c r="GB19" s="37">
        <v>26</v>
      </c>
      <c r="GC19" s="31">
        <v>305.2</v>
      </c>
      <c r="GD19" s="31">
        <v>363.5</v>
      </c>
      <c r="GE19" s="32">
        <v>3.6</v>
      </c>
      <c r="GF19" s="32"/>
      <c r="GG19" s="37">
        <v>36</v>
      </c>
      <c r="GH19" s="31">
        <v>2.2000000000000002</v>
      </c>
      <c r="GI19" s="31">
        <v>5</v>
      </c>
      <c r="GJ19" s="32">
        <v>139.19999999999999</v>
      </c>
      <c r="GK19" s="37">
        <v>44</v>
      </c>
      <c r="GL19" s="31">
        <v>131.6</v>
      </c>
      <c r="GM19" s="31">
        <v>146.80000000000001</v>
      </c>
      <c r="GN19" s="32">
        <v>83.2</v>
      </c>
      <c r="GO19" s="37">
        <v>14</v>
      </c>
    </row>
    <row r="20" spans="1:197">
      <c r="A20" s="10">
        <v>201</v>
      </c>
      <c r="B20" s="33" t="s">
        <v>130</v>
      </c>
      <c r="C20" s="144">
        <v>2</v>
      </c>
      <c r="D20" s="48" t="str">
        <f t="shared" si="0"/>
        <v>Bronx</v>
      </c>
      <c r="E20" s="136">
        <v>84</v>
      </c>
      <c r="F20" s="33">
        <v>57</v>
      </c>
      <c r="G20" s="33">
        <v>5</v>
      </c>
      <c r="H20" s="31">
        <v>55.5</v>
      </c>
      <c r="I20" s="31">
        <v>58.6</v>
      </c>
      <c r="J20" s="141">
        <f>LOOKUP(E20,'Election Results'!B:B,'Election Results'!C:C)</f>
        <v>4.5448428984727174E-2</v>
      </c>
      <c r="K20" s="142">
        <f t="shared" si="1"/>
        <v>47</v>
      </c>
      <c r="L20" s="33">
        <v>94377</v>
      </c>
      <c r="M20" s="33">
        <v>52</v>
      </c>
      <c r="N20" s="33">
        <v>2</v>
      </c>
      <c r="O20" s="33">
        <v>53</v>
      </c>
      <c r="P20" s="33">
        <v>25</v>
      </c>
      <c r="Q20" s="33">
        <v>21</v>
      </c>
      <c r="R20" s="33">
        <v>1</v>
      </c>
      <c r="S20" s="33">
        <v>58</v>
      </c>
      <c r="T20" s="33">
        <v>72</v>
      </c>
      <c r="U20" s="33">
        <v>2</v>
      </c>
      <c r="V20" s="33">
        <v>1</v>
      </c>
      <c r="W20" s="33">
        <v>59</v>
      </c>
      <c r="X20" s="33">
        <v>98</v>
      </c>
      <c r="Y20" s="33">
        <v>7</v>
      </c>
      <c r="Z20" s="33">
        <v>29</v>
      </c>
      <c r="AA20" s="33">
        <v>4</v>
      </c>
      <c r="AB20" s="33">
        <v>13</v>
      </c>
      <c r="AC20" s="33">
        <v>4</v>
      </c>
      <c r="AD20" s="33">
        <v>28</v>
      </c>
      <c r="AE20" s="33">
        <v>40</v>
      </c>
      <c r="AF20" s="33">
        <v>21</v>
      </c>
      <c r="AG20" s="33">
        <v>53</v>
      </c>
      <c r="AH20" s="33">
        <v>10</v>
      </c>
      <c r="AI20" s="33">
        <v>47</v>
      </c>
      <c r="AJ20" s="33">
        <v>28</v>
      </c>
      <c r="AK20" s="33">
        <v>40</v>
      </c>
      <c r="AL20" s="31">
        <v>26</v>
      </c>
      <c r="AM20" s="31">
        <v>29.7</v>
      </c>
      <c r="AN20" s="33">
        <v>36</v>
      </c>
      <c r="AO20" s="33">
        <v>10</v>
      </c>
      <c r="AP20" s="31">
        <v>33.5</v>
      </c>
      <c r="AQ20" s="31">
        <v>37.5</v>
      </c>
      <c r="AR20" s="33">
        <v>79</v>
      </c>
      <c r="AS20" s="33">
        <v>2</v>
      </c>
      <c r="AT20" s="18">
        <v>70.099999999999994</v>
      </c>
      <c r="AU20" s="18">
        <v>87.9</v>
      </c>
      <c r="AV20" s="31">
        <v>10</v>
      </c>
      <c r="AW20" s="33">
        <v>11</v>
      </c>
      <c r="AX20" s="33">
        <v>16</v>
      </c>
      <c r="AY20" s="33">
        <v>7</v>
      </c>
      <c r="AZ20" s="33">
        <v>133</v>
      </c>
      <c r="BA20" s="33">
        <v>41</v>
      </c>
      <c r="BB20" s="33">
        <v>45</v>
      </c>
      <c r="BC20" s="33">
        <v>1</v>
      </c>
      <c r="BD20" s="33">
        <v>41</v>
      </c>
      <c r="BE20" s="33">
        <v>28</v>
      </c>
      <c r="BF20" s="33">
        <v>14</v>
      </c>
      <c r="BG20" s="33">
        <v>58</v>
      </c>
      <c r="BH20" s="33">
        <v>43</v>
      </c>
      <c r="BI20" s="33">
        <v>3</v>
      </c>
      <c r="BJ20" s="31">
        <v>40.1</v>
      </c>
      <c r="BK20" s="31">
        <v>46.3</v>
      </c>
      <c r="BL20" s="33">
        <v>16</v>
      </c>
      <c r="BM20" s="33">
        <v>8</v>
      </c>
      <c r="BN20" s="31">
        <v>14.2</v>
      </c>
      <c r="BO20" s="31">
        <v>17.8</v>
      </c>
      <c r="BP20" s="33">
        <v>59</v>
      </c>
      <c r="BQ20" s="33">
        <v>11</v>
      </c>
      <c r="BR20" s="32">
        <v>56.2</v>
      </c>
      <c r="BS20" s="32">
        <v>61.4</v>
      </c>
      <c r="BT20" s="37">
        <v>46</v>
      </c>
      <c r="BU20" s="37">
        <v>6</v>
      </c>
      <c r="BV20" s="31">
        <v>9.1</v>
      </c>
      <c r="BW20" s="33">
        <v>26</v>
      </c>
      <c r="BX20" s="31">
        <v>7.7</v>
      </c>
      <c r="BY20" s="31">
        <v>10.5</v>
      </c>
      <c r="BZ20" s="31">
        <v>43</v>
      </c>
      <c r="CA20" s="31"/>
      <c r="CB20" s="33">
        <v>4</v>
      </c>
      <c r="CC20" s="31">
        <v>39.4</v>
      </c>
      <c r="CD20" s="31">
        <v>46.6</v>
      </c>
      <c r="CE20" s="33">
        <v>31</v>
      </c>
      <c r="CF20" s="33">
        <v>7</v>
      </c>
      <c r="CG20" s="33">
        <v>305</v>
      </c>
      <c r="CI20" s="33">
        <v>4</v>
      </c>
      <c r="CJ20" s="19">
        <v>264.3</v>
      </c>
      <c r="CK20" s="19">
        <v>346</v>
      </c>
      <c r="CL20" s="33">
        <v>180</v>
      </c>
      <c r="CM20" s="33">
        <v>2</v>
      </c>
      <c r="CN20" s="39">
        <v>164.4</v>
      </c>
      <c r="CO20" s="31">
        <v>195.6</v>
      </c>
      <c r="CP20" s="37">
        <v>68</v>
      </c>
      <c r="CQ20" s="37"/>
      <c r="CR20" s="37">
        <v>52</v>
      </c>
      <c r="CS20" s="20">
        <v>61.7</v>
      </c>
      <c r="CT20" s="20">
        <v>74.3</v>
      </c>
      <c r="CU20" s="37">
        <v>16</v>
      </c>
      <c r="CV20" s="37"/>
      <c r="CW20" s="37">
        <v>24</v>
      </c>
      <c r="CX20" s="20">
        <v>12.6</v>
      </c>
      <c r="CY20" s="20">
        <v>21</v>
      </c>
      <c r="CZ20" s="37">
        <v>38</v>
      </c>
      <c r="DA20" s="20"/>
      <c r="DB20" s="37">
        <v>5</v>
      </c>
      <c r="DC20" s="20">
        <v>31.9</v>
      </c>
      <c r="DD20" s="20">
        <v>45.1</v>
      </c>
      <c r="DE20" s="37">
        <v>77</v>
      </c>
      <c r="DF20" s="37"/>
      <c r="DG20" s="37">
        <v>58</v>
      </c>
      <c r="DH20" s="20">
        <v>70.900000000000006</v>
      </c>
      <c r="DI20" s="20">
        <v>82.3</v>
      </c>
      <c r="DJ20" s="37">
        <v>70</v>
      </c>
      <c r="DK20" s="37"/>
      <c r="DL20" s="37">
        <v>56</v>
      </c>
      <c r="DM20" s="20">
        <v>63.6</v>
      </c>
      <c r="DN20" s="20">
        <v>75.5</v>
      </c>
      <c r="DO20" s="37">
        <v>33</v>
      </c>
      <c r="DP20" s="37"/>
      <c r="DQ20" s="37">
        <v>8</v>
      </c>
      <c r="DR20" s="20">
        <v>26.7</v>
      </c>
      <c r="DS20" s="20">
        <v>39</v>
      </c>
      <c r="DT20" s="37">
        <v>15</v>
      </c>
      <c r="DU20" s="37"/>
      <c r="DV20" s="37">
        <v>7</v>
      </c>
      <c r="DW20" s="20">
        <v>11.5</v>
      </c>
      <c r="DX20" s="20">
        <v>19.8</v>
      </c>
      <c r="DY20" s="33">
        <v>2333</v>
      </c>
      <c r="DZ20" s="33">
        <v>2</v>
      </c>
      <c r="EA20" s="31">
        <v>2210.6</v>
      </c>
      <c r="EB20" s="31">
        <v>2455.1</v>
      </c>
      <c r="EC20" s="33">
        <v>2669</v>
      </c>
      <c r="ED20" s="33">
        <v>5</v>
      </c>
      <c r="EE20" s="22">
        <v>2540.4</v>
      </c>
      <c r="EF20" s="22">
        <v>2797.4</v>
      </c>
      <c r="EG20" s="37">
        <v>23</v>
      </c>
      <c r="EH20" s="37"/>
      <c r="EI20" s="37">
        <v>18</v>
      </c>
      <c r="EJ20" s="20">
        <v>17.2</v>
      </c>
      <c r="EK20" s="20">
        <v>29.3</v>
      </c>
      <c r="EL20" s="37">
        <v>17</v>
      </c>
      <c r="EM20" s="37"/>
      <c r="EN20" s="37">
        <v>1</v>
      </c>
      <c r="EO20" s="20">
        <v>12.6</v>
      </c>
      <c r="EP20" s="20">
        <v>23.3</v>
      </c>
      <c r="EQ20" s="31">
        <v>11.1</v>
      </c>
      <c r="ER20" s="33">
        <v>15</v>
      </c>
      <c r="ES20" s="31">
        <v>9.5</v>
      </c>
      <c r="ET20" s="31">
        <v>12.7</v>
      </c>
      <c r="EU20" s="37">
        <v>50</v>
      </c>
      <c r="EV20" s="37"/>
      <c r="EW20" s="37">
        <v>1</v>
      </c>
      <c r="EX20" s="20">
        <v>42.6</v>
      </c>
      <c r="EY20" s="20">
        <v>56.7</v>
      </c>
      <c r="EZ20" s="37">
        <v>80</v>
      </c>
      <c r="FA20" s="37"/>
      <c r="FB20" s="37">
        <v>5</v>
      </c>
      <c r="FC20" s="20">
        <v>73.8</v>
      </c>
      <c r="FD20" s="20">
        <v>85.1</v>
      </c>
      <c r="FE20" s="32">
        <v>42.4</v>
      </c>
      <c r="FF20" s="32"/>
      <c r="FG20" s="37">
        <v>15</v>
      </c>
      <c r="FH20" s="31">
        <v>29.3</v>
      </c>
      <c r="FI20" s="31">
        <v>55.5</v>
      </c>
      <c r="FJ20" s="37">
        <v>443</v>
      </c>
      <c r="FK20" s="37">
        <v>5</v>
      </c>
      <c r="FL20" s="31">
        <v>387.9</v>
      </c>
      <c r="FM20" s="32">
        <v>497.6</v>
      </c>
      <c r="FN20" s="37">
        <v>848</v>
      </c>
      <c r="FO20" s="37">
        <v>17</v>
      </c>
      <c r="FP20" s="31">
        <v>777.6</v>
      </c>
      <c r="FQ20" s="31">
        <v>919.1</v>
      </c>
      <c r="FR20" s="37">
        <v>112</v>
      </c>
      <c r="FS20" s="37"/>
      <c r="FT20" s="37">
        <v>1</v>
      </c>
      <c r="FU20" s="31">
        <v>99.8</v>
      </c>
      <c r="FV20" s="31">
        <v>123.8</v>
      </c>
      <c r="FW20" s="37">
        <v>749</v>
      </c>
      <c r="FX20" s="37">
        <v>3</v>
      </c>
      <c r="FY20" s="31">
        <v>680.5</v>
      </c>
      <c r="FZ20" s="31">
        <v>816.8</v>
      </c>
      <c r="GA20" s="37">
        <v>740</v>
      </c>
      <c r="GB20" s="37">
        <v>2</v>
      </c>
      <c r="GC20" s="31">
        <v>671.1</v>
      </c>
      <c r="GD20" s="31">
        <v>808.6</v>
      </c>
      <c r="GE20" s="32">
        <v>6.6</v>
      </c>
      <c r="GF20" s="32"/>
      <c r="GG20" s="37">
        <v>11</v>
      </c>
      <c r="GH20" s="31">
        <v>4.3</v>
      </c>
      <c r="GI20" s="31">
        <v>8.9</v>
      </c>
      <c r="GJ20" s="32">
        <v>305.7</v>
      </c>
      <c r="GK20" s="37">
        <v>4</v>
      </c>
      <c r="GL20" s="31">
        <v>288.3</v>
      </c>
      <c r="GM20" s="31">
        <v>323.10000000000002</v>
      </c>
      <c r="GN20" s="32">
        <v>76.099999999999994</v>
      </c>
      <c r="GO20" s="37">
        <v>53</v>
      </c>
    </row>
    <row r="21" spans="1:197">
      <c r="A21" s="8">
        <v>202</v>
      </c>
      <c r="B21" s="33" t="s">
        <v>131</v>
      </c>
      <c r="C21" s="144">
        <v>2</v>
      </c>
      <c r="D21" s="48" t="str">
        <f t="shared" si="0"/>
        <v>Bronx</v>
      </c>
      <c r="E21" s="136">
        <v>85</v>
      </c>
      <c r="F21" s="33">
        <v>63</v>
      </c>
      <c r="G21" s="33">
        <v>1</v>
      </c>
      <c r="H21" s="31">
        <v>60.5</v>
      </c>
      <c r="I21" s="31">
        <v>64.7</v>
      </c>
      <c r="J21" s="141">
        <f>LOOKUP(E21,'Election Results'!B:B,'Election Results'!C:C)</f>
        <v>4.7007965143985295E-2</v>
      </c>
      <c r="K21" s="142">
        <f t="shared" si="1"/>
        <v>45</v>
      </c>
      <c r="L21" s="33">
        <v>54069</v>
      </c>
      <c r="M21" s="33">
        <v>58</v>
      </c>
      <c r="N21" s="33">
        <v>1</v>
      </c>
      <c r="O21" s="33">
        <v>57</v>
      </c>
      <c r="P21" s="33">
        <v>22</v>
      </c>
      <c r="Q21" s="33">
        <v>25</v>
      </c>
      <c r="R21" s="33">
        <v>1</v>
      </c>
      <c r="S21" s="33">
        <v>57</v>
      </c>
      <c r="T21" s="33">
        <v>76</v>
      </c>
      <c r="U21" s="33">
        <v>1</v>
      </c>
      <c r="V21" s="33">
        <v>1</v>
      </c>
      <c r="W21" s="33">
        <v>58</v>
      </c>
      <c r="X21" s="33">
        <v>99</v>
      </c>
      <c r="Y21" s="33">
        <v>3</v>
      </c>
      <c r="Z21" s="33">
        <v>29</v>
      </c>
      <c r="AA21" s="33">
        <v>6</v>
      </c>
      <c r="AB21" s="33">
        <v>13</v>
      </c>
      <c r="AC21" s="33">
        <v>5</v>
      </c>
      <c r="AD21" s="33">
        <v>28</v>
      </c>
      <c r="AE21" s="33">
        <v>33</v>
      </c>
      <c r="AF21" s="33">
        <v>21</v>
      </c>
      <c r="AG21" s="33">
        <v>52</v>
      </c>
      <c r="AH21" s="33">
        <v>9</v>
      </c>
      <c r="AI21" s="33">
        <v>51</v>
      </c>
      <c r="AJ21" s="33">
        <v>28</v>
      </c>
      <c r="AK21" s="33">
        <v>40</v>
      </c>
      <c r="AL21" s="31">
        <v>26</v>
      </c>
      <c r="AM21" s="31">
        <v>29.7</v>
      </c>
      <c r="AN21" s="33">
        <v>36</v>
      </c>
      <c r="AO21" s="33">
        <v>10</v>
      </c>
      <c r="AP21" s="31">
        <v>33.5</v>
      </c>
      <c r="AQ21" s="31">
        <v>37.5</v>
      </c>
      <c r="AR21" s="33">
        <v>79</v>
      </c>
      <c r="AS21" s="33">
        <v>2</v>
      </c>
      <c r="AT21" s="18">
        <v>70.099999999999994</v>
      </c>
      <c r="AU21" s="18">
        <v>87.9</v>
      </c>
      <c r="AV21" s="31">
        <v>9.8000000000000007</v>
      </c>
      <c r="AW21" s="33">
        <v>14</v>
      </c>
      <c r="AX21" s="33">
        <v>17</v>
      </c>
      <c r="AY21" s="33">
        <v>3</v>
      </c>
      <c r="AZ21" s="33">
        <v>114</v>
      </c>
      <c r="BA21" s="33">
        <v>47</v>
      </c>
      <c r="BB21" s="33">
        <v>45</v>
      </c>
      <c r="BC21" s="33">
        <v>1</v>
      </c>
      <c r="BD21" s="33">
        <v>41</v>
      </c>
      <c r="BE21" s="33">
        <v>28</v>
      </c>
      <c r="BF21" s="33">
        <v>14</v>
      </c>
      <c r="BG21" s="33">
        <v>58</v>
      </c>
      <c r="BH21" s="33">
        <v>43</v>
      </c>
      <c r="BI21" s="33">
        <v>3</v>
      </c>
      <c r="BJ21" s="31">
        <v>40.1</v>
      </c>
      <c r="BK21" s="31">
        <v>46.3</v>
      </c>
      <c r="BL21" s="33">
        <v>16</v>
      </c>
      <c r="BM21" s="33">
        <v>8</v>
      </c>
      <c r="BN21" s="31">
        <v>14.2</v>
      </c>
      <c r="BO21" s="31">
        <v>17.8</v>
      </c>
      <c r="BP21" s="33">
        <v>59</v>
      </c>
      <c r="BQ21" s="33">
        <v>11</v>
      </c>
      <c r="BR21" s="32">
        <v>56.2</v>
      </c>
      <c r="BS21" s="32">
        <v>61.4</v>
      </c>
      <c r="BT21" s="37">
        <v>40</v>
      </c>
      <c r="BU21" s="37">
        <v>11</v>
      </c>
      <c r="BV21" s="31">
        <v>9.9</v>
      </c>
      <c r="BW21" s="33">
        <v>20</v>
      </c>
      <c r="BX21" s="31">
        <v>7.9</v>
      </c>
      <c r="BY21" s="31">
        <v>11.9</v>
      </c>
      <c r="BZ21" s="31">
        <v>44.9</v>
      </c>
      <c r="CA21" s="31"/>
      <c r="CB21" s="33">
        <v>1</v>
      </c>
      <c r="CC21" s="31">
        <v>39.700000000000003</v>
      </c>
      <c r="CD21" s="31">
        <v>50.1</v>
      </c>
      <c r="CE21" s="33">
        <v>36</v>
      </c>
      <c r="CF21" s="33">
        <v>3</v>
      </c>
      <c r="CG21" s="33">
        <v>234</v>
      </c>
      <c r="CI21" s="33">
        <v>7</v>
      </c>
      <c r="CJ21" s="19">
        <v>186.9</v>
      </c>
      <c r="CK21" s="19">
        <v>281.5</v>
      </c>
      <c r="CL21" s="33">
        <v>138</v>
      </c>
      <c r="CM21" s="33">
        <v>6</v>
      </c>
      <c r="CN21" s="39">
        <v>120.3</v>
      </c>
      <c r="CO21" s="31">
        <v>156.5</v>
      </c>
      <c r="CP21" s="37">
        <v>68</v>
      </c>
      <c r="CQ21" s="37"/>
      <c r="CR21" s="37">
        <v>52</v>
      </c>
      <c r="CS21" s="20">
        <v>61.7</v>
      </c>
      <c r="CT21" s="20">
        <v>74.3</v>
      </c>
      <c r="CU21" s="37">
        <v>16</v>
      </c>
      <c r="CV21" s="37"/>
      <c r="CW21" s="37">
        <v>24</v>
      </c>
      <c r="CX21" s="20">
        <v>12.6</v>
      </c>
      <c r="CY21" s="20">
        <v>21</v>
      </c>
      <c r="CZ21" s="37">
        <v>38</v>
      </c>
      <c r="DA21" s="20"/>
      <c r="DB21" s="37">
        <v>5</v>
      </c>
      <c r="DC21" s="20">
        <v>31.9</v>
      </c>
      <c r="DD21" s="20">
        <v>45.1</v>
      </c>
      <c r="DE21" s="37">
        <v>77</v>
      </c>
      <c r="DF21" s="37"/>
      <c r="DG21" s="37">
        <v>58</v>
      </c>
      <c r="DH21" s="20">
        <v>70.900000000000006</v>
      </c>
      <c r="DI21" s="20">
        <v>82.3</v>
      </c>
      <c r="DJ21" s="37">
        <v>70</v>
      </c>
      <c r="DK21" s="37"/>
      <c r="DL21" s="37">
        <v>56</v>
      </c>
      <c r="DM21" s="20">
        <v>63.6</v>
      </c>
      <c r="DN21" s="20">
        <v>75.5</v>
      </c>
      <c r="DO21" s="37">
        <v>33</v>
      </c>
      <c r="DP21" s="37"/>
      <c r="DQ21" s="37">
        <v>8</v>
      </c>
      <c r="DR21" s="20">
        <v>26.7</v>
      </c>
      <c r="DS21" s="20">
        <v>39</v>
      </c>
      <c r="DT21" s="37">
        <v>15</v>
      </c>
      <c r="DU21" s="37"/>
      <c r="DV21" s="37">
        <v>7</v>
      </c>
      <c r="DW21" s="20">
        <v>11.5</v>
      </c>
      <c r="DX21" s="20">
        <v>19.8</v>
      </c>
      <c r="DY21" s="33">
        <v>1905</v>
      </c>
      <c r="DZ21" s="33">
        <v>7</v>
      </c>
      <c r="EA21" s="31">
        <v>1758.7</v>
      </c>
      <c r="EB21" s="31">
        <v>2051</v>
      </c>
      <c r="EC21" s="33">
        <v>2218</v>
      </c>
      <c r="ED21" s="33">
        <v>7</v>
      </c>
      <c r="EE21" s="22">
        <v>2065</v>
      </c>
      <c r="EF21" s="22">
        <v>2372</v>
      </c>
      <c r="EG21" s="37">
        <v>23</v>
      </c>
      <c r="EH21" s="37"/>
      <c r="EI21" s="37">
        <v>18</v>
      </c>
      <c r="EJ21" s="20">
        <v>17.2</v>
      </c>
      <c r="EK21" s="20">
        <v>29.3</v>
      </c>
      <c r="EL21" s="37">
        <v>17</v>
      </c>
      <c r="EM21" s="37"/>
      <c r="EN21" s="37">
        <v>1</v>
      </c>
      <c r="EO21" s="20">
        <v>12.6</v>
      </c>
      <c r="EP21" s="20">
        <v>23.3</v>
      </c>
      <c r="EQ21" s="31">
        <v>14.7</v>
      </c>
      <c r="ER21" s="33">
        <v>3</v>
      </c>
      <c r="ES21" s="31">
        <v>12.4</v>
      </c>
      <c r="ET21" s="31">
        <v>17</v>
      </c>
      <c r="EU21" s="37">
        <v>50</v>
      </c>
      <c r="EV21" s="37"/>
      <c r="EW21" s="37">
        <v>1</v>
      </c>
      <c r="EX21" s="20">
        <v>42.6</v>
      </c>
      <c r="EY21" s="20">
        <v>56.7</v>
      </c>
      <c r="EZ21" s="37">
        <v>80</v>
      </c>
      <c r="FA21" s="37"/>
      <c r="FB21" s="37">
        <v>5</v>
      </c>
      <c r="FC21" s="20">
        <v>73.8</v>
      </c>
      <c r="FD21" s="20">
        <v>85.1</v>
      </c>
      <c r="FE21" s="32">
        <v>38.799999999999997</v>
      </c>
      <c r="FF21" s="32"/>
      <c r="FG21" s="37">
        <v>22</v>
      </c>
      <c r="FH21" s="31">
        <v>22.2</v>
      </c>
      <c r="FI21" s="31">
        <v>55.4</v>
      </c>
      <c r="FJ21" s="37">
        <v>350</v>
      </c>
      <c r="FK21" s="37">
        <v>19</v>
      </c>
      <c r="FL21" s="31">
        <v>285.7</v>
      </c>
      <c r="FM21" s="32">
        <v>415.1</v>
      </c>
      <c r="FN21" s="37">
        <v>868</v>
      </c>
      <c r="FO21" s="37">
        <v>16</v>
      </c>
      <c r="FP21" s="31">
        <v>774.1</v>
      </c>
      <c r="FQ21" s="31">
        <v>960.9</v>
      </c>
      <c r="FR21" s="37">
        <v>88</v>
      </c>
      <c r="FS21" s="37"/>
      <c r="FT21" s="37">
        <v>3</v>
      </c>
      <c r="FU21" s="31">
        <v>73.5</v>
      </c>
      <c r="FV21" s="31">
        <v>101.7</v>
      </c>
      <c r="FW21" s="37">
        <v>619</v>
      </c>
      <c r="FX21" s="37">
        <v>7</v>
      </c>
      <c r="FY21" s="31">
        <v>536.9</v>
      </c>
      <c r="FZ21" s="31">
        <v>701.6</v>
      </c>
      <c r="GA21" s="37">
        <v>608</v>
      </c>
      <c r="GB21" s="37">
        <v>7</v>
      </c>
      <c r="GC21" s="31">
        <v>525.20000000000005</v>
      </c>
      <c r="GD21" s="31">
        <v>691.5</v>
      </c>
      <c r="GE21" s="32">
        <v>7.8</v>
      </c>
      <c r="GF21" s="32"/>
      <c r="GG21" s="37">
        <v>5</v>
      </c>
      <c r="GH21" s="31">
        <v>4.5</v>
      </c>
      <c r="GI21" s="31">
        <v>11.1</v>
      </c>
      <c r="GJ21" s="32">
        <v>266.8</v>
      </c>
      <c r="GK21" s="37">
        <v>10</v>
      </c>
      <c r="GL21" s="31">
        <v>245.4</v>
      </c>
      <c r="GM21" s="31">
        <v>288.2</v>
      </c>
      <c r="GN21" s="32">
        <v>77.599999999999994</v>
      </c>
      <c r="GO21" s="37">
        <v>49</v>
      </c>
    </row>
    <row r="22" spans="1:197">
      <c r="A22" s="8">
        <v>203</v>
      </c>
      <c r="B22" s="33" t="s">
        <v>132</v>
      </c>
      <c r="C22" s="144">
        <v>2</v>
      </c>
      <c r="D22" s="48" t="str">
        <f t="shared" si="0"/>
        <v>Bronx</v>
      </c>
      <c r="E22" s="136">
        <v>79</v>
      </c>
      <c r="F22" s="33">
        <v>61</v>
      </c>
      <c r="G22" s="33">
        <v>2</v>
      </c>
      <c r="H22" s="31">
        <v>59</v>
      </c>
      <c r="I22" s="31">
        <v>62.3</v>
      </c>
      <c r="J22" s="141">
        <f>LOOKUP(E22,'Election Results'!B:B,'Election Results'!C:C)</f>
        <v>3.6930602262305108E-2</v>
      </c>
      <c r="K22" s="142">
        <f t="shared" si="1"/>
        <v>52</v>
      </c>
      <c r="L22" s="33">
        <v>81698</v>
      </c>
      <c r="M22" s="33">
        <v>56</v>
      </c>
      <c r="N22" s="33">
        <v>1</v>
      </c>
      <c r="O22" s="33">
        <v>58</v>
      </c>
      <c r="P22" s="33">
        <v>38</v>
      </c>
      <c r="Q22" s="33">
        <v>13</v>
      </c>
      <c r="R22" s="33">
        <v>1</v>
      </c>
      <c r="S22" s="33">
        <v>59</v>
      </c>
      <c r="T22" s="33">
        <v>59</v>
      </c>
      <c r="U22" s="33">
        <v>10</v>
      </c>
      <c r="V22" s="33">
        <v>1</v>
      </c>
      <c r="W22" s="33">
        <v>53</v>
      </c>
      <c r="X22" s="33">
        <v>99</v>
      </c>
      <c r="Y22" s="33">
        <v>2</v>
      </c>
      <c r="Z22" s="33">
        <v>30</v>
      </c>
      <c r="AA22" s="33">
        <v>2</v>
      </c>
      <c r="AB22" s="33">
        <v>12</v>
      </c>
      <c r="AC22" s="33">
        <v>7</v>
      </c>
      <c r="AD22" s="33">
        <v>27</v>
      </c>
      <c r="AE22" s="33">
        <v>46</v>
      </c>
      <c r="AF22" s="33">
        <v>22</v>
      </c>
      <c r="AG22" s="33">
        <v>45</v>
      </c>
      <c r="AH22" s="33">
        <v>8</v>
      </c>
      <c r="AI22" s="33">
        <v>56</v>
      </c>
      <c r="AJ22" s="33">
        <v>31</v>
      </c>
      <c r="AK22" s="33">
        <v>36</v>
      </c>
      <c r="AL22" s="31">
        <v>29.5</v>
      </c>
      <c r="AM22" s="31">
        <v>33.299999999999997</v>
      </c>
      <c r="AN22" s="33">
        <v>28</v>
      </c>
      <c r="AO22" s="33">
        <v>19</v>
      </c>
      <c r="AP22" s="31">
        <v>26.4</v>
      </c>
      <c r="AQ22" s="31">
        <v>30.3</v>
      </c>
      <c r="AR22" s="33">
        <v>74</v>
      </c>
      <c r="AS22" s="33">
        <v>10</v>
      </c>
      <c r="AT22" s="18">
        <v>64.5</v>
      </c>
      <c r="AU22" s="18">
        <v>83.3</v>
      </c>
      <c r="AV22" s="31">
        <v>9.4</v>
      </c>
      <c r="AW22" s="33">
        <v>21</v>
      </c>
      <c r="AX22" s="33">
        <v>12</v>
      </c>
      <c r="AY22" s="33">
        <v>21</v>
      </c>
      <c r="AZ22" s="33">
        <v>327</v>
      </c>
      <c r="BA22" s="33">
        <v>5</v>
      </c>
      <c r="BB22" s="33">
        <v>38</v>
      </c>
      <c r="BC22" s="33">
        <v>5</v>
      </c>
      <c r="BD22" s="33">
        <v>44</v>
      </c>
      <c r="BE22" s="33">
        <v>22</v>
      </c>
      <c r="BF22" s="33">
        <v>18</v>
      </c>
      <c r="BG22" s="33">
        <v>56</v>
      </c>
      <c r="BH22" s="33">
        <v>44</v>
      </c>
      <c r="BI22" s="33">
        <v>1</v>
      </c>
      <c r="BJ22" s="31">
        <v>41</v>
      </c>
      <c r="BK22" s="31">
        <v>46</v>
      </c>
      <c r="BL22" s="33">
        <v>20</v>
      </c>
      <c r="BM22" s="33">
        <v>1</v>
      </c>
      <c r="BN22" s="31">
        <v>17.7</v>
      </c>
      <c r="BO22" s="31">
        <v>21.9</v>
      </c>
      <c r="BP22" s="33">
        <v>61</v>
      </c>
      <c r="BQ22" s="33">
        <v>5</v>
      </c>
      <c r="BR22" s="32">
        <v>57.9</v>
      </c>
      <c r="BS22" s="32">
        <v>63.4</v>
      </c>
      <c r="BT22" s="37">
        <v>52</v>
      </c>
      <c r="BU22" s="37">
        <v>2</v>
      </c>
      <c r="BV22" s="31">
        <v>11.1</v>
      </c>
      <c r="BW22" s="33">
        <v>9</v>
      </c>
      <c r="BX22" s="31">
        <v>9.4</v>
      </c>
      <c r="BY22" s="31">
        <v>12.8</v>
      </c>
      <c r="BZ22" s="31">
        <v>43.1</v>
      </c>
      <c r="CA22" s="31"/>
      <c r="CB22" s="33">
        <v>3</v>
      </c>
      <c r="CC22" s="31">
        <v>39.200000000000003</v>
      </c>
      <c r="CD22" s="31">
        <v>47</v>
      </c>
      <c r="CE22" s="33">
        <v>32</v>
      </c>
      <c r="CF22" s="33">
        <v>4</v>
      </c>
      <c r="CG22" s="33">
        <v>371</v>
      </c>
      <c r="CI22" s="33">
        <v>1</v>
      </c>
      <c r="CJ22" s="19">
        <v>322.10000000000002</v>
      </c>
      <c r="CK22" s="19">
        <v>419.5</v>
      </c>
      <c r="CL22" s="33">
        <v>166</v>
      </c>
      <c r="CM22" s="33">
        <v>3</v>
      </c>
      <c r="CN22" s="39">
        <v>149.6</v>
      </c>
      <c r="CO22" s="31">
        <v>182.2</v>
      </c>
      <c r="CP22" s="37">
        <v>67</v>
      </c>
      <c r="CQ22" s="37"/>
      <c r="CR22" s="37">
        <v>56</v>
      </c>
      <c r="CS22" s="20">
        <v>59.4</v>
      </c>
      <c r="CT22" s="20">
        <v>73.8</v>
      </c>
      <c r="CU22" s="37">
        <v>20</v>
      </c>
      <c r="CV22" s="37"/>
      <c r="CW22" s="37">
        <v>5</v>
      </c>
      <c r="CX22" s="20">
        <v>14.9</v>
      </c>
      <c r="CY22" s="20">
        <v>26.9</v>
      </c>
      <c r="CZ22" s="37">
        <v>39</v>
      </c>
      <c r="DA22" s="20"/>
      <c r="DB22" s="37">
        <v>3</v>
      </c>
      <c r="DC22" s="20">
        <v>31.7</v>
      </c>
      <c r="DD22" s="20">
        <v>47.9</v>
      </c>
      <c r="DE22" s="37">
        <v>80</v>
      </c>
      <c r="DF22" s="37"/>
      <c r="DG22" s="37">
        <v>52</v>
      </c>
      <c r="DH22" s="20">
        <v>72.7</v>
      </c>
      <c r="DI22" s="20">
        <v>85.6</v>
      </c>
      <c r="DJ22" s="37">
        <v>73</v>
      </c>
      <c r="DK22" s="37"/>
      <c r="DL22" s="37">
        <v>47</v>
      </c>
      <c r="DM22" s="20">
        <v>66.3</v>
      </c>
      <c r="DN22" s="20">
        <v>78.2</v>
      </c>
      <c r="DO22" s="37">
        <v>35</v>
      </c>
      <c r="DP22" s="37"/>
      <c r="DQ22" s="37">
        <v>1</v>
      </c>
      <c r="DR22" s="20">
        <v>29</v>
      </c>
      <c r="DS22" s="20">
        <v>42.4</v>
      </c>
      <c r="DT22" s="37">
        <v>16</v>
      </c>
      <c r="DU22" s="37"/>
      <c r="DV22" s="37">
        <v>3</v>
      </c>
      <c r="DW22" s="20">
        <v>11.9</v>
      </c>
      <c r="DX22" s="20">
        <v>20.9</v>
      </c>
      <c r="DY22" s="33">
        <v>2367</v>
      </c>
      <c r="DZ22" s="33">
        <v>1</v>
      </c>
      <c r="EA22" s="31">
        <v>2232.4</v>
      </c>
      <c r="EB22" s="31">
        <v>2500.8000000000002</v>
      </c>
      <c r="EC22" s="33">
        <v>3130</v>
      </c>
      <c r="ED22" s="33">
        <v>1</v>
      </c>
      <c r="EE22" s="22">
        <v>2981.7</v>
      </c>
      <c r="EF22" s="22">
        <v>3278.1</v>
      </c>
      <c r="EG22" s="37">
        <v>23</v>
      </c>
      <c r="EH22" s="37"/>
      <c r="EI22" s="37">
        <v>16</v>
      </c>
      <c r="EJ22" s="20">
        <v>17.100000000000001</v>
      </c>
      <c r="EK22" s="20">
        <v>29.7</v>
      </c>
      <c r="EL22" s="37">
        <v>11</v>
      </c>
      <c r="EM22" s="37"/>
      <c r="EN22" s="37">
        <v>24</v>
      </c>
      <c r="EO22" s="20">
        <v>7.5</v>
      </c>
      <c r="EP22" s="20">
        <v>17</v>
      </c>
      <c r="EQ22" s="31">
        <v>15.6</v>
      </c>
      <c r="ER22" s="33">
        <v>1</v>
      </c>
      <c r="ES22" s="31">
        <v>13.7</v>
      </c>
      <c r="ET22" s="31">
        <v>17.5</v>
      </c>
      <c r="EU22" s="37">
        <v>48</v>
      </c>
      <c r="EV22" s="37"/>
      <c r="EW22" s="37">
        <v>6</v>
      </c>
      <c r="EX22" s="20">
        <v>41.3</v>
      </c>
      <c r="EY22" s="20">
        <v>54.8</v>
      </c>
      <c r="EZ22" s="37">
        <v>81</v>
      </c>
      <c r="FA22" s="37"/>
      <c r="FB22" s="37">
        <v>3</v>
      </c>
      <c r="FC22" s="20">
        <v>75</v>
      </c>
      <c r="FD22" s="20">
        <v>85.6</v>
      </c>
      <c r="FE22" s="32">
        <v>52.6</v>
      </c>
      <c r="FF22" s="32"/>
      <c r="FG22" s="37">
        <v>7</v>
      </c>
      <c r="FH22" s="31">
        <v>36.9</v>
      </c>
      <c r="FI22" s="31">
        <v>68.3</v>
      </c>
      <c r="FJ22" s="37">
        <v>467</v>
      </c>
      <c r="FK22" s="37">
        <v>2</v>
      </c>
      <c r="FL22" s="31">
        <v>404.7</v>
      </c>
      <c r="FM22" s="32">
        <v>530.1</v>
      </c>
      <c r="FN22" s="37">
        <v>1220</v>
      </c>
      <c r="FO22" s="37">
        <v>4</v>
      </c>
      <c r="FP22" s="31">
        <v>1128.5</v>
      </c>
      <c r="FQ22" s="31">
        <v>1311.4</v>
      </c>
      <c r="FR22" s="37">
        <v>89</v>
      </c>
      <c r="FS22" s="37"/>
      <c r="FT22" s="37">
        <v>2</v>
      </c>
      <c r="FU22" s="31">
        <v>77.599999999999994</v>
      </c>
      <c r="FV22" s="31">
        <v>100.2</v>
      </c>
      <c r="FW22" s="37">
        <v>769</v>
      </c>
      <c r="FX22" s="37">
        <v>2</v>
      </c>
      <c r="FY22" s="31">
        <v>692.1</v>
      </c>
      <c r="FZ22" s="31">
        <v>846.9</v>
      </c>
      <c r="GA22" s="37">
        <v>689</v>
      </c>
      <c r="GB22" s="37">
        <v>3</v>
      </c>
      <c r="GC22" s="31">
        <v>616.20000000000005</v>
      </c>
      <c r="GD22" s="31">
        <v>762.2</v>
      </c>
      <c r="GE22" s="32">
        <v>7.7</v>
      </c>
      <c r="GF22" s="32"/>
      <c r="GG22" s="37">
        <v>8</v>
      </c>
      <c r="GH22" s="31">
        <v>5.0999999999999996</v>
      </c>
      <c r="GI22" s="31">
        <v>10.3</v>
      </c>
      <c r="GJ22" s="32">
        <v>346.3</v>
      </c>
      <c r="GK22" s="37">
        <v>2</v>
      </c>
      <c r="GL22" s="31">
        <v>326.60000000000002</v>
      </c>
      <c r="GM22" s="31">
        <v>366</v>
      </c>
      <c r="GN22" s="32">
        <v>75.3</v>
      </c>
      <c r="GO22" s="37">
        <v>56</v>
      </c>
    </row>
    <row r="23" spans="1:197">
      <c r="A23" s="8">
        <v>204</v>
      </c>
      <c r="B23" s="33" t="s">
        <v>133</v>
      </c>
      <c r="C23" s="144">
        <v>2</v>
      </c>
      <c r="D23" s="48" t="str">
        <f t="shared" si="0"/>
        <v>Bronx</v>
      </c>
      <c r="E23" s="136">
        <v>77</v>
      </c>
      <c r="F23" s="33">
        <v>57</v>
      </c>
      <c r="G23" s="33">
        <v>6</v>
      </c>
      <c r="H23" s="31">
        <v>55.5</v>
      </c>
      <c r="I23" s="31">
        <v>58.1</v>
      </c>
      <c r="J23" s="141">
        <f>LOOKUP(E23,'Election Results'!B:B,'Election Results'!C:C)</f>
        <v>3.8484858154896766E-2</v>
      </c>
      <c r="K23" s="142">
        <f t="shared" si="1"/>
        <v>50</v>
      </c>
      <c r="L23" s="33">
        <v>150599</v>
      </c>
      <c r="M23" s="33">
        <v>26</v>
      </c>
      <c r="N23" s="33">
        <v>1</v>
      </c>
      <c r="O23" s="33">
        <v>54</v>
      </c>
      <c r="P23" s="33">
        <v>32</v>
      </c>
      <c r="Q23" s="33">
        <v>15</v>
      </c>
      <c r="R23" s="33">
        <v>2</v>
      </c>
      <c r="S23" s="33">
        <v>51</v>
      </c>
      <c r="T23" s="33">
        <v>64</v>
      </c>
      <c r="U23" s="33">
        <v>9</v>
      </c>
      <c r="V23" s="33">
        <v>1</v>
      </c>
      <c r="W23" s="33">
        <v>54</v>
      </c>
      <c r="X23" s="33">
        <v>99</v>
      </c>
      <c r="Y23" s="33">
        <v>6</v>
      </c>
      <c r="Z23" s="33">
        <v>28</v>
      </c>
      <c r="AA23" s="33">
        <v>8</v>
      </c>
      <c r="AB23" s="33">
        <v>12</v>
      </c>
      <c r="AC23" s="33">
        <v>10</v>
      </c>
      <c r="AD23" s="33">
        <v>28</v>
      </c>
      <c r="AE23" s="33">
        <v>35</v>
      </c>
      <c r="AF23" s="33">
        <v>23</v>
      </c>
      <c r="AG23" s="33">
        <v>41</v>
      </c>
      <c r="AH23" s="33">
        <v>9</v>
      </c>
      <c r="AI23" s="33">
        <v>50</v>
      </c>
      <c r="AJ23" s="33">
        <v>40</v>
      </c>
      <c r="AK23" s="33">
        <v>24</v>
      </c>
      <c r="AL23" s="31">
        <v>38.4</v>
      </c>
      <c r="AM23" s="31">
        <v>42</v>
      </c>
      <c r="AN23" s="33">
        <v>33</v>
      </c>
      <c r="AO23" s="33">
        <v>13</v>
      </c>
      <c r="AP23" s="31">
        <v>30.9</v>
      </c>
      <c r="AQ23" s="31">
        <v>35.700000000000003</v>
      </c>
      <c r="AR23" s="33">
        <v>78</v>
      </c>
      <c r="AS23" s="33">
        <v>5</v>
      </c>
      <c r="AT23" s="18">
        <v>71.2</v>
      </c>
      <c r="AU23" s="18">
        <v>84</v>
      </c>
      <c r="AV23" s="31">
        <v>10</v>
      </c>
      <c r="AW23" s="33">
        <v>11</v>
      </c>
      <c r="AX23" s="33">
        <v>13</v>
      </c>
      <c r="AY23" s="33">
        <v>15</v>
      </c>
      <c r="AZ23" s="33">
        <v>168</v>
      </c>
      <c r="BA23" s="33">
        <v>28</v>
      </c>
      <c r="BB23" s="33">
        <v>37</v>
      </c>
      <c r="BC23" s="33">
        <v>7</v>
      </c>
      <c r="BD23" s="33">
        <v>44</v>
      </c>
      <c r="BE23" s="33">
        <v>24</v>
      </c>
      <c r="BF23" s="33">
        <v>20</v>
      </c>
      <c r="BG23" s="33">
        <v>52</v>
      </c>
      <c r="BH23" s="33">
        <v>39</v>
      </c>
      <c r="BI23" s="33">
        <v>6</v>
      </c>
      <c r="BJ23" s="31">
        <v>35.4</v>
      </c>
      <c r="BK23" s="31">
        <v>42.4</v>
      </c>
      <c r="BL23" s="33">
        <v>18</v>
      </c>
      <c r="BM23" s="33">
        <v>4</v>
      </c>
      <c r="BN23" s="31">
        <v>15.7</v>
      </c>
      <c r="BO23" s="31">
        <v>19.3</v>
      </c>
      <c r="BP23" s="33">
        <v>63</v>
      </c>
      <c r="BQ23" s="33">
        <v>4</v>
      </c>
      <c r="BR23" s="32">
        <v>59.5</v>
      </c>
      <c r="BS23" s="32">
        <v>65.5</v>
      </c>
      <c r="BT23" s="37">
        <v>42</v>
      </c>
      <c r="BU23" s="37">
        <v>8</v>
      </c>
      <c r="BV23" s="31">
        <v>9.6999999999999993</v>
      </c>
      <c r="BW23" s="33">
        <v>23</v>
      </c>
      <c r="BX23" s="31">
        <v>8.5</v>
      </c>
      <c r="BY23" s="31">
        <v>10.9</v>
      </c>
      <c r="BZ23" s="31">
        <v>43.6</v>
      </c>
      <c r="CA23" s="31"/>
      <c r="CB23" s="33">
        <v>2</v>
      </c>
      <c r="CC23" s="31">
        <v>40.5</v>
      </c>
      <c r="CD23" s="31">
        <v>46.7</v>
      </c>
      <c r="CE23" s="33">
        <v>31</v>
      </c>
      <c r="CF23" s="33">
        <v>5</v>
      </c>
      <c r="CG23" s="33">
        <v>163</v>
      </c>
      <c r="CI23" s="33">
        <v>13</v>
      </c>
      <c r="CJ23" s="19">
        <v>139.9</v>
      </c>
      <c r="CK23" s="19">
        <v>186.9</v>
      </c>
      <c r="CL23" s="33">
        <v>119</v>
      </c>
      <c r="CM23" s="33">
        <v>11</v>
      </c>
      <c r="CN23" s="39">
        <v>108.7</v>
      </c>
      <c r="CO23" s="31">
        <v>128.80000000000001</v>
      </c>
      <c r="CP23" s="37">
        <v>69</v>
      </c>
      <c r="CQ23" s="37"/>
      <c r="CR23" s="37">
        <v>49</v>
      </c>
      <c r="CS23" s="20">
        <v>62.1</v>
      </c>
      <c r="CT23" s="20">
        <v>75.400000000000006</v>
      </c>
      <c r="CU23" s="37">
        <v>19</v>
      </c>
      <c r="CV23" s="37"/>
      <c r="CW23" s="37">
        <v>12</v>
      </c>
      <c r="CX23" s="20">
        <v>13.7</v>
      </c>
      <c r="CY23" s="20">
        <v>24.8</v>
      </c>
      <c r="CZ23" s="37">
        <v>37</v>
      </c>
      <c r="DA23" s="20"/>
      <c r="DB23" s="37">
        <v>9</v>
      </c>
      <c r="DC23" s="20">
        <v>29.7</v>
      </c>
      <c r="DD23" s="20">
        <v>44.9</v>
      </c>
      <c r="DE23" s="37">
        <v>80</v>
      </c>
      <c r="DF23" s="37"/>
      <c r="DG23" s="37">
        <v>56</v>
      </c>
      <c r="DH23" s="20">
        <v>73.400000000000006</v>
      </c>
      <c r="DI23" s="20">
        <v>84.8</v>
      </c>
      <c r="DJ23" s="37">
        <v>72</v>
      </c>
      <c r="DK23" s="37"/>
      <c r="DL23" s="37">
        <v>52</v>
      </c>
      <c r="DM23" s="20">
        <v>64.900000000000006</v>
      </c>
      <c r="DN23" s="20">
        <v>77.900000000000006</v>
      </c>
      <c r="DO23" s="37">
        <v>29</v>
      </c>
      <c r="DP23" s="37"/>
      <c r="DQ23" s="37">
        <v>21</v>
      </c>
      <c r="DR23" s="20">
        <v>23.5</v>
      </c>
      <c r="DS23" s="20">
        <v>35.299999999999997</v>
      </c>
      <c r="DT23" s="37">
        <v>15</v>
      </c>
      <c r="DU23" s="37"/>
      <c r="DV23" s="37">
        <v>12</v>
      </c>
      <c r="DW23" s="20">
        <v>11.3</v>
      </c>
      <c r="DX23" s="20">
        <v>19.399999999999999</v>
      </c>
      <c r="DY23" s="33">
        <v>1801</v>
      </c>
      <c r="DZ23" s="33">
        <v>8</v>
      </c>
      <c r="EA23" s="31">
        <v>1717.4</v>
      </c>
      <c r="EB23" s="31">
        <v>1883.9</v>
      </c>
      <c r="EC23" s="33">
        <v>2027</v>
      </c>
      <c r="ED23" s="33">
        <v>8</v>
      </c>
      <c r="EE23" s="22">
        <v>1941.5</v>
      </c>
      <c r="EF23" s="22">
        <v>2113.1999999999998</v>
      </c>
      <c r="EG23" s="37">
        <v>27</v>
      </c>
      <c r="EH23" s="37"/>
      <c r="EI23" s="37">
        <v>6</v>
      </c>
      <c r="EJ23" s="20">
        <v>20.2</v>
      </c>
      <c r="EK23" s="20">
        <v>35.299999999999997</v>
      </c>
      <c r="EL23" s="37">
        <v>12</v>
      </c>
      <c r="EM23" s="37"/>
      <c r="EN23" s="37">
        <v>22</v>
      </c>
      <c r="EO23" s="20">
        <v>7.8</v>
      </c>
      <c r="EP23" s="20">
        <v>17.100000000000001</v>
      </c>
      <c r="EQ23" s="31">
        <v>13.6</v>
      </c>
      <c r="ER23" s="33">
        <v>5</v>
      </c>
      <c r="ES23" s="31">
        <v>12.3</v>
      </c>
      <c r="ET23" s="31">
        <v>14.9</v>
      </c>
      <c r="EU23" s="37">
        <v>49</v>
      </c>
      <c r="EV23" s="37"/>
      <c r="EW23" s="37">
        <v>3</v>
      </c>
      <c r="EX23" s="20">
        <v>42.6</v>
      </c>
      <c r="EY23" s="20">
        <v>56</v>
      </c>
      <c r="EZ23" s="37">
        <v>82</v>
      </c>
      <c r="FA23" s="37"/>
      <c r="FB23" s="37">
        <v>2</v>
      </c>
      <c r="FC23" s="20">
        <v>76</v>
      </c>
      <c r="FD23" s="20">
        <v>86.3</v>
      </c>
      <c r="FE23" s="32">
        <v>45.8</v>
      </c>
      <c r="FF23" s="32"/>
      <c r="FG23" s="37">
        <v>14</v>
      </c>
      <c r="FH23" s="31">
        <v>35</v>
      </c>
      <c r="FI23" s="31">
        <v>56.6</v>
      </c>
      <c r="FJ23" s="37">
        <v>383</v>
      </c>
      <c r="FK23" s="37">
        <v>16</v>
      </c>
      <c r="FL23" s="31">
        <v>343.3</v>
      </c>
      <c r="FM23" s="32">
        <v>423.5</v>
      </c>
      <c r="FN23" s="37">
        <v>809</v>
      </c>
      <c r="FO23" s="37">
        <v>18</v>
      </c>
      <c r="FP23" s="31">
        <v>755.6</v>
      </c>
      <c r="FQ23" s="31">
        <v>863.1</v>
      </c>
      <c r="FR23" s="37">
        <v>55</v>
      </c>
      <c r="FS23" s="37"/>
      <c r="FT23" s="37">
        <v>13</v>
      </c>
      <c r="FU23" s="31">
        <v>48.4</v>
      </c>
      <c r="FV23" s="31">
        <v>62.2</v>
      </c>
      <c r="FW23" s="37">
        <v>596</v>
      </c>
      <c r="FX23" s="37">
        <v>8</v>
      </c>
      <c r="FY23" s="31">
        <v>547.79999999999995</v>
      </c>
      <c r="FZ23" s="31">
        <v>644.6</v>
      </c>
      <c r="GA23" s="37">
        <v>533</v>
      </c>
      <c r="GB23" s="37">
        <v>11</v>
      </c>
      <c r="GC23" s="31">
        <v>486.8</v>
      </c>
      <c r="GD23" s="31">
        <v>580.1</v>
      </c>
      <c r="GE23" s="32">
        <v>5.5</v>
      </c>
      <c r="GF23" s="32"/>
      <c r="GG23" s="37">
        <v>17</v>
      </c>
      <c r="GH23" s="31">
        <v>3.9</v>
      </c>
      <c r="GI23" s="31">
        <v>7.1</v>
      </c>
      <c r="GJ23" s="32">
        <v>265.7</v>
      </c>
      <c r="GK23" s="37">
        <v>12</v>
      </c>
      <c r="GL23" s="31">
        <v>253.2</v>
      </c>
      <c r="GM23" s="31">
        <v>278.2</v>
      </c>
      <c r="GN23" s="32">
        <v>77</v>
      </c>
      <c r="GO23" s="37">
        <v>51</v>
      </c>
    </row>
    <row r="24" spans="1:197">
      <c r="A24" s="8">
        <v>205</v>
      </c>
      <c r="B24" s="33" t="s">
        <v>134</v>
      </c>
      <c r="C24" s="144">
        <v>2</v>
      </c>
      <c r="D24" s="48" t="str">
        <f t="shared" si="0"/>
        <v>Bronx</v>
      </c>
      <c r="E24" s="136">
        <v>78</v>
      </c>
      <c r="F24" s="33">
        <v>51</v>
      </c>
      <c r="G24" s="33">
        <v>13</v>
      </c>
      <c r="H24" s="31">
        <v>49.7</v>
      </c>
      <c r="I24" s="31">
        <v>52.5</v>
      </c>
      <c r="J24" s="141">
        <f>LOOKUP(E24,'Election Results'!B:B,'Election Results'!C:C)</f>
        <v>5.874328234807772E-2</v>
      </c>
      <c r="K24" s="142">
        <f t="shared" si="1"/>
        <v>41</v>
      </c>
      <c r="L24" s="33">
        <v>131673</v>
      </c>
      <c r="M24" s="33">
        <v>32</v>
      </c>
      <c r="N24" s="33">
        <v>1</v>
      </c>
      <c r="O24" s="33">
        <v>56</v>
      </c>
      <c r="P24" s="33">
        <v>28</v>
      </c>
      <c r="Q24" s="33">
        <v>18</v>
      </c>
      <c r="R24" s="33">
        <v>2</v>
      </c>
      <c r="S24" s="33">
        <v>52</v>
      </c>
      <c r="T24" s="33">
        <v>68</v>
      </c>
      <c r="U24" s="33">
        <v>4</v>
      </c>
      <c r="V24" s="33">
        <v>1</v>
      </c>
      <c r="W24" s="33">
        <v>55</v>
      </c>
      <c r="X24" s="33">
        <v>99</v>
      </c>
      <c r="Y24" s="33">
        <v>4</v>
      </c>
      <c r="Z24" s="33">
        <v>29</v>
      </c>
      <c r="AA24" s="33">
        <v>7</v>
      </c>
      <c r="AB24" s="33">
        <v>13</v>
      </c>
      <c r="AC24" s="33">
        <v>6</v>
      </c>
      <c r="AD24" s="33">
        <v>28</v>
      </c>
      <c r="AE24" s="33">
        <v>36</v>
      </c>
      <c r="AF24" s="33">
        <v>23</v>
      </c>
      <c r="AG24" s="33">
        <v>38</v>
      </c>
      <c r="AH24" s="33">
        <v>7</v>
      </c>
      <c r="AI24" s="33">
        <v>58</v>
      </c>
      <c r="AJ24" s="33">
        <v>43</v>
      </c>
      <c r="AK24" s="33">
        <v>18</v>
      </c>
      <c r="AL24" s="31">
        <v>40.6</v>
      </c>
      <c r="AM24" s="31">
        <v>45.2</v>
      </c>
      <c r="AN24" s="33">
        <v>36</v>
      </c>
      <c r="AO24" s="33">
        <v>9</v>
      </c>
      <c r="AP24" s="31">
        <v>34.1</v>
      </c>
      <c r="AQ24" s="31">
        <v>38.799999999999997</v>
      </c>
      <c r="AR24" s="33">
        <v>79</v>
      </c>
      <c r="AS24" s="33">
        <v>4</v>
      </c>
      <c r="AT24" s="18">
        <v>72.2</v>
      </c>
      <c r="AU24" s="18">
        <v>85.4</v>
      </c>
      <c r="AV24" s="31">
        <v>10.1</v>
      </c>
      <c r="AW24" s="33">
        <v>8</v>
      </c>
      <c r="AX24" s="33">
        <v>12</v>
      </c>
      <c r="AY24" s="33">
        <v>23</v>
      </c>
      <c r="AZ24" s="33">
        <v>93</v>
      </c>
      <c r="BA24" s="33">
        <v>53</v>
      </c>
      <c r="BB24" s="33">
        <v>35</v>
      </c>
      <c r="BC24" s="33">
        <v>8</v>
      </c>
      <c r="BD24" s="33">
        <v>46</v>
      </c>
      <c r="BE24" s="33">
        <v>18</v>
      </c>
      <c r="BF24" s="33">
        <v>19</v>
      </c>
      <c r="BG24" s="33">
        <v>54</v>
      </c>
      <c r="BH24" s="33">
        <v>42</v>
      </c>
      <c r="BI24" s="33">
        <v>5</v>
      </c>
      <c r="BJ24" s="31">
        <v>38.9</v>
      </c>
      <c r="BK24" s="31">
        <v>44.9</v>
      </c>
      <c r="BL24" s="33">
        <v>18</v>
      </c>
      <c r="BM24" s="33">
        <v>3</v>
      </c>
      <c r="BN24" s="31">
        <v>16.2</v>
      </c>
      <c r="BO24" s="31">
        <v>19.8</v>
      </c>
      <c r="BP24" s="33">
        <v>64</v>
      </c>
      <c r="BQ24" s="33">
        <v>1</v>
      </c>
      <c r="BR24" s="32">
        <v>60.7</v>
      </c>
      <c r="BS24" s="32">
        <v>67.400000000000006</v>
      </c>
      <c r="BT24" s="37">
        <v>41</v>
      </c>
      <c r="BU24" s="37">
        <v>10</v>
      </c>
      <c r="BV24" s="31">
        <v>10.1</v>
      </c>
      <c r="BW24" s="33">
        <v>18</v>
      </c>
      <c r="BX24" s="31">
        <v>8.9</v>
      </c>
      <c r="BY24" s="31">
        <v>11.3</v>
      </c>
      <c r="BZ24" s="31">
        <v>43</v>
      </c>
      <c r="CA24" s="31"/>
      <c r="CB24" s="33">
        <v>4</v>
      </c>
      <c r="CC24" s="31">
        <v>39.9</v>
      </c>
      <c r="CD24" s="31">
        <v>46.1</v>
      </c>
      <c r="CE24" s="33">
        <v>30</v>
      </c>
      <c r="CF24" s="33">
        <v>10</v>
      </c>
      <c r="CG24" s="33">
        <v>230</v>
      </c>
      <c r="CI24" s="33">
        <v>8</v>
      </c>
      <c r="CJ24" s="19">
        <v>200.3</v>
      </c>
      <c r="CK24" s="19">
        <v>260.3</v>
      </c>
      <c r="CL24" s="33">
        <v>123</v>
      </c>
      <c r="CM24" s="33">
        <v>9</v>
      </c>
      <c r="CN24" s="39">
        <v>111.7</v>
      </c>
      <c r="CO24" s="31">
        <v>133.5</v>
      </c>
      <c r="CP24" s="37">
        <v>69</v>
      </c>
      <c r="CQ24" s="37"/>
      <c r="CR24" s="37">
        <v>50</v>
      </c>
      <c r="CS24" s="20">
        <v>60.6</v>
      </c>
      <c r="CT24" s="20">
        <v>76.099999999999994</v>
      </c>
      <c r="CU24" s="37">
        <v>18</v>
      </c>
      <c r="CV24" s="37"/>
      <c r="CW24" s="37">
        <v>14</v>
      </c>
      <c r="CX24" s="20">
        <v>13.3</v>
      </c>
      <c r="CY24" s="20">
        <v>24.8</v>
      </c>
      <c r="CZ24" s="37">
        <v>42</v>
      </c>
      <c r="DA24" s="20"/>
      <c r="DB24" s="37">
        <v>1</v>
      </c>
      <c r="DC24" s="20">
        <v>34.5</v>
      </c>
      <c r="DD24" s="20">
        <v>50.8</v>
      </c>
      <c r="DE24" s="37">
        <v>80</v>
      </c>
      <c r="DF24" s="37"/>
      <c r="DG24" s="37">
        <v>55</v>
      </c>
      <c r="DH24" s="20">
        <v>72.8</v>
      </c>
      <c r="DI24" s="20">
        <v>85.2</v>
      </c>
      <c r="DJ24" s="37">
        <v>72</v>
      </c>
      <c r="DK24" s="37"/>
      <c r="DL24" s="37">
        <v>50</v>
      </c>
      <c r="DM24" s="20">
        <v>65.7</v>
      </c>
      <c r="DN24" s="20">
        <v>78.2</v>
      </c>
      <c r="DO24" s="37">
        <v>31</v>
      </c>
      <c r="DP24" s="37"/>
      <c r="DQ24" s="37">
        <v>16</v>
      </c>
      <c r="DR24" s="20">
        <v>23.9</v>
      </c>
      <c r="DS24" s="20">
        <v>38.6</v>
      </c>
      <c r="DT24" s="37">
        <v>15</v>
      </c>
      <c r="DU24" s="37"/>
      <c r="DV24" s="37">
        <v>11</v>
      </c>
      <c r="DW24" s="20">
        <v>10.4</v>
      </c>
      <c r="DX24" s="20">
        <v>21.2</v>
      </c>
      <c r="DY24" s="33">
        <v>1931</v>
      </c>
      <c r="DZ24" s="33">
        <v>6</v>
      </c>
      <c r="EA24" s="31">
        <v>1834.6</v>
      </c>
      <c r="EB24" s="31">
        <v>2027.5</v>
      </c>
      <c r="EC24" s="33">
        <v>2342</v>
      </c>
      <c r="ED24" s="33">
        <v>6</v>
      </c>
      <c r="EE24" s="22">
        <v>2242.1</v>
      </c>
      <c r="EF24" s="22">
        <v>2442.3000000000002</v>
      </c>
      <c r="EG24" s="37">
        <v>24</v>
      </c>
      <c r="EH24" s="37"/>
      <c r="EI24" s="37">
        <v>10</v>
      </c>
      <c r="EJ24" s="20">
        <v>17.2</v>
      </c>
      <c r="EK24" s="20">
        <v>33.299999999999997</v>
      </c>
      <c r="EL24" s="37">
        <v>14</v>
      </c>
      <c r="EM24" s="37"/>
      <c r="EN24" s="37">
        <v>9</v>
      </c>
      <c r="EO24" s="20">
        <v>9.6999999999999993</v>
      </c>
      <c r="EP24" s="20">
        <v>20.100000000000001</v>
      </c>
      <c r="EQ24" s="31">
        <v>12.1</v>
      </c>
      <c r="ER24" s="33">
        <v>10</v>
      </c>
      <c r="ES24" s="31">
        <v>10.8</v>
      </c>
      <c r="ET24" s="31">
        <v>13.4</v>
      </c>
      <c r="EU24" s="37">
        <v>47</v>
      </c>
      <c r="EV24" s="37"/>
      <c r="EW24" s="37">
        <v>8</v>
      </c>
      <c r="EX24" s="20">
        <v>38.799999999999997</v>
      </c>
      <c r="EY24" s="20">
        <v>56.2</v>
      </c>
      <c r="EZ24" s="37">
        <v>83</v>
      </c>
      <c r="FA24" s="37"/>
      <c r="FB24" s="37">
        <v>1</v>
      </c>
      <c r="FC24" s="20">
        <v>75.3</v>
      </c>
      <c r="FD24" s="20">
        <v>88</v>
      </c>
      <c r="FE24" s="32">
        <v>57.7</v>
      </c>
      <c r="FF24" s="32"/>
      <c r="FG24" s="37">
        <v>6</v>
      </c>
      <c r="FH24" s="31">
        <v>44.7</v>
      </c>
      <c r="FI24" s="31">
        <v>70.7</v>
      </c>
      <c r="FJ24" s="37">
        <v>386</v>
      </c>
      <c r="FK24" s="37">
        <v>14</v>
      </c>
      <c r="FL24" s="31">
        <v>338.4</v>
      </c>
      <c r="FM24" s="32">
        <v>432.5</v>
      </c>
      <c r="FN24" s="37">
        <v>1005</v>
      </c>
      <c r="FO24" s="37">
        <v>11</v>
      </c>
      <c r="FP24" s="31">
        <v>940.3</v>
      </c>
      <c r="FQ24" s="31">
        <v>1070.0999999999999</v>
      </c>
      <c r="FR24" s="37">
        <v>55</v>
      </c>
      <c r="FS24" s="37"/>
      <c r="FT24" s="37">
        <v>15</v>
      </c>
      <c r="FU24" s="31">
        <v>47.5</v>
      </c>
      <c r="FV24" s="31">
        <v>61.9</v>
      </c>
      <c r="FW24" s="37">
        <v>571</v>
      </c>
      <c r="FX24" s="37">
        <v>9</v>
      </c>
      <c r="FY24" s="31">
        <v>517.9</v>
      </c>
      <c r="FZ24" s="31">
        <v>624.29999999999995</v>
      </c>
      <c r="GA24" s="37">
        <v>616</v>
      </c>
      <c r="GB24" s="37">
        <v>6</v>
      </c>
      <c r="GC24" s="31">
        <v>559.70000000000005</v>
      </c>
      <c r="GD24" s="31">
        <v>672.5</v>
      </c>
      <c r="GE24" s="32">
        <v>5.4</v>
      </c>
      <c r="GF24" s="32"/>
      <c r="GG24" s="37">
        <v>20</v>
      </c>
      <c r="GH24" s="31">
        <v>3.7</v>
      </c>
      <c r="GI24" s="31">
        <v>7.1</v>
      </c>
      <c r="GJ24" s="32">
        <v>266.2</v>
      </c>
      <c r="GK24" s="37">
        <v>11</v>
      </c>
      <c r="GL24" s="31">
        <v>252.6</v>
      </c>
      <c r="GM24" s="31">
        <v>279.8</v>
      </c>
      <c r="GN24" s="32">
        <v>78.900000000000006</v>
      </c>
      <c r="GO24" s="37">
        <v>43</v>
      </c>
    </row>
    <row r="25" spans="1:197">
      <c r="A25" s="8">
        <v>206</v>
      </c>
      <c r="B25" s="33" t="s">
        <v>135</v>
      </c>
      <c r="C25" s="144">
        <v>2</v>
      </c>
      <c r="D25" s="48" t="str">
        <f t="shared" si="0"/>
        <v>Bronx</v>
      </c>
      <c r="E25" s="136">
        <v>79</v>
      </c>
      <c r="F25" s="33">
        <v>51</v>
      </c>
      <c r="G25" s="33">
        <v>14</v>
      </c>
      <c r="H25" s="31">
        <v>48.9</v>
      </c>
      <c r="I25" s="31">
        <v>52.2</v>
      </c>
      <c r="J25" s="141">
        <f>LOOKUP(E25,'Election Results'!B:B,'Election Results'!C:C)</f>
        <v>3.6930602262305108E-2</v>
      </c>
      <c r="K25" s="142">
        <f t="shared" si="1"/>
        <v>52</v>
      </c>
      <c r="L25" s="33">
        <v>85229</v>
      </c>
      <c r="M25" s="33">
        <v>55</v>
      </c>
      <c r="N25" s="33">
        <v>7</v>
      </c>
      <c r="O25" s="33">
        <v>49</v>
      </c>
      <c r="P25" s="33">
        <v>26</v>
      </c>
      <c r="Q25" s="33">
        <v>20</v>
      </c>
      <c r="R25" s="33">
        <v>1</v>
      </c>
      <c r="S25" s="33">
        <v>55</v>
      </c>
      <c r="T25" s="33">
        <v>65</v>
      </c>
      <c r="U25" s="33">
        <v>6</v>
      </c>
      <c r="V25" s="33">
        <v>1</v>
      </c>
      <c r="W25" s="33">
        <v>56</v>
      </c>
      <c r="X25" s="33">
        <v>93</v>
      </c>
      <c r="Y25" s="33">
        <v>11</v>
      </c>
      <c r="Z25" s="33">
        <v>30</v>
      </c>
      <c r="AA25" s="33">
        <v>3</v>
      </c>
      <c r="AB25" s="33">
        <v>15</v>
      </c>
      <c r="AC25" s="33">
        <v>2</v>
      </c>
      <c r="AD25" s="33">
        <v>27</v>
      </c>
      <c r="AE25" s="33">
        <v>45</v>
      </c>
      <c r="AF25" s="33">
        <v>20</v>
      </c>
      <c r="AG25" s="33">
        <v>55</v>
      </c>
      <c r="AH25" s="33">
        <v>9</v>
      </c>
      <c r="AI25" s="33">
        <v>55</v>
      </c>
      <c r="AJ25" s="33">
        <v>31</v>
      </c>
      <c r="AK25" s="33">
        <v>36</v>
      </c>
      <c r="AL25" s="31">
        <v>29.5</v>
      </c>
      <c r="AM25" s="31">
        <v>33.299999999999997</v>
      </c>
      <c r="AN25" s="33">
        <v>28</v>
      </c>
      <c r="AO25" s="33">
        <v>19</v>
      </c>
      <c r="AP25" s="31">
        <v>26.4</v>
      </c>
      <c r="AQ25" s="31">
        <v>30.3</v>
      </c>
      <c r="AR25" s="33">
        <v>74</v>
      </c>
      <c r="AS25" s="33">
        <v>10</v>
      </c>
      <c r="AT25" s="18">
        <v>64.5</v>
      </c>
      <c r="AU25" s="18">
        <v>83.3</v>
      </c>
      <c r="AV25" s="31">
        <v>9.5</v>
      </c>
      <c r="AW25" s="33">
        <v>18</v>
      </c>
      <c r="AX25" s="33">
        <v>16</v>
      </c>
      <c r="AY25" s="33">
        <v>6</v>
      </c>
      <c r="AZ25" s="33">
        <v>69</v>
      </c>
      <c r="BA25" s="33">
        <v>59</v>
      </c>
      <c r="BB25" s="33">
        <v>38</v>
      </c>
      <c r="BC25" s="33">
        <v>5</v>
      </c>
      <c r="BD25" s="33">
        <v>44</v>
      </c>
      <c r="BE25" s="33">
        <v>22</v>
      </c>
      <c r="BF25" s="33">
        <v>18</v>
      </c>
      <c r="BG25" s="33">
        <v>56</v>
      </c>
      <c r="BH25" s="33">
        <v>44</v>
      </c>
      <c r="BI25" s="33">
        <v>1</v>
      </c>
      <c r="BJ25" s="31">
        <v>41</v>
      </c>
      <c r="BK25" s="31">
        <v>46</v>
      </c>
      <c r="BL25" s="33">
        <v>20</v>
      </c>
      <c r="BM25" s="33">
        <v>1</v>
      </c>
      <c r="BN25" s="31">
        <v>17.7</v>
      </c>
      <c r="BO25" s="31">
        <v>21.9</v>
      </c>
      <c r="BP25" s="33">
        <v>61</v>
      </c>
      <c r="BQ25" s="33">
        <v>5</v>
      </c>
      <c r="BR25" s="32">
        <v>57.9</v>
      </c>
      <c r="BS25" s="32">
        <v>63.4</v>
      </c>
      <c r="BT25" s="37">
        <v>45</v>
      </c>
      <c r="BU25" s="37">
        <v>7</v>
      </c>
      <c r="BV25" s="31">
        <v>12.3</v>
      </c>
      <c r="BW25" s="33">
        <v>3</v>
      </c>
      <c r="BX25" s="31">
        <v>10.5</v>
      </c>
      <c r="BY25" s="31">
        <v>14.1</v>
      </c>
      <c r="BZ25" s="31">
        <v>39.200000000000003</v>
      </c>
      <c r="CA25" s="31"/>
      <c r="CB25" s="33">
        <v>7</v>
      </c>
      <c r="CC25" s="31">
        <v>35.700000000000003</v>
      </c>
      <c r="CD25" s="31">
        <v>42.7</v>
      </c>
      <c r="CE25" s="33">
        <v>37</v>
      </c>
      <c r="CF25" s="33">
        <v>2</v>
      </c>
      <c r="CG25" s="33">
        <v>220</v>
      </c>
      <c r="CI25" s="33">
        <v>9</v>
      </c>
      <c r="CJ25" s="19">
        <v>183.2</v>
      </c>
      <c r="CK25" s="19">
        <v>256.39999999999998</v>
      </c>
      <c r="CL25" s="33">
        <v>142</v>
      </c>
      <c r="CM25" s="33">
        <v>5</v>
      </c>
      <c r="CN25" s="39">
        <v>126.6</v>
      </c>
      <c r="CO25" s="31">
        <v>156.5</v>
      </c>
      <c r="CP25" s="37">
        <v>67</v>
      </c>
      <c r="CQ25" s="37"/>
      <c r="CR25" s="37">
        <v>56</v>
      </c>
      <c r="CS25" s="20">
        <v>59.4</v>
      </c>
      <c r="CT25" s="20">
        <v>73.8</v>
      </c>
      <c r="CU25" s="37">
        <v>20</v>
      </c>
      <c r="CV25" s="37"/>
      <c r="CW25" s="37">
        <v>5</v>
      </c>
      <c r="CX25" s="20">
        <v>14.9</v>
      </c>
      <c r="CY25" s="20">
        <v>26.9</v>
      </c>
      <c r="CZ25" s="37">
        <v>39</v>
      </c>
      <c r="DA25" s="20"/>
      <c r="DB25" s="37">
        <v>3</v>
      </c>
      <c r="DC25" s="20">
        <v>31.7</v>
      </c>
      <c r="DD25" s="20">
        <v>47.9</v>
      </c>
      <c r="DE25" s="37">
        <v>80</v>
      </c>
      <c r="DF25" s="37"/>
      <c r="DG25" s="37">
        <v>52</v>
      </c>
      <c r="DH25" s="20">
        <v>72.7</v>
      </c>
      <c r="DI25" s="20">
        <v>85.6</v>
      </c>
      <c r="DJ25" s="37">
        <v>73</v>
      </c>
      <c r="DK25" s="37"/>
      <c r="DL25" s="37">
        <v>47</v>
      </c>
      <c r="DM25" s="20">
        <v>66.3</v>
      </c>
      <c r="DN25" s="20">
        <v>78.2</v>
      </c>
      <c r="DO25" s="37">
        <v>35</v>
      </c>
      <c r="DP25" s="37"/>
      <c r="DQ25" s="37">
        <v>1</v>
      </c>
      <c r="DR25" s="20">
        <v>29</v>
      </c>
      <c r="DS25" s="20">
        <v>42.4</v>
      </c>
      <c r="DT25" s="37">
        <v>16</v>
      </c>
      <c r="DU25" s="37"/>
      <c r="DV25" s="37">
        <v>3</v>
      </c>
      <c r="DW25" s="20">
        <v>11.9</v>
      </c>
      <c r="DX25" s="20">
        <v>20.9</v>
      </c>
      <c r="DY25" s="33">
        <v>2163</v>
      </c>
      <c r="DZ25" s="33">
        <v>5</v>
      </c>
      <c r="EA25" s="31">
        <v>2035.8</v>
      </c>
      <c r="EB25" s="31">
        <v>2289.3000000000002</v>
      </c>
      <c r="EC25" s="33">
        <v>2760</v>
      </c>
      <c r="ED25" s="33">
        <v>3</v>
      </c>
      <c r="EE25" s="22">
        <v>2620.9</v>
      </c>
      <c r="EF25" s="22">
        <v>2899.3</v>
      </c>
      <c r="EG25" s="37">
        <v>23</v>
      </c>
      <c r="EH25" s="37"/>
      <c r="EI25" s="37">
        <v>16</v>
      </c>
      <c r="EJ25" s="20">
        <v>17.100000000000001</v>
      </c>
      <c r="EK25" s="20">
        <v>29.7</v>
      </c>
      <c r="EL25" s="37">
        <v>11</v>
      </c>
      <c r="EM25" s="37"/>
      <c r="EN25" s="37">
        <v>24</v>
      </c>
      <c r="EO25" s="20">
        <v>7.5</v>
      </c>
      <c r="EP25" s="20">
        <v>17</v>
      </c>
      <c r="EQ25" s="31">
        <v>12.4</v>
      </c>
      <c r="ER25" s="33">
        <v>8</v>
      </c>
      <c r="ES25" s="31">
        <v>10.6</v>
      </c>
      <c r="ET25" s="31">
        <v>14.2</v>
      </c>
      <c r="EU25" s="37">
        <v>48</v>
      </c>
      <c r="EV25" s="37"/>
      <c r="EW25" s="37">
        <v>6</v>
      </c>
      <c r="EX25" s="20">
        <v>41.3</v>
      </c>
      <c r="EY25" s="20">
        <v>54.8</v>
      </c>
      <c r="EZ25" s="37">
        <v>81</v>
      </c>
      <c r="FA25" s="37"/>
      <c r="FB25" s="37">
        <v>3</v>
      </c>
      <c r="FC25" s="20">
        <v>75</v>
      </c>
      <c r="FD25" s="20">
        <v>85.6</v>
      </c>
      <c r="FE25" s="32">
        <v>50.5</v>
      </c>
      <c r="FF25" s="32"/>
      <c r="FG25" s="37">
        <v>8</v>
      </c>
      <c r="FH25" s="31">
        <v>35.4</v>
      </c>
      <c r="FI25" s="31">
        <v>65.599999999999994</v>
      </c>
      <c r="FJ25" s="37">
        <v>437</v>
      </c>
      <c r="FK25" s="37">
        <v>6</v>
      </c>
      <c r="FL25" s="31">
        <v>377.1</v>
      </c>
      <c r="FM25" s="32">
        <v>497.3</v>
      </c>
      <c r="FN25" s="37">
        <v>1084</v>
      </c>
      <c r="FO25" s="37">
        <v>7</v>
      </c>
      <c r="FP25" s="31">
        <v>999.1</v>
      </c>
      <c r="FQ25" s="31">
        <v>1167.8</v>
      </c>
      <c r="FR25" s="37">
        <v>87</v>
      </c>
      <c r="FS25" s="37"/>
      <c r="FT25" s="37">
        <v>4</v>
      </c>
      <c r="FU25" s="31">
        <v>76.099999999999994</v>
      </c>
      <c r="FV25" s="31">
        <v>98.1</v>
      </c>
      <c r="FW25" s="37">
        <v>786</v>
      </c>
      <c r="FX25" s="37">
        <v>1</v>
      </c>
      <c r="FY25" s="31">
        <v>709</v>
      </c>
      <c r="FZ25" s="31">
        <v>862.8</v>
      </c>
      <c r="GA25" s="37">
        <v>687</v>
      </c>
      <c r="GB25" s="37">
        <v>4</v>
      </c>
      <c r="GC25" s="31">
        <v>614.5</v>
      </c>
      <c r="GD25" s="31">
        <v>758.8</v>
      </c>
      <c r="GE25" s="32">
        <v>8.6999999999999993</v>
      </c>
      <c r="GF25" s="32"/>
      <c r="GG25" s="37">
        <v>2</v>
      </c>
      <c r="GH25" s="31">
        <v>5.9</v>
      </c>
      <c r="GI25" s="31">
        <v>11.5</v>
      </c>
      <c r="GJ25" s="32">
        <v>297.5</v>
      </c>
      <c r="GK25" s="37">
        <v>6</v>
      </c>
      <c r="GL25" s="31">
        <v>278.8</v>
      </c>
      <c r="GM25" s="31">
        <v>316.2</v>
      </c>
      <c r="GN25" s="32">
        <v>76.7</v>
      </c>
      <c r="GO25" s="37">
        <v>52</v>
      </c>
    </row>
    <row r="26" spans="1:197">
      <c r="A26" s="8">
        <v>207</v>
      </c>
      <c r="B26" s="33" t="s">
        <v>136</v>
      </c>
      <c r="C26" s="144">
        <v>2</v>
      </c>
      <c r="D26" s="48" t="str">
        <f t="shared" si="0"/>
        <v>Bronx</v>
      </c>
      <c r="E26" s="136">
        <v>78</v>
      </c>
      <c r="F26" s="33">
        <v>48</v>
      </c>
      <c r="G26" s="33">
        <v>16</v>
      </c>
      <c r="H26" s="31">
        <v>47.1</v>
      </c>
      <c r="I26" s="31">
        <v>49.9</v>
      </c>
      <c r="J26" s="141">
        <f>LOOKUP(E26,'Election Results'!B:B,'Election Results'!C:C)</f>
        <v>5.874328234807772E-2</v>
      </c>
      <c r="K26" s="142">
        <f t="shared" si="1"/>
        <v>41</v>
      </c>
      <c r="L26" s="33">
        <v>143515</v>
      </c>
      <c r="M26" s="33">
        <v>29</v>
      </c>
      <c r="N26" s="33">
        <v>7</v>
      </c>
      <c r="O26" s="33">
        <v>46</v>
      </c>
      <c r="P26" s="33">
        <v>18</v>
      </c>
      <c r="Q26" s="33">
        <v>29</v>
      </c>
      <c r="R26" s="33">
        <v>7</v>
      </c>
      <c r="S26" s="33">
        <v>33</v>
      </c>
      <c r="T26" s="33">
        <v>66</v>
      </c>
      <c r="U26" s="33">
        <v>5</v>
      </c>
      <c r="V26" s="33">
        <v>1</v>
      </c>
      <c r="W26" s="33">
        <v>47</v>
      </c>
      <c r="X26" s="33">
        <v>93</v>
      </c>
      <c r="Y26" s="33">
        <v>14</v>
      </c>
      <c r="Z26" s="33">
        <v>26</v>
      </c>
      <c r="AA26" s="33">
        <v>11</v>
      </c>
      <c r="AB26" s="33">
        <v>12</v>
      </c>
      <c r="AC26" s="33">
        <v>8</v>
      </c>
      <c r="AD26" s="33">
        <v>30</v>
      </c>
      <c r="AE26" s="33">
        <v>29</v>
      </c>
      <c r="AF26" s="33">
        <v>23</v>
      </c>
      <c r="AG26" s="33">
        <v>40</v>
      </c>
      <c r="AH26" s="33">
        <v>9</v>
      </c>
      <c r="AI26" s="33">
        <v>54</v>
      </c>
      <c r="AJ26" s="33">
        <v>42</v>
      </c>
      <c r="AK26" s="33">
        <v>20</v>
      </c>
      <c r="AL26" s="31">
        <v>39</v>
      </c>
      <c r="AM26" s="31">
        <v>43.9</v>
      </c>
      <c r="AN26" s="33">
        <v>34</v>
      </c>
      <c r="AO26" s="33">
        <v>12</v>
      </c>
      <c r="AP26" s="31">
        <v>31.2</v>
      </c>
      <c r="AQ26" s="31">
        <v>36</v>
      </c>
      <c r="AR26" s="33">
        <v>76</v>
      </c>
      <c r="AS26" s="33">
        <v>7</v>
      </c>
      <c r="AT26" s="18">
        <v>68.7</v>
      </c>
      <c r="AU26" s="18">
        <v>82.5</v>
      </c>
      <c r="AV26" s="31">
        <v>9.4</v>
      </c>
      <c r="AW26" s="33">
        <v>21</v>
      </c>
      <c r="AX26" s="33">
        <v>9</v>
      </c>
      <c r="AY26" s="33">
        <v>42</v>
      </c>
      <c r="AZ26" s="33">
        <v>114</v>
      </c>
      <c r="BA26" s="33">
        <v>46</v>
      </c>
      <c r="BB26" s="33">
        <v>32</v>
      </c>
      <c r="BC26" s="33">
        <v>10</v>
      </c>
      <c r="BD26" s="33">
        <v>46</v>
      </c>
      <c r="BE26" s="33">
        <v>17</v>
      </c>
      <c r="BF26" s="33">
        <v>22</v>
      </c>
      <c r="BG26" s="33">
        <v>51</v>
      </c>
      <c r="BH26" s="33">
        <v>32</v>
      </c>
      <c r="BI26" s="33">
        <v>10</v>
      </c>
      <c r="BJ26" s="31">
        <v>29</v>
      </c>
      <c r="BK26" s="31">
        <v>34.799999999999997</v>
      </c>
      <c r="BL26" s="33">
        <v>16</v>
      </c>
      <c r="BM26" s="33">
        <v>6</v>
      </c>
      <c r="BN26" s="31">
        <v>14.4</v>
      </c>
      <c r="BO26" s="31">
        <v>18.2</v>
      </c>
      <c r="BP26" s="33">
        <v>63</v>
      </c>
      <c r="BQ26" s="33">
        <v>2</v>
      </c>
      <c r="BR26" s="32">
        <v>59.6</v>
      </c>
      <c r="BS26" s="32">
        <v>67</v>
      </c>
      <c r="BT26" s="37">
        <v>37</v>
      </c>
      <c r="BU26" s="37">
        <v>14</v>
      </c>
      <c r="BV26" s="31">
        <v>7.7</v>
      </c>
      <c r="BW26" s="33">
        <v>39</v>
      </c>
      <c r="BX26" s="31">
        <v>6.6</v>
      </c>
      <c r="BY26" s="31">
        <v>8.8000000000000007</v>
      </c>
      <c r="BZ26" s="31">
        <v>34.200000000000003</v>
      </c>
      <c r="CA26" s="31"/>
      <c r="CB26" s="33">
        <v>9</v>
      </c>
      <c r="CC26" s="31">
        <v>31.4</v>
      </c>
      <c r="CD26" s="31">
        <v>37</v>
      </c>
      <c r="CE26" s="33">
        <v>29</v>
      </c>
      <c r="CF26" s="33">
        <v>11</v>
      </c>
      <c r="CG26" s="33">
        <v>135</v>
      </c>
      <c r="CI26" s="33">
        <v>16</v>
      </c>
      <c r="CJ26" s="19">
        <v>113.1</v>
      </c>
      <c r="CK26" s="19">
        <v>156.6</v>
      </c>
      <c r="CL26" s="33">
        <v>93</v>
      </c>
      <c r="CM26" s="33">
        <v>14</v>
      </c>
      <c r="CN26" s="39">
        <v>84.4</v>
      </c>
      <c r="CO26" s="31">
        <v>102.5</v>
      </c>
      <c r="CP26" s="37">
        <v>72</v>
      </c>
      <c r="CQ26" s="37"/>
      <c r="CR26" s="37">
        <v>43</v>
      </c>
      <c r="CS26" s="20">
        <v>63</v>
      </c>
      <c r="CT26" s="20">
        <v>79.900000000000006</v>
      </c>
      <c r="CU26" s="37">
        <v>13</v>
      </c>
      <c r="CV26" s="37"/>
      <c r="CW26" s="37">
        <v>50</v>
      </c>
      <c r="CX26" s="20">
        <v>8.1</v>
      </c>
      <c r="CY26" s="20">
        <v>20</v>
      </c>
      <c r="CZ26" s="37">
        <v>38</v>
      </c>
      <c r="DA26" s="20"/>
      <c r="DB26" s="37">
        <v>7</v>
      </c>
      <c r="DC26" s="20">
        <v>29.9</v>
      </c>
      <c r="DD26" s="20">
        <v>46.5</v>
      </c>
      <c r="DE26" s="37">
        <v>81</v>
      </c>
      <c r="DF26" s="37"/>
      <c r="DG26" s="37">
        <v>49</v>
      </c>
      <c r="DH26" s="20">
        <v>72.3</v>
      </c>
      <c r="DI26" s="20">
        <v>87.8</v>
      </c>
      <c r="DJ26" s="37">
        <v>76</v>
      </c>
      <c r="DK26" s="37"/>
      <c r="DL26" s="37">
        <v>39</v>
      </c>
      <c r="DM26" s="20">
        <v>67.099999999999994</v>
      </c>
      <c r="DN26" s="20">
        <v>82.4</v>
      </c>
      <c r="DO26" s="37">
        <v>27</v>
      </c>
      <c r="DP26" s="37"/>
      <c r="DQ26" s="37">
        <v>28</v>
      </c>
      <c r="DR26" s="20">
        <v>19.3</v>
      </c>
      <c r="DS26" s="20">
        <v>36</v>
      </c>
      <c r="DT26" s="37">
        <v>15</v>
      </c>
      <c r="DU26" s="37"/>
      <c r="DV26" s="37">
        <v>10</v>
      </c>
      <c r="DW26" s="20">
        <v>8.6</v>
      </c>
      <c r="DX26" s="20">
        <v>24.9</v>
      </c>
      <c r="DY26" s="33">
        <v>1659</v>
      </c>
      <c r="DZ26" s="33">
        <v>11</v>
      </c>
      <c r="EA26" s="31">
        <v>1576.1</v>
      </c>
      <c r="EB26" s="31">
        <v>1741.2</v>
      </c>
      <c r="EC26" s="33">
        <v>1589</v>
      </c>
      <c r="ED26" s="33">
        <v>12</v>
      </c>
      <c r="EE26" s="22">
        <v>1511.2</v>
      </c>
      <c r="EF26" s="22">
        <v>1666.2</v>
      </c>
      <c r="EG26" s="37">
        <v>28</v>
      </c>
      <c r="EH26" s="37"/>
      <c r="EI26" s="37">
        <v>4</v>
      </c>
      <c r="EJ26" s="20">
        <v>19.600000000000001</v>
      </c>
      <c r="EK26" s="20">
        <v>38.6</v>
      </c>
      <c r="EL26" s="37">
        <v>11</v>
      </c>
      <c r="EM26" s="37"/>
      <c r="EN26" s="37">
        <v>32</v>
      </c>
      <c r="EO26" s="20">
        <v>6.9</v>
      </c>
      <c r="EP26" s="20">
        <v>16.899999999999999</v>
      </c>
      <c r="EQ26" s="31">
        <v>11.6</v>
      </c>
      <c r="ER26" s="33">
        <v>13</v>
      </c>
      <c r="ES26" s="31">
        <v>10.3</v>
      </c>
      <c r="ET26" s="31">
        <v>12.9</v>
      </c>
      <c r="EU26" s="37">
        <v>47</v>
      </c>
      <c r="EV26" s="37"/>
      <c r="EW26" s="37">
        <v>9</v>
      </c>
      <c r="EX26" s="20">
        <v>38.4</v>
      </c>
      <c r="EY26" s="20">
        <v>56</v>
      </c>
      <c r="EZ26" s="37">
        <v>71</v>
      </c>
      <c r="FA26" s="37"/>
      <c r="FB26" s="37">
        <v>15</v>
      </c>
      <c r="FC26" s="20">
        <v>62.1</v>
      </c>
      <c r="FD26" s="20">
        <v>78.400000000000006</v>
      </c>
      <c r="FE26" s="32">
        <v>39.700000000000003</v>
      </c>
      <c r="FF26" s="32"/>
      <c r="FG26" s="37">
        <v>21</v>
      </c>
      <c r="FH26" s="31">
        <v>29.4</v>
      </c>
      <c r="FI26" s="31">
        <v>50</v>
      </c>
      <c r="FJ26" s="37">
        <v>291</v>
      </c>
      <c r="FK26" s="37">
        <v>36</v>
      </c>
      <c r="FL26" s="31">
        <v>253.8</v>
      </c>
      <c r="FM26" s="32">
        <v>327.10000000000002</v>
      </c>
      <c r="FN26" s="37">
        <v>675</v>
      </c>
      <c r="FO26" s="37">
        <v>25</v>
      </c>
      <c r="FP26" s="31">
        <v>625.6</v>
      </c>
      <c r="FQ26" s="31">
        <v>724.8</v>
      </c>
      <c r="FR26" s="37">
        <v>59</v>
      </c>
      <c r="FS26" s="37"/>
      <c r="FT26" s="37">
        <v>12</v>
      </c>
      <c r="FU26" s="31">
        <v>51.3</v>
      </c>
      <c r="FV26" s="31">
        <v>66.3</v>
      </c>
      <c r="FW26" s="37">
        <v>507</v>
      </c>
      <c r="FX26" s="37">
        <v>11</v>
      </c>
      <c r="FY26" s="31">
        <v>461.2</v>
      </c>
      <c r="FZ26" s="31">
        <v>552.6</v>
      </c>
      <c r="GA26" s="37">
        <v>431</v>
      </c>
      <c r="GB26" s="37">
        <v>18</v>
      </c>
      <c r="GC26" s="31">
        <v>388.3</v>
      </c>
      <c r="GD26" s="31">
        <v>474.1</v>
      </c>
      <c r="GE26" s="32">
        <v>3.9</v>
      </c>
      <c r="GF26" s="32"/>
      <c r="GG26" s="37">
        <v>34</v>
      </c>
      <c r="GH26" s="31">
        <v>2.4</v>
      </c>
      <c r="GI26" s="31">
        <v>5.4</v>
      </c>
      <c r="GJ26" s="32">
        <v>220</v>
      </c>
      <c r="GK26" s="37">
        <v>16</v>
      </c>
      <c r="GL26" s="31">
        <v>208.4</v>
      </c>
      <c r="GM26" s="31">
        <v>231.6</v>
      </c>
      <c r="GN26" s="32">
        <v>78.7</v>
      </c>
      <c r="GO26" s="37">
        <v>45</v>
      </c>
    </row>
    <row r="27" spans="1:197">
      <c r="A27" s="8">
        <v>208</v>
      </c>
      <c r="B27" s="33" t="s">
        <v>137</v>
      </c>
      <c r="C27" s="144">
        <v>2</v>
      </c>
      <c r="D27" s="48" t="str">
        <f t="shared" si="0"/>
        <v>Bronx</v>
      </c>
      <c r="E27" s="136">
        <v>81</v>
      </c>
      <c r="F27" s="33">
        <v>34</v>
      </c>
      <c r="G27" s="33">
        <v>37</v>
      </c>
      <c r="H27" s="31">
        <v>32.200000000000003</v>
      </c>
      <c r="I27" s="31">
        <v>35.799999999999997</v>
      </c>
      <c r="J27" s="141">
        <f>LOOKUP(E27,'Election Results'!B:B,'Election Results'!C:C)</f>
        <v>0.14463615903975993</v>
      </c>
      <c r="K27" s="142">
        <f t="shared" si="1"/>
        <v>21</v>
      </c>
      <c r="L27" s="33">
        <v>103734</v>
      </c>
      <c r="M27" s="33">
        <v>48</v>
      </c>
      <c r="N27" s="33">
        <v>37</v>
      </c>
      <c r="O27" s="33">
        <v>23</v>
      </c>
      <c r="P27" s="33">
        <v>11</v>
      </c>
      <c r="Q27" s="33">
        <v>32</v>
      </c>
      <c r="R27" s="33">
        <v>5</v>
      </c>
      <c r="S27" s="33">
        <v>40</v>
      </c>
      <c r="T27" s="33">
        <v>44</v>
      </c>
      <c r="U27" s="33">
        <v>14</v>
      </c>
      <c r="V27" s="33">
        <v>2</v>
      </c>
      <c r="W27" s="33">
        <v>37</v>
      </c>
      <c r="X27" s="33">
        <v>63</v>
      </c>
      <c r="Y27" s="33">
        <v>37</v>
      </c>
      <c r="Z27" s="33">
        <v>21</v>
      </c>
      <c r="AA27" s="33">
        <v>34</v>
      </c>
      <c r="AB27" s="33">
        <v>10</v>
      </c>
      <c r="AC27" s="33">
        <v>34</v>
      </c>
      <c r="AD27" s="33">
        <v>27</v>
      </c>
      <c r="AE27" s="33">
        <v>49</v>
      </c>
      <c r="AF27" s="33">
        <v>25</v>
      </c>
      <c r="AG27" s="33">
        <v>24</v>
      </c>
      <c r="AH27" s="33">
        <v>18</v>
      </c>
      <c r="AI27" s="33">
        <v>4</v>
      </c>
      <c r="AJ27" s="33">
        <v>32</v>
      </c>
      <c r="AK27" s="33">
        <v>34</v>
      </c>
      <c r="AL27" s="31">
        <v>29.9</v>
      </c>
      <c r="AM27" s="31">
        <v>33.200000000000003</v>
      </c>
      <c r="AN27" s="33">
        <v>22</v>
      </c>
      <c r="AO27" s="33">
        <v>31</v>
      </c>
      <c r="AP27" s="31">
        <v>19.399999999999999</v>
      </c>
      <c r="AQ27" s="31">
        <v>23.7</v>
      </c>
      <c r="AR27" s="33">
        <v>66</v>
      </c>
      <c r="AS27" s="33">
        <v>21</v>
      </c>
      <c r="AT27" s="18">
        <v>56.9</v>
      </c>
      <c r="AU27" s="18">
        <v>75.3</v>
      </c>
      <c r="AV27" s="31">
        <v>8.9</v>
      </c>
      <c r="AW27" s="33">
        <v>25</v>
      </c>
      <c r="AX27" s="33">
        <v>8</v>
      </c>
      <c r="AY27" s="33">
        <v>48</v>
      </c>
      <c r="AZ27" s="33">
        <v>142</v>
      </c>
      <c r="BA27" s="33">
        <v>36</v>
      </c>
      <c r="BB27" s="33">
        <v>19</v>
      </c>
      <c r="BC27" s="33">
        <v>32</v>
      </c>
      <c r="BD27" s="33">
        <v>39</v>
      </c>
      <c r="BE27" s="33">
        <v>36</v>
      </c>
      <c r="BF27" s="33">
        <v>42</v>
      </c>
      <c r="BG27" s="33">
        <v>21</v>
      </c>
      <c r="BH27" s="33">
        <v>17</v>
      </c>
      <c r="BI27" s="33">
        <v>35</v>
      </c>
      <c r="BJ27" s="31">
        <v>14.7</v>
      </c>
      <c r="BK27" s="31">
        <v>19.899999999999999</v>
      </c>
      <c r="BL27" s="33">
        <v>11</v>
      </c>
      <c r="BM27" s="33">
        <v>24</v>
      </c>
      <c r="BN27" s="31">
        <v>9.6</v>
      </c>
      <c r="BO27" s="31">
        <v>13.2</v>
      </c>
      <c r="BP27" s="33">
        <v>50</v>
      </c>
      <c r="BQ27" s="33">
        <v>38</v>
      </c>
      <c r="BR27" s="32">
        <v>46.5</v>
      </c>
      <c r="BS27" s="32">
        <v>54.2</v>
      </c>
      <c r="BT27" s="37">
        <v>29</v>
      </c>
      <c r="BU27" s="37">
        <v>21</v>
      </c>
      <c r="BV27" s="31">
        <v>8.6</v>
      </c>
      <c r="BW27" s="33">
        <v>32</v>
      </c>
      <c r="BX27" s="31">
        <v>7</v>
      </c>
      <c r="BY27" s="31">
        <v>10.199999999999999</v>
      </c>
      <c r="BZ27" s="31">
        <v>16.2</v>
      </c>
      <c r="CA27" s="31"/>
      <c r="CB27" s="33">
        <v>38</v>
      </c>
      <c r="CC27" s="31">
        <v>13.7</v>
      </c>
      <c r="CD27" s="31">
        <v>18.7</v>
      </c>
      <c r="CE27" s="33">
        <v>19</v>
      </c>
      <c r="CF27" s="33">
        <v>27</v>
      </c>
      <c r="CG27" s="33">
        <v>28</v>
      </c>
      <c r="CI27" s="33">
        <v>48</v>
      </c>
      <c r="CJ27" s="19">
        <v>17.100000000000001</v>
      </c>
      <c r="CK27" s="19">
        <v>39.799999999999997</v>
      </c>
      <c r="CL27" s="33">
        <v>42</v>
      </c>
      <c r="CM27" s="33">
        <v>34</v>
      </c>
      <c r="CN27" s="39">
        <v>34.6</v>
      </c>
      <c r="CO27" s="31">
        <v>49.2</v>
      </c>
      <c r="CP27" s="37">
        <v>82</v>
      </c>
      <c r="CQ27" s="37"/>
      <c r="CR27" s="37">
        <v>18</v>
      </c>
      <c r="CS27" s="20">
        <v>76.099999999999994</v>
      </c>
      <c r="CT27" s="20">
        <v>87.2</v>
      </c>
      <c r="CU27" s="37">
        <v>12</v>
      </c>
      <c r="CV27" s="37"/>
      <c r="CW27" s="37">
        <v>54</v>
      </c>
      <c r="CX27" s="20">
        <v>7.5</v>
      </c>
      <c r="CY27" s="20">
        <v>17.399999999999999</v>
      </c>
      <c r="CZ27" s="37">
        <v>22</v>
      </c>
      <c r="DA27" s="20"/>
      <c r="DB27" s="37">
        <v>44</v>
      </c>
      <c r="DC27" s="20">
        <v>15.3</v>
      </c>
      <c r="DD27" s="20">
        <v>29.7</v>
      </c>
      <c r="DE27" s="37">
        <v>86</v>
      </c>
      <c r="DF27" s="37"/>
      <c r="DG27" s="37">
        <v>36</v>
      </c>
      <c r="DH27" s="20">
        <v>78.2</v>
      </c>
      <c r="DI27" s="20">
        <v>91.5</v>
      </c>
      <c r="DJ27" s="37">
        <v>78</v>
      </c>
      <c r="DK27" s="37"/>
      <c r="DL27" s="37">
        <v>19</v>
      </c>
      <c r="DM27" s="20">
        <v>69.8</v>
      </c>
      <c r="DN27" s="20">
        <v>85.2</v>
      </c>
      <c r="DO27" s="37">
        <v>20</v>
      </c>
      <c r="DP27" s="37"/>
      <c r="DQ27" s="37">
        <v>43</v>
      </c>
      <c r="DR27" s="20">
        <v>14.6</v>
      </c>
      <c r="DS27" s="20">
        <v>26.1</v>
      </c>
      <c r="DT27" s="37">
        <v>6</v>
      </c>
      <c r="DU27" s="37"/>
      <c r="DV27" s="37">
        <v>51</v>
      </c>
      <c r="DW27" s="20">
        <v>3.5</v>
      </c>
      <c r="DX27" s="20">
        <v>10.199999999999999</v>
      </c>
      <c r="DY27" s="33">
        <v>797</v>
      </c>
      <c r="DZ27" s="33">
        <v>35</v>
      </c>
      <c r="EA27" s="31">
        <v>736</v>
      </c>
      <c r="EB27" s="31">
        <v>858.4</v>
      </c>
      <c r="EC27" s="33">
        <v>723</v>
      </c>
      <c r="ED27" s="33">
        <v>31</v>
      </c>
      <c r="EE27" s="22">
        <v>662.9</v>
      </c>
      <c r="EF27" s="22">
        <v>783.5</v>
      </c>
      <c r="EG27" s="37">
        <v>21</v>
      </c>
      <c r="EH27" s="37"/>
      <c r="EI27" s="37">
        <v>26</v>
      </c>
      <c r="EJ27" s="20">
        <v>13.9</v>
      </c>
      <c r="EK27" s="20">
        <v>30.3</v>
      </c>
      <c r="EL27" s="37">
        <v>11</v>
      </c>
      <c r="EM27" s="37"/>
      <c r="EN27" s="37">
        <v>29</v>
      </c>
      <c r="EO27" s="20">
        <v>7.5</v>
      </c>
      <c r="EP27" s="20">
        <v>16.3</v>
      </c>
      <c r="EQ27" s="31">
        <v>6.4</v>
      </c>
      <c r="ER27" s="33">
        <v>36</v>
      </c>
      <c r="ES27" s="31">
        <v>5</v>
      </c>
      <c r="ET27" s="31">
        <v>7.8</v>
      </c>
      <c r="EU27" s="37">
        <v>49</v>
      </c>
      <c r="EV27" s="37"/>
      <c r="EW27" s="37">
        <v>4</v>
      </c>
      <c r="EX27" s="20">
        <v>41.5</v>
      </c>
      <c r="EY27" s="20">
        <v>56.8</v>
      </c>
      <c r="EZ27" s="37">
        <v>65</v>
      </c>
      <c r="FA27" s="37"/>
      <c r="FB27" s="37">
        <v>27</v>
      </c>
      <c r="FC27" s="20">
        <v>57.3</v>
      </c>
      <c r="FD27" s="20">
        <v>72.8</v>
      </c>
      <c r="FE27" s="32">
        <v>19.3</v>
      </c>
      <c r="FF27" s="32"/>
      <c r="FG27" s="37">
        <v>41</v>
      </c>
      <c r="FH27" s="31">
        <v>10.8</v>
      </c>
      <c r="FI27" s="31">
        <v>27.8</v>
      </c>
      <c r="FJ27" s="37">
        <v>268</v>
      </c>
      <c r="FK27" s="37">
        <v>40</v>
      </c>
      <c r="FL27" s="31">
        <v>235.4</v>
      </c>
      <c r="FM27" s="32">
        <v>300.10000000000002</v>
      </c>
      <c r="FN27" s="37">
        <v>546</v>
      </c>
      <c r="FO27" s="37">
        <v>32</v>
      </c>
      <c r="FP27" s="31">
        <v>495.4</v>
      </c>
      <c r="FQ27" s="31">
        <v>597.4</v>
      </c>
      <c r="FR27" s="37">
        <v>30</v>
      </c>
      <c r="FS27" s="37"/>
      <c r="FT27" s="37">
        <v>25</v>
      </c>
      <c r="FU27" s="31">
        <v>22.3</v>
      </c>
      <c r="FV27" s="31">
        <v>36.700000000000003</v>
      </c>
      <c r="FW27" s="37">
        <v>192</v>
      </c>
      <c r="FX27" s="37">
        <v>33</v>
      </c>
      <c r="FY27" s="31">
        <v>163.1</v>
      </c>
      <c r="FZ27" s="31">
        <v>221.6</v>
      </c>
      <c r="GA27" s="37">
        <v>248</v>
      </c>
      <c r="GB27" s="37">
        <v>36</v>
      </c>
      <c r="GC27" s="31">
        <v>215.3</v>
      </c>
      <c r="GD27" s="31">
        <v>281.39999999999998</v>
      </c>
      <c r="GE27" s="32">
        <v>4.0999999999999996</v>
      </c>
      <c r="GF27" s="32"/>
      <c r="GG27" s="37">
        <v>32</v>
      </c>
      <c r="GH27" s="31">
        <v>2</v>
      </c>
      <c r="GI27" s="31">
        <v>6.2</v>
      </c>
      <c r="GJ27" s="32">
        <v>165.9</v>
      </c>
      <c r="GK27" s="37">
        <v>32</v>
      </c>
      <c r="GL27" s="31">
        <v>154.19999999999999</v>
      </c>
      <c r="GM27" s="31">
        <v>177.6</v>
      </c>
      <c r="GN27" s="32">
        <v>80.5</v>
      </c>
      <c r="GO27" s="37">
        <v>31</v>
      </c>
    </row>
    <row r="28" spans="1:197">
      <c r="A28" s="10">
        <v>209</v>
      </c>
      <c r="B28" s="37" t="s">
        <v>138</v>
      </c>
      <c r="C28" s="144">
        <v>2</v>
      </c>
      <c r="D28" s="48" t="str">
        <f t="shared" si="0"/>
        <v>Bronx</v>
      </c>
      <c r="E28" s="136">
        <v>87</v>
      </c>
      <c r="F28" s="37">
        <v>43</v>
      </c>
      <c r="G28" s="37">
        <v>22</v>
      </c>
      <c r="H28" s="31">
        <v>41.9</v>
      </c>
      <c r="I28" s="31">
        <v>44.4</v>
      </c>
      <c r="J28" s="141">
        <f>LOOKUP(E28,'Election Results'!B:B,'Election Results'!C:C)</f>
        <v>6.3911090368123216E-2</v>
      </c>
      <c r="K28" s="142">
        <f t="shared" si="1"/>
        <v>39</v>
      </c>
      <c r="L28" s="37">
        <v>177553</v>
      </c>
      <c r="M28" s="37">
        <v>15</v>
      </c>
      <c r="N28" s="37">
        <v>3</v>
      </c>
      <c r="O28" s="37">
        <v>51</v>
      </c>
      <c r="P28" s="37">
        <v>31</v>
      </c>
      <c r="Q28" s="37">
        <v>17</v>
      </c>
      <c r="R28" s="37">
        <v>6</v>
      </c>
      <c r="S28" s="37">
        <v>35</v>
      </c>
      <c r="T28" s="37">
        <v>59</v>
      </c>
      <c r="U28" s="37">
        <v>11</v>
      </c>
      <c r="V28" s="37">
        <v>2</v>
      </c>
      <c r="W28" s="37">
        <v>34</v>
      </c>
      <c r="X28" s="37">
        <v>97</v>
      </c>
      <c r="Y28" s="37">
        <v>9</v>
      </c>
      <c r="Z28" s="37">
        <v>25</v>
      </c>
      <c r="AA28" s="37">
        <v>12</v>
      </c>
      <c r="AB28" s="37">
        <v>11</v>
      </c>
      <c r="AC28" s="37">
        <v>17</v>
      </c>
      <c r="AD28" s="37">
        <v>28</v>
      </c>
      <c r="AE28" s="37">
        <v>37</v>
      </c>
      <c r="AF28" s="37">
        <v>24</v>
      </c>
      <c r="AG28" s="37">
        <v>31</v>
      </c>
      <c r="AH28" s="37">
        <v>11</v>
      </c>
      <c r="AI28" s="37">
        <v>38</v>
      </c>
      <c r="AJ28" s="37">
        <v>32</v>
      </c>
      <c r="AK28" s="37">
        <v>33</v>
      </c>
      <c r="AL28" s="31">
        <v>30.2</v>
      </c>
      <c r="AM28" s="31">
        <v>34.1</v>
      </c>
      <c r="AN28" s="37">
        <v>25</v>
      </c>
      <c r="AO28" s="37">
        <v>25</v>
      </c>
      <c r="AP28" s="31">
        <v>23.3</v>
      </c>
      <c r="AQ28" s="31">
        <v>27.1</v>
      </c>
      <c r="AR28" s="37">
        <v>60</v>
      </c>
      <c r="AS28" s="37">
        <v>28</v>
      </c>
      <c r="AT28" s="18">
        <v>52.6</v>
      </c>
      <c r="AU28" s="18">
        <v>67.400000000000006</v>
      </c>
      <c r="AV28" s="32">
        <v>8.9</v>
      </c>
      <c r="AW28" s="37">
        <v>25</v>
      </c>
      <c r="AX28" s="37">
        <v>10</v>
      </c>
      <c r="AY28" s="37">
        <v>36</v>
      </c>
      <c r="AZ28" s="37">
        <v>181</v>
      </c>
      <c r="BA28" s="37">
        <v>21</v>
      </c>
      <c r="BB28" s="37">
        <v>30</v>
      </c>
      <c r="BC28" s="37">
        <v>12</v>
      </c>
      <c r="BD28" s="37">
        <v>46</v>
      </c>
      <c r="BE28" s="37">
        <v>16</v>
      </c>
      <c r="BF28" s="37">
        <v>24</v>
      </c>
      <c r="BG28" s="37">
        <v>50</v>
      </c>
      <c r="BH28" s="37">
        <v>29</v>
      </c>
      <c r="BI28" s="37">
        <v>15</v>
      </c>
      <c r="BJ28" s="31">
        <v>26.4</v>
      </c>
      <c r="BK28" s="31">
        <v>31.6</v>
      </c>
      <c r="BL28" s="37">
        <v>14</v>
      </c>
      <c r="BM28" s="37">
        <v>16</v>
      </c>
      <c r="BN28" s="31">
        <v>12.5</v>
      </c>
      <c r="BO28" s="31">
        <v>15.9</v>
      </c>
      <c r="BP28" s="37">
        <v>54</v>
      </c>
      <c r="BQ28" s="37">
        <v>23</v>
      </c>
      <c r="BR28" s="32">
        <v>51.6</v>
      </c>
      <c r="BS28" s="32">
        <v>57.3</v>
      </c>
      <c r="BT28" s="37">
        <v>35</v>
      </c>
      <c r="BU28" s="37">
        <v>16</v>
      </c>
      <c r="BV28" s="32">
        <v>10.199999999999999</v>
      </c>
      <c r="BW28" s="37">
        <v>16</v>
      </c>
      <c r="BX28" s="31">
        <v>9</v>
      </c>
      <c r="BY28" s="31">
        <v>11.4</v>
      </c>
      <c r="BZ28" s="32">
        <v>31.1</v>
      </c>
      <c r="CA28" s="32"/>
      <c r="CB28" s="37">
        <v>15</v>
      </c>
      <c r="CC28" s="31">
        <v>28.7</v>
      </c>
      <c r="CD28" s="31">
        <v>33.5</v>
      </c>
      <c r="CE28" s="37">
        <v>29</v>
      </c>
      <c r="CF28" s="37">
        <v>13</v>
      </c>
      <c r="CG28" s="37">
        <v>129</v>
      </c>
      <c r="CH28" s="37"/>
      <c r="CI28" s="37">
        <v>17</v>
      </c>
      <c r="CJ28" s="19">
        <v>110.3</v>
      </c>
      <c r="CK28" s="19">
        <v>148.30000000000001</v>
      </c>
      <c r="CL28" s="37">
        <v>106</v>
      </c>
      <c r="CM28" s="37">
        <v>12</v>
      </c>
      <c r="CN28" s="39">
        <v>97.2</v>
      </c>
      <c r="CO28" s="31">
        <v>114.7</v>
      </c>
      <c r="CP28" s="37">
        <v>71</v>
      </c>
      <c r="CQ28" s="37"/>
      <c r="CR28" s="37">
        <v>44</v>
      </c>
      <c r="CS28" s="20">
        <v>64.3</v>
      </c>
      <c r="CT28" s="20">
        <v>77.7</v>
      </c>
      <c r="CU28" s="37">
        <v>15</v>
      </c>
      <c r="CV28" s="37"/>
      <c r="CW28" s="37">
        <v>33</v>
      </c>
      <c r="CX28" s="20">
        <v>10.9</v>
      </c>
      <c r="CY28" s="20">
        <v>21</v>
      </c>
      <c r="CZ28" s="37">
        <v>36</v>
      </c>
      <c r="DA28" s="20"/>
      <c r="DB28" s="37">
        <v>11</v>
      </c>
      <c r="DC28" s="20">
        <v>29.6</v>
      </c>
      <c r="DD28" s="20">
        <v>43.4</v>
      </c>
      <c r="DE28" s="37">
        <v>79</v>
      </c>
      <c r="DF28" s="37"/>
      <c r="DG28" s="37">
        <v>57</v>
      </c>
      <c r="DH28" s="20">
        <v>70.900000000000006</v>
      </c>
      <c r="DI28" s="20">
        <v>84.6</v>
      </c>
      <c r="DJ28" s="37">
        <v>74</v>
      </c>
      <c r="DK28" s="37"/>
      <c r="DL28" s="37">
        <v>40</v>
      </c>
      <c r="DM28" s="20">
        <v>67.400000000000006</v>
      </c>
      <c r="DN28" s="20">
        <v>80</v>
      </c>
      <c r="DO28" s="37">
        <v>29</v>
      </c>
      <c r="DP28" s="37"/>
      <c r="DQ28" s="37">
        <v>20</v>
      </c>
      <c r="DR28" s="20">
        <v>23.2</v>
      </c>
      <c r="DS28" s="20">
        <v>36.1</v>
      </c>
      <c r="DT28" s="37">
        <v>15</v>
      </c>
      <c r="DU28" s="37"/>
      <c r="DV28" s="37">
        <v>14</v>
      </c>
      <c r="DW28" s="20">
        <v>10.8</v>
      </c>
      <c r="DX28" s="20">
        <v>19.5</v>
      </c>
      <c r="DY28" s="37">
        <v>1260</v>
      </c>
      <c r="DZ28" s="37">
        <v>18</v>
      </c>
      <c r="EA28" s="31">
        <v>1198.4000000000001</v>
      </c>
      <c r="EB28" s="31">
        <v>1321.8</v>
      </c>
      <c r="EC28" s="37">
        <v>1197</v>
      </c>
      <c r="ED28" s="37">
        <v>18</v>
      </c>
      <c r="EE28" s="22">
        <v>1137.7</v>
      </c>
      <c r="EF28" s="22">
        <v>1256.4000000000001</v>
      </c>
      <c r="EG28" s="37">
        <v>23</v>
      </c>
      <c r="EH28" s="37"/>
      <c r="EI28" s="37">
        <v>15</v>
      </c>
      <c r="EJ28" s="20">
        <v>17.7</v>
      </c>
      <c r="EK28" s="20">
        <v>30.4</v>
      </c>
      <c r="EL28" s="37">
        <v>12</v>
      </c>
      <c r="EM28" s="37"/>
      <c r="EN28" s="37">
        <v>16</v>
      </c>
      <c r="EO28" s="20">
        <v>8.3000000000000007</v>
      </c>
      <c r="EP28" s="20">
        <v>18.2</v>
      </c>
      <c r="EQ28" s="32">
        <v>13</v>
      </c>
      <c r="ER28" s="37">
        <v>7</v>
      </c>
      <c r="ES28" s="31">
        <v>11.7</v>
      </c>
      <c r="ET28" s="31">
        <v>14.3</v>
      </c>
      <c r="EU28" s="37">
        <v>44</v>
      </c>
      <c r="EV28" s="37"/>
      <c r="EW28" s="37">
        <v>15</v>
      </c>
      <c r="EX28" s="20">
        <v>37.299999999999997</v>
      </c>
      <c r="EY28" s="20">
        <v>51.1</v>
      </c>
      <c r="EZ28" s="37">
        <v>77</v>
      </c>
      <c r="FA28" s="37"/>
      <c r="FB28" s="37">
        <v>9</v>
      </c>
      <c r="FC28" s="20">
        <v>71.099999999999994</v>
      </c>
      <c r="FD28" s="20">
        <v>82.5</v>
      </c>
      <c r="FE28" s="32">
        <v>41.1</v>
      </c>
      <c r="FF28" s="32"/>
      <c r="FG28" s="37">
        <v>17</v>
      </c>
      <c r="FH28" s="31">
        <v>31.7</v>
      </c>
      <c r="FI28" s="31">
        <v>50.5</v>
      </c>
      <c r="FJ28" s="37">
        <v>340</v>
      </c>
      <c r="FK28" s="37">
        <v>21</v>
      </c>
      <c r="FL28" s="31">
        <v>306.7</v>
      </c>
      <c r="FM28" s="32">
        <v>372.2</v>
      </c>
      <c r="FN28" s="37">
        <v>554</v>
      </c>
      <c r="FO28" s="37">
        <v>31</v>
      </c>
      <c r="FP28" s="31">
        <v>513.4</v>
      </c>
      <c r="FQ28" s="31">
        <v>593.9</v>
      </c>
      <c r="FR28" s="37">
        <v>74</v>
      </c>
      <c r="FS28" s="37"/>
      <c r="FT28" s="37">
        <v>8</v>
      </c>
      <c r="FU28" s="31">
        <v>66.7</v>
      </c>
      <c r="FV28" s="31">
        <v>81.900000000000006</v>
      </c>
      <c r="FW28" s="37">
        <v>452</v>
      </c>
      <c r="FX28" s="37">
        <v>13</v>
      </c>
      <c r="FY28" s="31">
        <v>415</v>
      </c>
      <c r="FZ28" s="31">
        <v>489</v>
      </c>
      <c r="GA28" s="37">
        <v>443</v>
      </c>
      <c r="GB28" s="37">
        <v>17</v>
      </c>
      <c r="GC28" s="31">
        <v>406.4</v>
      </c>
      <c r="GD28" s="31">
        <v>479.9</v>
      </c>
      <c r="GE28" s="32">
        <v>4.4000000000000004</v>
      </c>
      <c r="GF28" s="32"/>
      <c r="GG28" s="37">
        <v>30</v>
      </c>
      <c r="GH28" s="31">
        <v>2.9</v>
      </c>
      <c r="GI28" s="31">
        <v>5.9</v>
      </c>
      <c r="GJ28" s="32">
        <v>230.7</v>
      </c>
      <c r="GK28" s="37">
        <v>14</v>
      </c>
      <c r="GL28" s="31">
        <v>220.3</v>
      </c>
      <c r="GM28" s="31">
        <v>241.1</v>
      </c>
      <c r="GN28" s="32">
        <v>78.7</v>
      </c>
      <c r="GO28" s="37">
        <v>46</v>
      </c>
    </row>
    <row r="29" spans="1:197">
      <c r="A29" s="8">
        <v>210</v>
      </c>
      <c r="B29" s="33" t="s">
        <v>139</v>
      </c>
      <c r="C29" s="144">
        <v>2</v>
      </c>
      <c r="D29" s="48" t="str">
        <f t="shared" si="0"/>
        <v>Bronx</v>
      </c>
      <c r="E29" s="136">
        <v>82</v>
      </c>
      <c r="F29" s="33">
        <v>29</v>
      </c>
      <c r="G29" s="33">
        <v>48</v>
      </c>
      <c r="H29" s="31">
        <v>27.6</v>
      </c>
      <c r="I29" s="31">
        <v>30.7</v>
      </c>
      <c r="J29" s="141">
        <f>LOOKUP(E29,'Election Results'!B:B,'Election Results'!C:C)</f>
        <v>0.22194490663708633</v>
      </c>
      <c r="K29" s="142">
        <f t="shared" si="1"/>
        <v>15</v>
      </c>
      <c r="L29" s="33">
        <v>122309</v>
      </c>
      <c r="M29" s="33">
        <v>36</v>
      </c>
      <c r="N29" s="33">
        <v>33</v>
      </c>
      <c r="O29" s="33">
        <v>27</v>
      </c>
      <c r="P29" s="33">
        <v>22</v>
      </c>
      <c r="Q29" s="33">
        <v>23</v>
      </c>
      <c r="R29" s="33">
        <v>5</v>
      </c>
      <c r="S29" s="33">
        <v>41</v>
      </c>
      <c r="T29" s="33">
        <v>38</v>
      </c>
      <c r="U29" s="33">
        <v>19</v>
      </c>
      <c r="V29" s="33">
        <v>1</v>
      </c>
      <c r="W29" s="33">
        <v>40</v>
      </c>
      <c r="X29" s="33">
        <v>67</v>
      </c>
      <c r="Y29" s="33">
        <v>33</v>
      </c>
      <c r="Z29" s="33">
        <v>20</v>
      </c>
      <c r="AA29" s="33">
        <v>38</v>
      </c>
      <c r="AB29" s="33">
        <v>9</v>
      </c>
      <c r="AC29" s="33">
        <v>44</v>
      </c>
      <c r="AD29" s="33">
        <v>26</v>
      </c>
      <c r="AE29" s="33">
        <v>56</v>
      </c>
      <c r="AF29" s="33">
        <v>27</v>
      </c>
      <c r="AG29" s="33">
        <v>11</v>
      </c>
      <c r="AH29" s="33">
        <v>18</v>
      </c>
      <c r="AI29" s="33">
        <v>5</v>
      </c>
      <c r="AJ29" s="33">
        <v>20</v>
      </c>
      <c r="AK29" s="33">
        <v>55</v>
      </c>
      <c r="AL29" s="31">
        <v>17.8</v>
      </c>
      <c r="AM29" s="31">
        <v>22.6</v>
      </c>
      <c r="AN29" s="33">
        <v>11</v>
      </c>
      <c r="AO29" s="33">
        <v>44</v>
      </c>
      <c r="AP29" s="31">
        <v>9.6</v>
      </c>
      <c r="AQ29" s="31">
        <v>13.1</v>
      </c>
      <c r="AR29" s="33">
        <v>57</v>
      </c>
      <c r="AS29" s="33">
        <v>33</v>
      </c>
      <c r="AT29" s="18">
        <v>45.1</v>
      </c>
      <c r="AU29" s="18">
        <v>68.099999999999994</v>
      </c>
      <c r="AV29" s="31">
        <v>8.6999999999999993</v>
      </c>
      <c r="AW29" s="33">
        <v>34</v>
      </c>
      <c r="AX29" s="33">
        <v>10</v>
      </c>
      <c r="AY29" s="33">
        <v>34</v>
      </c>
      <c r="AZ29" s="33">
        <v>290</v>
      </c>
      <c r="BA29" s="33">
        <v>6</v>
      </c>
      <c r="BB29" s="33">
        <v>17</v>
      </c>
      <c r="BC29" s="33">
        <v>40</v>
      </c>
      <c r="BD29" s="33">
        <v>50</v>
      </c>
      <c r="BE29" s="33">
        <v>10</v>
      </c>
      <c r="BF29" s="33">
        <v>33</v>
      </c>
      <c r="BG29" s="33">
        <v>34</v>
      </c>
      <c r="BH29" s="33">
        <v>12</v>
      </c>
      <c r="BI29" s="33">
        <v>48</v>
      </c>
      <c r="BJ29" s="31">
        <v>9.6999999999999993</v>
      </c>
      <c r="BK29" s="31">
        <v>14.5</v>
      </c>
      <c r="BL29" s="33">
        <v>11</v>
      </c>
      <c r="BM29" s="33">
        <v>25</v>
      </c>
      <c r="BN29" s="31">
        <v>9.4</v>
      </c>
      <c r="BO29" s="31">
        <v>13</v>
      </c>
      <c r="BP29" s="33">
        <v>47</v>
      </c>
      <c r="BQ29" s="33">
        <v>49</v>
      </c>
      <c r="BR29" s="32">
        <v>41.9</v>
      </c>
      <c r="BS29" s="32">
        <v>52.3</v>
      </c>
      <c r="BT29" s="37">
        <v>25</v>
      </c>
      <c r="BU29" s="37">
        <v>28</v>
      </c>
      <c r="BV29" s="31">
        <v>11.1</v>
      </c>
      <c r="BW29" s="33">
        <v>9</v>
      </c>
      <c r="BX29" s="31">
        <v>9.1</v>
      </c>
      <c r="BY29" s="31">
        <v>13.1</v>
      </c>
      <c r="BZ29" s="31">
        <v>17.7</v>
      </c>
      <c r="CA29" s="31"/>
      <c r="CB29" s="33">
        <v>36</v>
      </c>
      <c r="CC29" s="31">
        <v>15.1</v>
      </c>
      <c r="CD29" s="31">
        <v>20.3</v>
      </c>
      <c r="CE29" s="33">
        <v>21</v>
      </c>
      <c r="CF29" s="33">
        <v>25</v>
      </c>
      <c r="CG29" s="33">
        <v>32</v>
      </c>
      <c r="CI29" s="33">
        <v>45</v>
      </c>
      <c r="CJ29" s="19">
        <v>20.9</v>
      </c>
      <c r="CK29" s="19">
        <v>43</v>
      </c>
      <c r="CL29" s="33">
        <v>57</v>
      </c>
      <c r="CM29" s="33">
        <v>26</v>
      </c>
      <c r="CN29" s="39">
        <v>49.3</v>
      </c>
      <c r="CO29" s="31">
        <v>65.400000000000006</v>
      </c>
      <c r="CP29" s="37">
        <v>82</v>
      </c>
      <c r="CQ29" s="37"/>
      <c r="CR29" s="37">
        <v>19</v>
      </c>
      <c r="CS29" s="20">
        <v>74.7</v>
      </c>
      <c r="CT29" s="20">
        <v>87.8</v>
      </c>
      <c r="CU29" s="37">
        <v>20</v>
      </c>
      <c r="CV29" s="37"/>
      <c r="CW29" s="37">
        <v>7</v>
      </c>
      <c r="CX29" s="20">
        <v>13.2</v>
      </c>
      <c r="CY29" s="20">
        <v>29.3</v>
      </c>
      <c r="CZ29" s="37">
        <v>27</v>
      </c>
      <c r="DA29" s="23"/>
      <c r="DB29" s="37">
        <v>31</v>
      </c>
      <c r="DC29" s="20">
        <v>19.100000000000001</v>
      </c>
      <c r="DD29" s="20">
        <v>37</v>
      </c>
      <c r="DE29" s="37">
        <v>86</v>
      </c>
      <c r="DF29" s="37"/>
      <c r="DG29" s="37">
        <v>37</v>
      </c>
      <c r="DH29" s="20">
        <v>77.7</v>
      </c>
      <c r="DI29" s="20">
        <v>91.7</v>
      </c>
      <c r="DJ29" s="37">
        <v>76</v>
      </c>
      <c r="DK29" s="37"/>
      <c r="DL29" s="37">
        <v>31</v>
      </c>
      <c r="DM29" s="20">
        <v>68.5</v>
      </c>
      <c r="DN29" s="20">
        <v>82.8</v>
      </c>
      <c r="DO29" s="37">
        <v>34</v>
      </c>
      <c r="DP29" s="37"/>
      <c r="DQ29" s="37">
        <v>4</v>
      </c>
      <c r="DR29" s="20">
        <v>26.2</v>
      </c>
      <c r="DS29" s="20">
        <v>43.5</v>
      </c>
      <c r="DT29" s="37">
        <v>13</v>
      </c>
      <c r="DU29" s="37"/>
      <c r="DV29" s="37">
        <v>20</v>
      </c>
      <c r="DW29" s="20">
        <v>9.4</v>
      </c>
      <c r="DX29" s="20">
        <v>17.7</v>
      </c>
      <c r="DY29" s="33">
        <v>846</v>
      </c>
      <c r="DZ29" s="33">
        <v>32</v>
      </c>
      <c r="EA29" s="31">
        <v>789.9</v>
      </c>
      <c r="EB29" s="31">
        <v>902.3</v>
      </c>
      <c r="EC29" s="33">
        <v>682</v>
      </c>
      <c r="ED29" s="33">
        <v>33</v>
      </c>
      <c r="EE29" s="22">
        <v>629.5</v>
      </c>
      <c r="EF29" s="22">
        <v>735.3</v>
      </c>
      <c r="EG29" s="44">
        <v>11</v>
      </c>
      <c r="EH29" s="37" t="s">
        <v>271</v>
      </c>
      <c r="EI29" s="37">
        <v>54</v>
      </c>
      <c r="EJ29" s="20">
        <v>5.8</v>
      </c>
      <c r="EK29" s="20">
        <v>20</v>
      </c>
      <c r="EL29" s="37">
        <v>11</v>
      </c>
      <c r="EM29" s="37"/>
      <c r="EN29" s="37">
        <v>31</v>
      </c>
      <c r="EO29" s="20">
        <v>6.5</v>
      </c>
      <c r="EP29" s="20">
        <v>18.100000000000001</v>
      </c>
      <c r="EQ29" s="31">
        <v>11.9</v>
      </c>
      <c r="ER29" s="33">
        <v>11</v>
      </c>
      <c r="ES29" s="31">
        <v>9.8000000000000007</v>
      </c>
      <c r="ET29" s="31">
        <v>14</v>
      </c>
      <c r="EU29" s="37">
        <v>38</v>
      </c>
      <c r="EV29" s="37"/>
      <c r="EW29" s="37">
        <v>34</v>
      </c>
      <c r="EX29" s="20">
        <v>30.4</v>
      </c>
      <c r="EY29" s="20">
        <v>45.7</v>
      </c>
      <c r="EZ29" s="37">
        <v>63</v>
      </c>
      <c r="FA29" s="37"/>
      <c r="FB29" s="37">
        <v>33</v>
      </c>
      <c r="FC29" s="20">
        <v>53.9</v>
      </c>
      <c r="FD29" s="20">
        <v>70.900000000000006</v>
      </c>
      <c r="FE29" s="32">
        <v>14.7</v>
      </c>
      <c r="FF29" s="32"/>
      <c r="FG29" s="37">
        <v>46</v>
      </c>
      <c r="FH29" s="31">
        <v>7.9</v>
      </c>
      <c r="FI29" s="31">
        <v>21.5</v>
      </c>
      <c r="FJ29" s="37">
        <v>312</v>
      </c>
      <c r="FK29" s="37">
        <v>29</v>
      </c>
      <c r="FL29" s="31">
        <v>279.39999999999998</v>
      </c>
      <c r="FM29" s="32">
        <v>344</v>
      </c>
      <c r="FN29" s="37">
        <v>394</v>
      </c>
      <c r="FO29" s="37">
        <v>47</v>
      </c>
      <c r="FP29" s="31">
        <v>352.7</v>
      </c>
      <c r="FQ29" s="31">
        <v>434.6</v>
      </c>
      <c r="FR29" s="37">
        <v>39</v>
      </c>
      <c r="FS29" s="37"/>
      <c r="FT29" s="37">
        <v>22</v>
      </c>
      <c r="FU29" s="31">
        <v>31.7</v>
      </c>
      <c r="FV29" s="31">
        <v>46.5</v>
      </c>
      <c r="FW29" s="37">
        <v>235</v>
      </c>
      <c r="FX29" s="37">
        <v>26</v>
      </c>
      <c r="FY29" s="31">
        <v>205</v>
      </c>
      <c r="FZ29" s="31">
        <v>265.10000000000002</v>
      </c>
      <c r="GA29" s="37">
        <v>272</v>
      </c>
      <c r="GB29" s="37">
        <v>34</v>
      </c>
      <c r="GC29" s="31">
        <v>240.2</v>
      </c>
      <c r="GD29" s="31">
        <v>303.3</v>
      </c>
      <c r="GE29" s="45">
        <v>3.1</v>
      </c>
      <c r="GF29" s="37" t="s">
        <v>271</v>
      </c>
      <c r="GG29" s="37">
        <v>40</v>
      </c>
      <c r="GH29" s="31">
        <v>1.1000000000000001</v>
      </c>
      <c r="GI29" s="31">
        <v>5.0999999999999996</v>
      </c>
      <c r="GJ29" s="32">
        <v>196.4</v>
      </c>
      <c r="GK29" s="37">
        <v>25</v>
      </c>
      <c r="GL29" s="31">
        <v>184.9</v>
      </c>
      <c r="GM29" s="31">
        <v>207.9</v>
      </c>
      <c r="GN29" s="32">
        <v>80.5</v>
      </c>
      <c r="GO29" s="37">
        <v>32</v>
      </c>
    </row>
    <row r="30" spans="1:197">
      <c r="A30" s="10">
        <v>211</v>
      </c>
      <c r="B30" s="37" t="s">
        <v>140</v>
      </c>
      <c r="C30" s="144">
        <v>2</v>
      </c>
      <c r="D30" s="48" t="str">
        <f t="shared" si="0"/>
        <v>Bronx</v>
      </c>
      <c r="E30" s="136">
        <v>80</v>
      </c>
      <c r="F30" s="37">
        <v>39</v>
      </c>
      <c r="G30" s="37">
        <v>25</v>
      </c>
      <c r="H30" s="31">
        <v>37.200000000000003</v>
      </c>
      <c r="I30" s="31">
        <v>40.4</v>
      </c>
      <c r="J30" s="141">
        <f>LOOKUP(E30,'Election Results'!B:B,'Election Results'!C:C)</f>
        <v>0.14959110238796205</v>
      </c>
      <c r="K30" s="142">
        <f t="shared" si="1"/>
        <v>20</v>
      </c>
      <c r="L30" s="37">
        <v>115567</v>
      </c>
      <c r="M30" s="37">
        <v>41</v>
      </c>
      <c r="N30" s="37">
        <v>27</v>
      </c>
      <c r="O30" s="37">
        <v>31</v>
      </c>
      <c r="P30" s="37">
        <v>21</v>
      </c>
      <c r="Q30" s="37">
        <v>26</v>
      </c>
      <c r="R30" s="37">
        <v>8</v>
      </c>
      <c r="S30" s="37">
        <v>30</v>
      </c>
      <c r="T30" s="37">
        <v>43</v>
      </c>
      <c r="U30" s="37">
        <v>17</v>
      </c>
      <c r="V30" s="37">
        <v>1</v>
      </c>
      <c r="W30" s="37">
        <v>38</v>
      </c>
      <c r="X30" s="37">
        <v>73</v>
      </c>
      <c r="Y30" s="37">
        <v>29</v>
      </c>
      <c r="Z30" s="37">
        <v>23</v>
      </c>
      <c r="AA30" s="37">
        <v>21</v>
      </c>
      <c r="AB30" s="37">
        <v>10</v>
      </c>
      <c r="AC30" s="37">
        <v>36</v>
      </c>
      <c r="AD30" s="37">
        <v>29</v>
      </c>
      <c r="AE30" s="37">
        <v>32</v>
      </c>
      <c r="AF30" s="37">
        <v>24</v>
      </c>
      <c r="AG30" s="37">
        <v>29</v>
      </c>
      <c r="AH30" s="37">
        <v>14</v>
      </c>
      <c r="AI30" s="37">
        <v>19</v>
      </c>
      <c r="AJ30" s="37">
        <v>35</v>
      </c>
      <c r="AK30" s="37">
        <v>31</v>
      </c>
      <c r="AL30" s="31">
        <v>32.5</v>
      </c>
      <c r="AM30" s="31">
        <v>36.9</v>
      </c>
      <c r="AN30" s="37">
        <v>23</v>
      </c>
      <c r="AO30" s="37">
        <v>30</v>
      </c>
      <c r="AP30" s="31">
        <v>21.1</v>
      </c>
      <c r="AQ30" s="31">
        <v>24.8</v>
      </c>
      <c r="AR30" s="37">
        <v>47</v>
      </c>
      <c r="AS30" s="37">
        <v>45</v>
      </c>
      <c r="AT30" s="18">
        <v>38.6</v>
      </c>
      <c r="AU30" s="18">
        <v>56</v>
      </c>
      <c r="AV30" s="32">
        <v>8.6999999999999993</v>
      </c>
      <c r="AW30" s="37">
        <v>34</v>
      </c>
      <c r="AX30" s="37">
        <v>10</v>
      </c>
      <c r="AY30" s="37">
        <v>33</v>
      </c>
      <c r="AZ30" s="37">
        <v>140</v>
      </c>
      <c r="BA30" s="37">
        <v>37</v>
      </c>
      <c r="BB30" s="37">
        <v>25</v>
      </c>
      <c r="BC30" s="37">
        <v>18</v>
      </c>
      <c r="BD30" s="37">
        <v>45</v>
      </c>
      <c r="BE30" s="37">
        <v>21</v>
      </c>
      <c r="BF30" s="37">
        <v>30</v>
      </c>
      <c r="BG30" s="37">
        <v>41</v>
      </c>
      <c r="BH30" s="37">
        <v>20</v>
      </c>
      <c r="BI30" s="37">
        <v>29</v>
      </c>
      <c r="BJ30" s="31">
        <v>17.8</v>
      </c>
      <c r="BK30" s="31">
        <v>22</v>
      </c>
      <c r="BL30" s="37">
        <v>15</v>
      </c>
      <c r="BM30" s="37">
        <v>14</v>
      </c>
      <c r="BN30" s="31">
        <v>12.8</v>
      </c>
      <c r="BO30" s="31">
        <v>16.600000000000001</v>
      </c>
      <c r="BP30" s="37">
        <v>54</v>
      </c>
      <c r="BQ30" s="37">
        <v>25</v>
      </c>
      <c r="BR30" s="32">
        <v>50.1</v>
      </c>
      <c r="BS30" s="32">
        <v>57.5</v>
      </c>
      <c r="BT30" s="37">
        <v>33</v>
      </c>
      <c r="BU30" s="37">
        <v>19</v>
      </c>
      <c r="BV30" s="32">
        <v>10.8</v>
      </c>
      <c r="BW30" s="37">
        <v>13</v>
      </c>
      <c r="BX30" s="31">
        <v>9.1</v>
      </c>
      <c r="BY30" s="31">
        <v>12.5</v>
      </c>
      <c r="BZ30" s="32">
        <v>22.4</v>
      </c>
      <c r="CA30" s="32"/>
      <c r="CB30" s="37">
        <v>26</v>
      </c>
      <c r="CC30" s="31">
        <v>19.600000000000001</v>
      </c>
      <c r="CD30" s="31">
        <v>25.2</v>
      </c>
      <c r="CE30" s="37">
        <v>22</v>
      </c>
      <c r="CF30" s="37">
        <v>20</v>
      </c>
      <c r="CG30" s="37">
        <v>93</v>
      </c>
      <c r="CH30" s="37"/>
      <c r="CI30" s="37">
        <v>24</v>
      </c>
      <c r="CJ30" s="19">
        <v>73</v>
      </c>
      <c r="CK30" s="19">
        <v>112.3</v>
      </c>
      <c r="CL30" s="37">
        <v>70</v>
      </c>
      <c r="CM30" s="37">
        <v>22</v>
      </c>
      <c r="CN30" s="39">
        <v>61.6</v>
      </c>
      <c r="CO30" s="31">
        <v>79.3</v>
      </c>
      <c r="CP30" s="37">
        <v>76</v>
      </c>
      <c r="CQ30" s="37"/>
      <c r="CR30" s="37">
        <v>37</v>
      </c>
      <c r="CS30" s="20">
        <v>65.099999999999994</v>
      </c>
      <c r="CT30" s="20">
        <v>84.9</v>
      </c>
      <c r="CU30" s="37">
        <v>17</v>
      </c>
      <c r="CV30" s="37"/>
      <c r="CW30" s="37">
        <v>19</v>
      </c>
      <c r="CX30" s="20">
        <v>11</v>
      </c>
      <c r="CY30" s="20">
        <v>25.6</v>
      </c>
      <c r="CZ30" s="44">
        <v>29</v>
      </c>
      <c r="DA30" s="23" t="s">
        <v>271</v>
      </c>
      <c r="DB30" s="37">
        <v>27</v>
      </c>
      <c r="DC30" s="20">
        <v>19.5</v>
      </c>
      <c r="DD30" s="20">
        <v>40.700000000000003</v>
      </c>
      <c r="DE30" s="37">
        <v>81</v>
      </c>
      <c r="DF30" s="37"/>
      <c r="DG30" s="37">
        <v>50</v>
      </c>
      <c r="DH30" s="20">
        <v>71.8</v>
      </c>
      <c r="DI30" s="20">
        <v>87.8</v>
      </c>
      <c r="DJ30" s="37">
        <v>74</v>
      </c>
      <c r="DK30" s="37"/>
      <c r="DL30" s="37">
        <v>43</v>
      </c>
      <c r="DM30" s="20">
        <v>63.5</v>
      </c>
      <c r="DN30" s="20">
        <v>81.599999999999994</v>
      </c>
      <c r="DO30" s="37">
        <v>32</v>
      </c>
      <c r="DP30" s="37"/>
      <c r="DQ30" s="37">
        <v>12</v>
      </c>
      <c r="DR30" s="20">
        <v>23.7</v>
      </c>
      <c r="DS30" s="20">
        <v>42.3</v>
      </c>
      <c r="DT30" s="37">
        <v>14</v>
      </c>
      <c r="DU30" s="37"/>
      <c r="DV30" s="37">
        <v>16</v>
      </c>
      <c r="DW30" s="20">
        <v>8.4</v>
      </c>
      <c r="DX30" s="20">
        <v>22.5</v>
      </c>
      <c r="DY30" s="37">
        <v>1096</v>
      </c>
      <c r="DZ30" s="37">
        <v>25</v>
      </c>
      <c r="EA30" s="31">
        <v>1026.5</v>
      </c>
      <c r="EB30" s="31">
        <v>1165</v>
      </c>
      <c r="EC30" s="37">
        <v>930</v>
      </c>
      <c r="ED30" s="37">
        <v>24</v>
      </c>
      <c r="EE30" s="22">
        <v>865.2</v>
      </c>
      <c r="EF30" s="22">
        <v>994</v>
      </c>
      <c r="EG30" s="37">
        <v>17</v>
      </c>
      <c r="EH30" s="37"/>
      <c r="EI30" s="37">
        <v>40</v>
      </c>
      <c r="EJ30" s="20">
        <v>9.6999999999999993</v>
      </c>
      <c r="EK30" s="20">
        <v>27.2</v>
      </c>
      <c r="EL30" s="44">
        <v>12</v>
      </c>
      <c r="EM30" s="37" t="s">
        <v>271</v>
      </c>
      <c r="EN30" s="37">
        <v>17</v>
      </c>
      <c r="EO30" s="20">
        <v>6.5</v>
      </c>
      <c r="EP30" s="20">
        <v>21.9</v>
      </c>
      <c r="EQ30" s="32">
        <v>10</v>
      </c>
      <c r="ER30" s="37">
        <v>21</v>
      </c>
      <c r="ES30" s="31">
        <v>8.4</v>
      </c>
      <c r="ET30" s="31">
        <v>11.6</v>
      </c>
      <c r="EU30" s="44">
        <v>42</v>
      </c>
      <c r="EV30" s="37" t="s">
        <v>271</v>
      </c>
      <c r="EW30" s="37">
        <v>19</v>
      </c>
      <c r="EX30" s="20">
        <v>30.6</v>
      </c>
      <c r="EY30" s="20">
        <v>54.8</v>
      </c>
      <c r="EZ30" s="37">
        <v>70</v>
      </c>
      <c r="FA30" s="37"/>
      <c r="FB30" s="37">
        <v>19</v>
      </c>
      <c r="FC30" s="20">
        <v>60.5</v>
      </c>
      <c r="FD30" s="20">
        <v>77.5</v>
      </c>
      <c r="FE30" s="32">
        <v>23.4</v>
      </c>
      <c r="FF30" s="32"/>
      <c r="FG30" s="37">
        <v>34</v>
      </c>
      <c r="FH30" s="31">
        <v>14.6</v>
      </c>
      <c r="FI30" s="31">
        <v>32.200000000000003</v>
      </c>
      <c r="FJ30" s="37">
        <v>320</v>
      </c>
      <c r="FK30" s="37">
        <v>27</v>
      </c>
      <c r="FL30" s="31">
        <v>283.2</v>
      </c>
      <c r="FM30" s="32">
        <v>355.9</v>
      </c>
      <c r="FN30" s="37">
        <v>625</v>
      </c>
      <c r="FO30" s="37">
        <v>28</v>
      </c>
      <c r="FP30" s="31">
        <v>572.5</v>
      </c>
      <c r="FQ30" s="31">
        <v>676.8</v>
      </c>
      <c r="FR30" s="37">
        <v>51</v>
      </c>
      <c r="FS30" s="37"/>
      <c r="FT30" s="37">
        <v>17</v>
      </c>
      <c r="FU30" s="31">
        <v>42.3</v>
      </c>
      <c r="FV30" s="31">
        <v>58.7</v>
      </c>
      <c r="FW30" s="37">
        <v>329</v>
      </c>
      <c r="FX30" s="37">
        <v>16</v>
      </c>
      <c r="FY30" s="31">
        <v>291.5</v>
      </c>
      <c r="FZ30" s="31">
        <v>366.3</v>
      </c>
      <c r="GA30" s="37">
        <v>335</v>
      </c>
      <c r="GB30" s="37">
        <v>25</v>
      </c>
      <c r="GC30" s="31">
        <v>297.3</v>
      </c>
      <c r="GD30" s="31">
        <v>372.3</v>
      </c>
      <c r="GE30" s="32">
        <v>5</v>
      </c>
      <c r="GF30" s="32"/>
      <c r="GG30" s="37">
        <v>21</v>
      </c>
      <c r="GH30" s="31">
        <v>2.8</v>
      </c>
      <c r="GI30" s="31">
        <v>7.2</v>
      </c>
      <c r="GJ30" s="32">
        <v>210.2</v>
      </c>
      <c r="GK30" s="37">
        <v>19</v>
      </c>
      <c r="GL30" s="31">
        <v>197.8</v>
      </c>
      <c r="GM30" s="31">
        <v>222.6</v>
      </c>
      <c r="GN30" s="32">
        <v>79.099999999999994</v>
      </c>
      <c r="GO30" s="37">
        <v>42</v>
      </c>
    </row>
    <row r="31" spans="1:197">
      <c r="A31" s="10">
        <v>212</v>
      </c>
      <c r="B31" s="37" t="s">
        <v>141</v>
      </c>
      <c r="C31" s="144">
        <v>2</v>
      </c>
      <c r="D31" s="48" t="str">
        <f t="shared" si="0"/>
        <v>Bronx</v>
      </c>
      <c r="E31" s="136">
        <v>86</v>
      </c>
      <c r="F31" s="37">
        <v>36</v>
      </c>
      <c r="G31" s="37">
        <v>33</v>
      </c>
      <c r="H31" s="31">
        <v>34.9</v>
      </c>
      <c r="I31" s="31">
        <v>37.4</v>
      </c>
      <c r="J31" s="141">
        <f>LOOKUP(E31,'Election Results'!B:B,'Election Results'!C:C)</f>
        <v>4.3357043285555993E-2</v>
      </c>
      <c r="K31" s="142">
        <f t="shared" si="1"/>
        <v>49</v>
      </c>
      <c r="L31" s="37">
        <v>154050</v>
      </c>
      <c r="M31" s="37">
        <v>25</v>
      </c>
      <c r="N31" s="37">
        <v>7</v>
      </c>
      <c r="O31" s="37">
        <v>47</v>
      </c>
      <c r="P31" s="37">
        <v>65</v>
      </c>
      <c r="Q31" s="37">
        <v>5</v>
      </c>
      <c r="R31" s="37">
        <v>2</v>
      </c>
      <c r="S31" s="37">
        <v>50</v>
      </c>
      <c r="T31" s="37">
        <v>24</v>
      </c>
      <c r="U31" s="37">
        <v>27</v>
      </c>
      <c r="V31" s="37">
        <v>2</v>
      </c>
      <c r="W31" s="37">
        <v>27</v>
      </c>
      <c r="X31" s="37">
        <v>93</v>
      </c>
      <c r="Y31" s="37">
        <v>13</v>
      </c>
      <c r="Z31" s="37">
        <v>25</v>
      </c>
      <c r="AA31" s="37">
        <v>13</v>
      </c>
      <c r="AB31" s="37">
        <v>11</v>
      </c>
      <c r="AC31" s="37">
        <v>22</v>
      </c>
      <c r="AD31" s="37">
        <v>27</v>
      </c>
      <c r="AE31" s="37">
        <v>51</v>
      </c>
      <c r="AF31" s="37">
        <v>26</v>
      </c>
      <c r="AG31" s="37">
        <v>19</v>
      </c>
      <c r="AH31" s="37">
        <v>12</v>
      </c>
      <c r="AI31" s="37">
        <v>30</v>
      </c>
      <c r="AJ31" s="37">
        <v>39</v>
      </c>
      <c r="AK31" s="37">
        <v>25</v>
      </c>
      <c r="AL31" s="31">
        <v>37</v>
      </c>
      <c r="AM31" s="31">
        <v>41.1</v>
      </c>
      <c r="AN31" s="37">
        <v>8</v>
      </c>
      <c r="AO31" s="37">
        <v>53</v>
      </c>
      <c r="AP31" s="31">
        <v>7.2</v>
      </c>
      <c r="AQ31" s="31">
        <v>9.4</v>
      </c>
      <c r="AR31" s="37">
        <v>65</v>
      </c>
      <c r="AS31" s="37">
        <v>23</v>
      </c>
      <c r="AT31" s="18">
        <v>56</v>
      </c>
      <c r="AU31" s="18">
        <v>74</v>
      </c>
      <c r="AV31" s="32">
        <v>8.6999999999999993</v>
      </c>
      <c r="AW31" s="37">
        <v>34</v>
      </c>
      <c r="AX31" s="37">
        <v>9</v>
      </c>
      <c r="AY31" s="37">
        <v>38</v>
      </c>
      <c r="AZ31" s="37">
        <v>109</v>
      </c>
      <c r="BA31" s="37">
        <v>49</v>
      </c>
      <c r="BB31" s="37">
        <v>20</v>
      </c>
      <c r="BC31" s="37">
        <v>30</v>
      </c>
      <c r="BD31" s="37">
        <v>49</v>
      </c>
      <c r="BE31" s="37">
        <v>14</v>
      </c>
      <c r="BF31" s="37">
        <v>32</v>
      </c>
      <c r="BG31" s="37">
        <v>38</v>
      </c>
      <c r="BH31" s="37">
        <v>20</v>
      </c>
      <c r="BI31" s="37">
        <v>28</v>
      </c>
      <c r="BJ31" s="31">
        <v>18.2</v>
      </c>
      <c r="BK31" s="31">
        <v>22.4</v>
      </c>
      <c r="BL31" s="37">
        <v>16</v>
      </c>
      <c r="BM31" s="37">
        <v>10</v>
      </c>
      <c r="BN31" s="31">
        <v>14.1</v>
      </c>
      <c r="BO31" s="31">
        <v>17.100000000000001</v>
      </c>
      <c r="BP31" s="37">
        <v>57</v>
      </c>
      <c r="BQ31" s="37">
        <v>14</v>
      </c>
      <c r="BR31" s="32">
        <v>53.4</v>
      </c>
      <c r="BS31" s="32">
        <v>60.7</v>
      </c>
      <c r="BT31" s="37">
        <v>27</v>
      </c>
      <c r="BU31" s="37">
        <v>25</v>
      </c>
      <c r="BV31" s="32">
        <v>9.9</v>
      </c>
      <c r="BW31" s="37">
        <v>20</v>
      </c>
      <c r="BX31" s="31">
        <v>8.5</v>
      </c>
      <c r="BY31" s="31">
        <v>11.3</v>
      </c>
      <c r="BZ31" s="32">
        <v>28.4</v>
      </c>
      <c r="CA31" s="32"/>
      <c r="CB31" s="37">
        <v>20</v>
      </c>
      <c r="CC31" s="31">
        <v>25.9</v>
      </c>
      <c r="CD31" s="31">
        <v>30.9</v>
      </c>
      <c r="CE31" s="37">
        <v>30</v>
      </c>
      <c r="CF31" s="37">
        <v>9</v>
      </c>
      <c r="CG31" s="37">
        <v>127</v>
      </c>
      <c r="CH31" s="37"/>
      <c r="CI31" s="37">
        <v>18</v>
      </c>
      <c r="CJ31" s="19">
        <v>106.5</v>
      </c>
      <c r="CK31" s="19">
        <v>146.69999999999999</v>
      </c>
      <c r="CL31" s="37">
        <v>92</v>
      </c>
      <c r="CM31" s="37">
        <v>15</v>
      </c>
      <c r="CN31" s="39">
        <v>83.3</v>
      </c>
      <c r="CO31" s="31">
        <v>101</v>
      </c>
      <c r="CP31" s="37">
        <v>77</v>
      </c>
      <c r="CQ31" s="37"/>
      <c r="CR31" s="37">
        <v>36</v>
      </c>
      <c r="CS31" s="20">
        <v>70.400000000000006</v>
      </c>
      <c r="CT31" s="20">
        <v>81.7</v>
      </c>
      <c r="CU31" s="37">
        <v>14</v>
      </c>
      <c r="CV31" s="37"/>
      <c r="CW31" s="37">
        <v>44</v>
      </c>
      <c r="CX31" s="20">
        <v>9.5</v>
      </c>
      <c r="CY31" s="20">
        <v>19.100000000000001</v>
      </c>
      <c r="CZ31" s="37">
        <v>36</v>
      </c>
      <c r="DA31" s="23"/>
      <c r="DB31" s="37">
        <v>12</v>
      </c>
      <c r="DC31" s="20">
        <v>27.7</v>
      </c>
      <c r="DD31" s="20">
        <v>44.3</v>
      </c>
      <c r="DE31" s="37">
        <v>85</v>
      </c>
      <c r="DF31" s="37"/>
      <c r="DG31" s="37">
        <v>41</v>
      </c>
      <c r="DH31" s="20">
        <v>79.2</v>
      </c>
      <c r="DI31" s="20">
        <v>90</v>
      </c>
      <c r="DJ31" s="37">
        <v>78</v>
      </c>
      <c r="DK31" s="37"/>
      <c r="DL31" s="37">
        <v>21</v>
      </c>
      <c r="DM31" s="20">
        <v>71.599999999999994</v>
      </c>
      <c r="DN31" s="20">
        <v>83.8</v>
      </c>
      <c r="DO31" s="37">
        <v>35</v>
      </c>
      <c r="DP31" s="37"/>
      <c r="DQ31" s="37">
        <v>3</v>
      </c>
      <c r="DR31" s="20">
        <v>28.6</v>
      </c>
      <c r="DS31" s="20">
        <v>42.7</v>
      </c>
      <c r="DT31" s="37">
        <v>12</v>
      </c>
      <c r="DU31" s="37"/>
      <c r="DV31" s="37">
        <v>25</v>
      </c>
      <c r="DW31" s="20">
        <v>7.9</v>
      </c>
      <c r="DX31" s="20">
        <v>17.5</v>
      </c>
      <c r="DY31" s="37">
        <v>1283</v>
      </c>
      <c r="DZ31" s="37">
        <v>17</v>
      </c>
      <c r="EA31" s="31">
        <v>1216.9000000000001</v>
      </c>
      <c r="EB31" s="31">
        <v>1348.2</v>
      </c>
      <c r="EC31" s="37">
        <v>1275</v>
      </c>
      <c r="ED31" s="37">
        <v>17</v>
      </c>
      <c r="EE31" s="22">
        <v>1209.3</v>
      </c>
      <c r="EF31" s="22">
        <v>1340.9</v>
      </c>
      <c r="EG31" s="37">
        <v>21</v>
      </c>
      <c r="EH31" s="37"/>
      <c r="EI31" s="37">
        <v>24</v>
      </c>
      <c r="EJ31" s="20">
        <v>15.3</v>
      </c>
      <c r="EK31" s="20">
        <v>28.9</v>
      </c>
      <c r="EL31" s="37">
        <v>12</v>
      </c>
      <c r="EM31" s="37"/>
      <c r="EN31" s="37">
        <v>18</v>
      </c>
      <c r="EO31" s="20">
        <v>7.7</v>
      </c>
      <c r="EP31" s="20">
        <v>18.399999999999999</v>
      </c>
      <c r="EQ31" s="32">
        <v>13.9</v>
      </c>
      <c r="ER31" s="37">
        <v>4</v>
      </c>
      <c r="ES31" s="31">
        <v>12.3</v>
      </c>
      <c r="ET31" s="31">
        <v>15.5</v>
      </c>
      <c r="EU31" s="37">
        <v>42</v>
      </c>
      <c r="EV31" s="37"/>
      <c r="EW31" s="37">
        <v>23</v>
      </c>
      <c r="EX31" s="20">
        <v>34.6</v>
      </c>
      <c r="EY31" s="20">
        <v>49.1</v>
      </c>
      <c r="EZ31" s="37">
        <v>75</v>
      </c>
      <c r="FA31" s="37"/>
      <c r="FB31" s="37">
        <v>13</v>
      </c>
      <c r="FC31" s="20">
        <v>68.099999999999994</v>
      </c>
      <c r="FD31" s="20">
        <v>80.099999999999994</v>
      </c>
      <c r="FE31" s="32">
        <v>35.700000000000003</v>
      </c>
      <c r="FF31" s="32"/>
      <c r="FG31" s="37">
        <v>25</v>
      </c>
      <c r="FH31" s="31">
        <v>26.3</v>
      </c>
      <c r="FI31" s="31">
        <v>45.1</v>
      </c>
      <c r="FJ31" s="37">
        <v>382</v>
      </c>
      <c r="FK31" s="37">
        <v>17</v>
      </c>
      <c r="FL31" s="31">
        <v>345.7</v>
      </c>
      <c r="FM31" s="32">
        <v>417.4</v>
      </c>
      <c r="FN31" s="37">
        <v>596</v>
      </c>
      <c r="FO31" s="37">
        <v>30</v>
      </c>
      <c r="FP31" s="31">
        <v>550.6</v>
      </c>
      <c r="FQ31" s="31">
        <v>640.79999999999995</v>
      </c>
      <c r="FR31" s="37">
        <v>74</v>
      </c>
      <c r="FS31" s="37"/>
      <c r="FT31" s="37">
        <v>7</v>
      </c>
      <c r="FU31" s="31">
        <v>66.2</v>
      </c>
      <c r="FV31" s="31">
        <v>82.6</v>
      </c>
      <c r="FW31" s="37">
        <v>501</v>
      </c>
      <c r="FX31" s="37">
        <v>12</v>
      </c>
      <c r="FY31" s="31">
        <v>459.9</v>
      </c>
      <c r="FZ31" s="31">
        <v>541.79999999999995</v>
      </c>
      <c r="GA31" s="37">
        <v>524</v>
      </c>
      <c r="GB31" s="37">
        <v>12</v>
      </c>
      <c r="GC31" s="31">
        <v>481.8</v>
      </c>
      <c r="GD31" s="31">
        <v>565.79999999999995</v>
      </c>
      <c r="GE31" s="32">
        <v>7.8</v>
      </c>
      <c r="GF31" s="32"/>
      <c r="GG31" s="37">
        <v>5</v>
      </c>
      <c r="GH31" s="31">
        <v>5.4</v>
      </c>
      <c r="GI31" s="31">
        <v>10.199999999999999</v>
      </c>
      <c r="GJ31" s="32">
        <v>207.4</v>
      </c>
      <c r="GK31" s="37">
        <v>21</v>
      </c>
      <c r="GL31" s="31">
        <v>196.8</v>
      </c>
      <c r="GM31" s="31">
        <v>218</v>
      </c>
      <c r="GN31" s="32">
        <v>80.2</v>
      </c>
      <c r="GO31" s="37">
        <v>37</v>
      </c>
    </row>
    <row r="32" spans="1:197">
      <c r="A32" s="10">
        <v>301</v>
      </c>
      <c r="B32" s="37" t="s">
        <v>142</v>
      </c>
      <c r="C32" s="144">
        <v>3</v>
      </c>
      <c r="D32" s="48" t="str">
        <f t="shared" si="0"/>
        <v>Brooklyn</v>
      </c>
      <c r="E32" s="136">
        <v>50</v>
      </c>
      <c r="F32" s="37">
        <v>20</v>
      </c>
      <c r="G32" s="37">
        <v>55</v>
      </c>
      <c r="H32" s="31">
        <v>18.8</v>
      </c>
      <c r="I32" s="31">
        <v>21.1</v>
      </c>
      <c r="J32" s="141">
        <f>LOOKUP(E32,'Election Results'!B:B,'Election Results'!C:C)</f>
        <v>0.12300136425648021</v>
      </c>
      <c r="K32" s="142">
        <f t="shared" si="1"/>
        <v>26</v>
      </c>
      <c r="L32" s="37">
        <v>176937</v>
      </c>
      <c r="M32" s="37">
        <v>16</v>
      </c>
      <c r="N32" s="37">
        <v>61</v>
      </c>
      <c r="O32" s="37">
        <v>12</v>
      </c>
      <c r="P32" s="37">
        <v>5</v>
      </c>
      <c r="Q32" s="37">
        <v>42</v>
      </c>
      <c r="R32" s="37">
        <v>6</v>
      </c>
      <c r="S32" s="37">
        <v>39</v>
      </c>
      <c r="T32" s="37">
        <v>27</v>
      </c>
      <c r="U32" s="37">
        <v>25</v>
      </c>
      <c r="V32" s="37">
        <v>1</v>
      </c>
      <c r="W32" s="37">
        <v>39</v>
      </c>
      <c r="X32" s="37">
        <v>39</v>
      </c>
      <c r="Y32" s="37">
        <v>48</v>
      </c>
      <c r="Z32" s="37">
        <v>23</v>
      </c>
      <c r="AA32" s="37">
        <v>20</v>
      </c>
      <c r="AB32" s="37">
        <v>11</v>
      </c>
      <c r="AC32" s="37">
        <v>19</v>
      </c>
      <c r="AD32" s="37">
        <v>40</v>
      </c>
      <c r="AE32" s="37">
        <v>9</v>
      </c>
      <c r="AF32" s="37">
        <v>17</v>
      </c>
      <c r="AG32" s="37">
        <v>59</v>
      </c>
      <c r="AH32" s="37">
        <v>9</v>
      </c>
      <c r="AI32" s="37">
        <v>52</v>
      </c>
      <c r="AJ32" s="37">
        <v>24</v>
      </c>
      <c r="AK32" s="37">
        <v>47</v>
      </c>
      <c r="AL32" s="31">
        <v>22.4</v>
      </c>
      <c r="AM32" s="31">
        <v>25.9</v>
      </c>
      <c r="AN32" s="37">
        <v>24</v>
      </c>
      <c r="AO32" s="37">
        <v>28</v>
      </c>
      <c r="AP32" s="31">
        <v>21.9</v>
      </c>
      <c r="AQ32" s="31">
        <v>25.2</v>
      </c>
      <c r="AR32" s="37">
        <v>54</v>
      </c>
      <c r="AS32" s="37">
        <v>35</v>
      </c>
      <c r="AT32" s="18">
        <v>46</v>
      </c>
      <c r="AU32" s="18">
        <v>61.2</v>
      </c>
      <c r="AV32" s="32">
        <v>10.1</v>
      </c>
      <c r="AW32" s="37">
        <v>8</v>
      </c>
      <c r="AX32" s="37">
        <v>14</v>
      </c>
      <c r="AY32" s="37">
        <v>14</v>
      </c>
      <c r="AZ32" s="37">
        <v>150</v>
      </c>
      <c r="BA32" s="37">
        <v>34</v>
      </c>
      <c r="BB32" s="37">
        <v>17</v>
      </c>
      <c r="BC32" s="37">
        <v>39</v>
      </c>
      <c r="BD32" s="37">
        <v>35</v>
      </c>
      <c r="BE32" s="37">
        <v>42</v>
      </c>
      <c r="BF32" s="37">
        <v>48</v>
      </c>
      <c r="BG32" s="37">
        <v>13</v>
      </c>
      <c r="BH32" s="37">
        <v>30</v>
      </c>
      <c r="BI32" s="37">
        <v>14</v>
      </c>
      <c r="BJ32" s="31">
        <v>27</v>
      </c>
      <c r="BK32" s="31">
        <v>32.200000000000003</v>
      </c>
      <c r="BL32" s="37">
        <v>7</v>
      </c>
      <c r="BM32" s="37">
        <v>48</v>
      </c>
      <c r="BN32" s="31">
        <v>6.1</v>
      </c>
      <c r="BO32" s="31">
        <v>8.1</v>
      </c>
      <c r="BP32" s="37">
        <v>47</v>
      </c>
      <c r="BQ32" s="37">
        <v>48</v>
      </c>
      <c r="BR32" s="32">
        <v>44.7</v>
      </c>
      <c r="BS32" s="32">
        <v>50.1</v>
      </c>
      <c r="BT32" s="37">
        <v>28</v>
      </c>
      <c r="BU32" s="37">
        <v>22</v>
      </c>
      <c r="BV32" s="32">
        <v>6</v>
      </c>
      <c r="BW32" s="37">
        <v>57</v>
      </c>
      <c r="BX32" s="31">
        <v>5.2</v>
      </c>
      <c r="BY32" s="31">
        <v>6.8</v>
      </c>
      <c r="BZ32" s="32">
        <v>20.100000000000001</v>
      </c>
      <c r="CA32" s="32"/>
      <c r="CB32" s="37">
        <v>28</v>
      </c>
      <c r="CC32" s="31">
        <v>17.8</v>
      </c>
      <c r="CD32" s="31">
        <v>22.4</v>
      </c>
      <c r="CE32" s="37">
        <v>19</v>
      </c>
      <c r="CF32" s="37">
        <v>28</v>
      </c>
      <c r="CG32" s="37">
        <v>70</v>
      </c>
      <c r="CH32" s="37"/>
      <c r="CI32" s="37">
        <v>31</v>
      </c>
      <c r="CJ32" s="19">
        <v>55.8</v>
      </c>
      <c r="CK32" s="19">
        <v>83.5</v>
      </c>
      <c r="CL32" s="37">
        <v>43</v>
      </c>
      <c r="CM32" s="37">
        <v>33</v>
      </c>
      <c r="CN32" s="39">
        <v>37.1</v>
      </c>
      <c r="CO32" s="31">
        <v>48.4</v>
      </c>
      <c r="CP32" s="37">
        <v>75</v>
      </c>
      <c r="CQ32" s="37"/>
      <c r="CR32" s="37">
        <v>39</v>
      </c>
      <c r="CS32" s="20">
        <v>69.8</v>
      </c>
      <c r="CT32" s="20">
        <v>79.7</v>
      </c>
      <c r="CU32" s="37">
        <v>20</v>
      </c>
      <c r="CV32" s="37"/>
      <c r="CW32" s="37">
        <v>8</v>
      </c>
      <c r="CX32" s="20">
        <v>14.8</v>
      </c>
      <c r="CY32" s="20">
        <v>25.6</v>
      </c>
      <c r="CZ32" s="37">
        <v>21</v>
      </c>
      <c r="DA32" s="23"/>
      <c r="DB32" s="37">
        <v>48</v>
      </c>
      <c r="DC32" s="20">
        <v>16.2</v>
      </c>
      <c r="DD32" s="20">
        <v>27.1</v>
      </c>
      <c r="DE32" s="37">
        <v>88</v>
      </c>
      <c r="DF32" s="37"/>
      <c r="DG32" s="37">
        <v>29</v>
      </c>
      <c r="DH32" s="20">
        <v>82.6</v>
      </c>
      <c r="DI32" s="20">
        <v>91.6</v>
      </c>
      <c r="DJ32" s="37">
        <v>76</v>
      </c>
      <c r="DK32" s="37"/>
      <c r="DL32" s="37">
        <v>38</v>
      </c>
      <c r="DM32" s="20">
        <v>70.3</v>
      </c>
      <c r="DN32" s="20">
        <v>80.2</v>
      </c>
      <c r="DO32" s="37">
        <v>24</v>
      </c>
      <c r="DP32" s="37"/>
      <c r="DQ32" s="37">
        <v>34</v>
      </c>
      <c r="DR32" s="20">
        <v>19</v>
      </c>
      <c r="DS32" s="20">
        <v>30.5</v>
      </c>
      <c r="DT32" s="37">
        <v>10</v>
      </c>
      <c r="DU32" s="37"/>
      <c r="DV32" s="37">
        <v>31</v>
      </c>
      <c r="DW32" s="20">
        <v>7.6</v>
      </c>
      <c r="DX32" s="20">
        <v>14.2</v>
      </c>
      <c r="DY32" s="37">
        <v>976</v>
      </c>
      <c r="DZ32" s="37">
        <v>27</v>
      </c>
      <c r="EA32" s="22">
        <v>914.8</v>
      </c>
      <c r="EB32" s="22">
        <v>1037.5</v>
      </c>
      <c r="EC32" s="37">
        <v>678</v>
      </c>
      <c r="ED32" s="37">
        <v>34</v>
      </c>
      <c r="EE32" s="22">
        <v>628</v>
      </c>
      <c r="EF32" s="22">
        <v>727.2</v>
      </c>
      <c r="EG32" s="37">
        <v>18</v>
      </c>
      <c r="EH32" s="37"/>
      <c r="EI32" s="37">
        <v>36</v>
      </c>
      <c r="EJ32" s="20">
        <v>12.6</v>
      </c>
      <c r="EK32" s="20">
        <v>24.2</v>
      </c>
      <c r="EL32" s="37">
        <v>13</v>
      </c>
      <c r="EM32" s="37"/>
      <c r="EN32" s="37">
        <v>14</v>
      </c>
      <c r="EO32" s="20">
        <v>8.9</v>
      </c>
      <c r="EP32" s="20">
        <v>17.5</v>
      </c>
      <c r="EQ32" s="32">
        <v>2.8</v>
      </c>
      <c r="ER32" s="37">
        <v>50</v>
      </c>
      <c r="ES32" s="31">
        <v>2.2999999999999998</v>
      </c>
      <c r="ET32" s="31">
        <v>3.3</v>
      </c>
      <c r="EU32" s="37">
        <v>32</v>
      </c>
      <c r="EV32" s="37"/>
      <c r="EW32" s="37">
        <v>58</v>
      </c>
      <c r="EX32" s="20">
        <v>27.3</v>
      </c>
      <c r="EY32" s="20">
        <v>37.4</v>
      </c>
      <c r="EZ32" s="37">
        <v>61</v>
      </c>
      <c r="FA32" s="37"/>
      <c r="FB32" s="37">
        <v>37</v>
      </c>
      <c r="FC32" s="20">
        <v>54.4</v>
      </c>
      <c r="FD32" s="20">
        <v>66.5</v>
      </c>
      <c r="FE32" s="32">
        <v>20.3</v>
      </c>
      <c r="FF32" s="32"/>
      <c r="FG32" s="37">
        <v>39</v>
      </c>
      <c r="FH32" s="31">
        <v>13.7</v>
      </c>
      <c r="FI32" s="31">
        <v>26.9</v>
      </c>
      <c r="FJ32" s="37">
        <v>293</v>
      </c>
      <c r="FK32" s="37">
        <v>33</v>
      </c>
      <c r="FL32" s="31">
        <v>258.60000000000002</v>
      </c>
      <c r="FM32" s="32">
        <v>328</v>
      </c>
      <c r="FN32" s="37">
        <v>466</v>
      </c>
      <c r="FO32" s="37">
        <v>40</v>
      </c>
      <c r="FP32" s="31">
        <v>427.6</v>
      </c>
      <c r="FQ32" s="31">
        <v>503.7</v>
      </c>
      <c r="FR32" s="37">
        <v>18</v>
      </c>
      <c r="FS32" s="37"/>
      <c r="FT32" s="37">
        <v>40</v>
      </c>
      <c r="FU32" s="31">
        <v>13.6</v>
      </c>
      <c r="FV32" s="31">
        <v>21.6</v>
      </c>
      <c r="FW32" s="37">
        <v>223</v>
      </c>
      <c r="FX32" s="37">
        <v>29</v>
      </c>
      <c r="FY32" s="31">
        <v>193.2</v>
      </c>
      <c r="FZ32" s="31">
        <v>252.6</v>
      </c>
      <c r="GA32" s="37">
        <v>276</v>
      </c>
      <c r="GB32" s="37">
        <v>32</v>
      </c>
      <c r="GC32" s="31">
        <v>244.2</v>
      </c>
      <c r="GD32" s="31">
        <v>308.7</v>
      </c>
      <c r="GE32" s="32">
        <v>2.4</v>
      </c>
      <c r="GF32" s="32"/>
      <c r="GG32" s="37">
        <v>50</v>
      </c>
      <c r="GH32" s="31">
        <v>1.5</v>
      </c>
      <c r="GI32" s="31">
        <v>3.3</v>
      </c>
      <c r="GJ32" s="32">
        <v>194.1</v>
      </c>
      <c r="GK32" s="37">
        <v>26</v>
      </c>
      <c r="GL32" s="31">
        <v>183.1</v>
      </c>
      <c r="GM32" s="31">
        <v>205.1</v>
      </c>
      <c r="GN32" s="32">
        <v>80.2</v>
      </c>
      <c r="GO32" s="37">
        <v>35</v>
      </c>
    </row>
    <row r="33" spans="1:197">
      <c r="A33" s="10">
        <v>302</v>
      </c>
      <c r="B33" s="37" t="s">
        <v>143</v>
      </c>
      <c r="C33" s="144">
        <v>3</v>
      </c>
      <c r="D33" s="48" t="str">
        <f t="shared" si="0"/>
        <v>Brooklyn</v>
      </c>
      <c r="E33" s="136">
        <v>57</v>
      </c>
      <c r="F33" s="37">
        <v>43</v>
      </c>
      <c r="G33" s="37">
        <v>21</v>
      </c>
      <c r="H33" s="31">
        <v>40.9</v>
      </c>
      <c r="I33" s="31">
        <v>45.7</v>
      </c>
      <c r="J33" s="141">
        <f>LOOKUP(E33,'Election Results'!B:B,'Election Results'!C:C)</f>
        <v>1.9514058123886079E-2</v>
      </c>
      <c r="K33" s="142">
        <f t="shared" si="1"/>
        <v>58</v>
      </c>
      <c r="L33" s="37">
        <v>102814</v>
      </c>
      <c r="M33" s="37">
        <v>49</v>
      </c>
      <c r="N33" s="37">
        <v>46</v>
      </c>
      <c r="O33" s="37">
        <v>19</v>
      </c>
      <c r="P33" s="37">
        <v>27</v>
      </c>
      <c r="Q33" s="37">
        <v>19</v>
      </c>
      <c r="R33" s="37">
        <v>8</v>
      </c>
      <c r="S33" s="37">
        <v>28</v>
      </c>
      <c r="T33" s="37">
        <v>14</v>
      </c>
      <c r="U33" s="37">
        <v>42</v>
      </c>
      <c r="V33" s="37">
        <v>4</v>
      </c>
      <c r="W33" s="37">
        <v>3</v>
      </c>
      <c r="X33" s="37">
        <v>54</v>
      </c>
      <c r="Y33" s="37">
        <v>41</v>
      </c>
      <c r="Z33" s="37">
        <v>15</v>
      </c>
      <c r="AA33" s="37">
        <v>51</v>
      </c>
      <c r="AB33" s="37">
        <v>10</v>
      </c>
      <c r="AC33" s="37">
        <v>40</v>
      </c>
      <c r="AD33" s="37">
        <v>44</v>
      </c>
      <c r="AE33" s="37">
        <v>5</v>
      </c>
      <c r="AF33" s="37">
        <v>20</v>
      </c>
      <c r="AG33" s="37">
        <v>54</v>
      </c>
      <c r="AH33" s="37">
        <v>11</v>
      </c>
      <c r="AI33" s="37">
        <v>35</v>
      </c>
      <c r="AJ33" s="37">
        <v>20</v>
      </c>
      <c r="AK33" s="37">
        <v>56</v>
      </c>
      <c r="AL33" s="31">
        <v>18.399999999999999</v>
      </c>
      <c r="AM33" s="31">
        <v>21.4</v>
      </c>
      <c r="AN33" s="37">
        <v>10</v>
      </c>
      <c r="AO33" s="37">
        <v>46</v>
      </c>
      <c r="AP33" s="31">
        <v>8.5</v>
      </c>
      <c r="AQ33" s="31">
        <v>10.8</v>
      </c>
      <c r="AR33" s="37">
        <v>62</v>
      </c>
      <c r="AS33" s="37">
        <v>24</v>
      </c>
      <c r="AT33" s="18">
        <v>53.5</v>
      </c>
      <c r="AU33" s="18">
        <v>70.099999999999994</v>
      </c>
      <c r="AV33" s="32">
        <v>9.5</v>
      </c>
      <c r="AW33" s="37">
        <v>18</v>
      </c>
      <c r="AX33" s="37">
        <v>14</v>
      </c>
      <c r="AY33" s="37">
        <v>12</v>
      </c>
      <c r="AZ33" s="37">
        <v>230</v>
      </c>
      <c r="BA33" s="37">
        <v>14</v>
      </c>
      <c r="BB33" s="37">
        <v>12</v>
      </c>
      <c r="BC33" s="37">
        <v>47</v>
      </c>
      <c r="BD33" s="37">
        <v>25</v>
      </c>
      <c r="BE33" s="37">
        <v>51</v>
      </c>
      <c r="BF33" s="37">
        <v>63</v>
      </c>
      <c r="BG33" s="37">
        <v>9</v>
      </c>
      <c r="BH33" s="37">
        <v>20</v>
      </c>
      <c r="BI33" s="37">
        <v>27</v>
      </c>
      <c r="BJ33" s="31">
        <v>18.399999999999999</v>
      </c>
      <c r="BK33" s="31">
        <v>22.4</v>
      </c>
      <c r="BL33" s="37">
        <v>10</v>
      </c>
      <c r="BM33" s="37">
        <v>35</v>
      </c>
      <c r="BN33" s="31">
        <v>8.4</v>
      </c>
      <c r="BO33" s="31">
        <v>10.8</v>
      </c>
      <c r="BP33" s="37">
        <v>41</v>
      </c>
      <c r="BQ33" s="37">
        <v>52</v>
      </c>
      <c r="BR33" s="32">
        <v>38.9</v>
      </c>
      <c r="BS33" s="32">
        <v>44.1</v>
      </c>
      <c r="BT33" s="37">
        <v>33</v>
      </c>
      <c r="BU33" s="37">
        <v>18</v>
      </c>
      <c r="BV33" s="32">
        <v>10.199999999999999</v>
      </c>
      <c r="BW33" s="37">
        <v>16</v>
      </c>
      <c r="BX33" s="31">
        <v>8.6999999999999993</v>
      </c>
      <c r="BY33" s="31">
        <v>11.7</v>
      </c>
      <c r="BZ33" s="32">
        <v>15.4</v>
      </c>
      <c r="CA33" s="32"/>
      <c r="CB33" s="37">
        <v>40</v>
      </c>
      <c r="CC33" s="31">
        <v>12.7</v>
      </c>
      <c r="CD33" s="31">
        <v>18.100000000000001</v>
      </c>
      <c r="CE33" s="37">
        <v>20</v>
      </c>
      <c r="CF33" s="37">
        <v>26</v>
      </c>
      <c r="CG33" s="37">
        <v>75</v>
      </c>
      <c r="CH33" s="37"/>
      <c r="CI33" s="37">
        <v>28</v>
      </c>
      <c r="CJ33" s="19">
        <v>56.6</v>
      </c>
      <c r="CK33" s="19">
        <v>92.5</v>
      </c>
      <c r="CL33" s="37">
        <v>44</v>
      </c>
      <c r="CM33" s="37">
        <v>32</v>
      </c>
      <c r="CN33" s="39">
        <v>36.4</v>
      </c>
      <c r="CO33" s="31">
        <v>51.5</v>
      </c>
      <c r="CP33" s="37">
        <v>84</v>
      </c>
      <c r="CQ33" s="37"/>
      <c r="CR33" s="37">
        <v>9</v>
      </c>
      <c r="CS33" s="20">
        <v>78.5</v>
      </c>
      <c r="CT33" s="20">
        <v>88.8</v>
      </c>
      <c r="CU33" s="37">
        <v>19</v>
      </c>
      <c r="CV33" s="37"/>
      <c r="CW33" s="37">
        <v>11</v>
      </c>
      <c r="CX33" s="20">
        <v>12.4</v>
      </c>
      <c r="CY33" s="20">
        <v>27.1</v>
      </c>
      <c r="CZ33" s="37">
        <v>19</v>
      </c>
      <c r="DA33" s="23"/>
      <c r="DB33" s="37">
        <v>52</v>
      </c>
      <c r="DC33" s="20">
        <v>12.8</v>
      </c>
      <c r="DD33" s="20">
        <v>26.8</v>
      </c>
      <c r="DE33" s="37">
        <v>91</v>
      </c>
      <c r="DF33" s="37"/>
      <c r="DG33" s="37">
        <v>17</v>
      </c>
      <c r="DH33" s="20">
        <v>84.5</v>
      </c>
      <c r="DI33" s="20">
        <v>94.8</v>
      </c>
      <c r="DJ33" s="37">
        <v>80</v>
      </c>
      <c r="DK33" s="37"/>
      <c r="DL33" s="37">
        <v>13</v>
      </c>
      <c r="DM33" s="20">
        <v>72.5</v>
      </c>
      <c r="DN33" s="20">
        <v>85.7</v>
      </c>
      <c r="DO33" s="37">
        <v>21</v>
      </c>
      <c r="DP33" s="37"/>
      <c r="DQ33" s="37">
        <v>41</v>
      </c>
      <c r="DR33" s="20">
        <v>14.7</v>
      </c>
      <c r="DS33" s="20">
        <v>28.1</v>
      </c>
      <c r="DT33" s="37">
        <v>8</v>
      </c>
      <c r="DU33" s="37"/>
      <c r="DV33" s="37">
        <v>45</v>
      </c>
      <c r="DW33" s="20">
        <v>5.4</v>
      </c>
      <c r="DX33" s="20">
        <v>13</v>
      </c>
      <c r="DY33" s="37">
        <v>1124</v>
      </c>
      <c r="DZ33" s="37">
        <v>22</v>
      </c>
      <c r="EA33" s="22">
        <v>1046</v>
      </c>
      <c r="EB33" s="22">
        <v>1201.9000000000001</v>
      </c>
      <c r="EC33" s="37">
        <v>1030</v>
      </c>
      <c r="ED33" s="37">
        <v>20</v>
      </c>
      <c r="EE33" s="22">
        <v>956.7</v>
      </c>
      <c r="EF33" s="22">
        <v>1103.2</v>
      </c>
      <c r="EG33" s="37">
        <v>11</v>
      </c>
      <c r="EH33" s="37"/>
      <c r="EI33" s="37">
        <v>55</v>
      </c>
      <c r="EJ33" s="20">
        <v>5.8</v>
      </c>
      <c r="EK33" s="20">
        <v>18.8</v>
      </c>
      <c r="EL33" s="37">
        <v>13</v>
      </c>
      <c r="EM33" s="37"/>
      <c r="EN33" s="37">
        <v>13</v>
      </c>
      <c r="EO33" s="20">
        <v>7.9</v>
      </c>
      <c r="EP33" s="20">
        <v>20.5</v>
      </c>
      <c r="EQ33" s="32">
        <v>2.2000000000000002</v>
      </c>
      <c r="ER33" s="37">
        <v>54</v>
      </c>
      <c r="ES33" s="31">
        <v>1.5</v>
      </c>
      <c r="ET33" s="31">
        <v>2.9</v>
      </c>
      <c r="EU33" s="37">
        <v>38</v>
      </c>
      <c r="EV33" s="37"/>
      <c r="EW33" s="37">
        <v>36</v>
      </c>
      <c r="EX33" s="20">
        <v>30.1</v>
      </c>
      <c r="EY33" s="20">
        <v>45.7</v>
      </c>
      <c r="EZ33" s="37">
        <v>66</v>
      </c>
      <c r="FA33" s="37"/>
      <c r="FB33" s="37">
        <v>25</v>
      </c>
      <c r="FC33" s="20">
        <v>56.7</v>
      </c>
      <c r="FD33" s="20">
        <v>74.400000000000006</v>
      </c>
      <c r="FE33" s="32">
        <v>33.1</v>
      </c>
      <c r="FF33" s="32"/>
      <c r="FG33" s="37">
        <v>27</v>
      </c>
      <c r="FH33" s="31">
        <v>22</v>
      </c>
      <c r="FI33" s="31">
        <v>44.2</v>
      </c>
      <c r="FJ33" s="37">
        <v>317</v>
      </c>
      <c r="FK33" s="37">
        <v>28</v>
      </c>
      <c r="FL33" s="31">
        <v>274.2</v>
      </c>
      <c r="FM33" s="32">
        <v>358.7</v>
      </c>
      <c r="FN33" s="37">
        <v>710</v>
      </c>
      <c r="FO33" s="37">
        <v>23</v>
      </c>
      <c r="FP33" s="31">
        <v>651.6</v>
      </c>
      <c r="FQ33" s="31">
        <v>768.8</v>
      </c>
      <c r="FR33" s="37">
        <v>50</v>
      </c>
      <c r="FS33" s="37"/>
      <c r="FT33" s="37">
        <v>19</v>
      </c>
      <c r="FU33" s="31">
        <v>38</v>
      </c>
      <c r="FV33" s="31">
        <v>61</v>
      </c>
      <c r="FW33" s="37">
        <v>240</v>
      </c>
      <c r="FX33" s="37">
        <v>25</v>
      </c>
      <c r="FY33" s="31">
        <v>203.7</v>
      </c>
      <c r="FZ33" s="31">
        <v>275.60000000000002</v>
      </c>
      <c r="GA33" s="37">
        <v>381</v>
      </c>
      <c r="GB33" s="37">
        <v>22</v>
      </c>
      <c r="GC33" s="31">
        <v>336</v>
      </c>
      <c r="GD33" s="31">
        <v>426.9</v>
      </c>
      <c r="GE33" s="32">
        <v>2.7</v>
      </c>
      <c r="GF33" s="32"/>
      <c r="GG33" s="37">
        <v>46</v>
      </c>
      <c r="GH33" s="31">
        <v>1.2</v>
      </c>
      <c r="GI33" s="31">
        <v>4.2</v>
      </c>
      <c r="GJ33" s="32">
        <v>208.8</v>
      </c>
      <c r="GK33" s="37">
        <v>20</v>
      </c>
      <c r="GL33" s="31">
        <v>194.9</v>
      </c>
      <c r="GM33" s="31">
        <v>222.7</v>
      </c>
      <c r="GN33" s="32">
        <v>79.400000000000006</v>
      </c>
      <c r="GO33" s="37">
        <v>41</v>
      </c>
    </row>
    <row r="34" spans="1:197">
      <c r="A34" s="10">
        <v>303</v>
      </c>
      <c r="B34" s="37" t="s">
        <v>144</v>
      </c>
      <c r="C34" s="144">
        <v>3</v>
      </c>
      <c r="D34" s="48" t="str">
        <f t="shared" si="0"/>
        <v>Brooklyn</v>
      </c>
      <c r="E34" s="136">
        <v>56</v>
      </c>
      <c r="F34" s="37">
        <v>33</v>
      </c>
      <c r="G34" s="37">
        <v>39</v>
      </c>
      <c r="H34" s="31">
        <v>31.8</v>
      </c>
      <c r="I34" s="31">
        <v>34.4</v>
      </c>
      <c r="J34" s="141">
        <f>LOOKUP(E34,'Election Results'!B:B,'Election Results'!C:C)</f>
        <v>1.8434832508428377E-2</v>
      </c>
      <c r="K34" s="142">
        <f t="shared" si="1"/>
        <v>59</v>
      </c>
      <c r="L34" s="37">
        <v>154332</v>
      </c>
      <c r="M34" s="37">
        <v>23</v>
      </c>
      <c r="N34" s="37">
        <v>11</v>
      </c>
      <c r="O34" s="37">
        <v>43</v>
      </c>
      <c r="P34" s="37">
        <v>64</v>
      </c>
      <c r="Q34" s="37">
        <v>6</v>
      </c>
      <c r="R34" s="37">
        <v>2</v>
      </c>
      <c r="S34" s="37">
        <v>49</v>
      </c>
      <c r="T34" s="37">
        <v>20</v>
      </c>
      <c r="U34" s="37">
        <v>32</v>
      </c>
      <c r="V34" s="37">
        <v>2</v>
      </c>
      <c r="W34" s="37">
        <v>17</v>
      </c>
      <c r="X34" s="37">
        <v>89</v>
      </c>
      <c r="Y34" s="37">
        <v>17</v>
      </c>
      <c r="Z34" s="37">
        <v>25</v>
      </c>
      <c r="AA34" s="37">
        <v>17</v>
      </c>
      <c r="AB34" s="37">
        <v>12</v>
      </c>
      <c r="AC34" s="37">
        <v>13</v>
      </c>
      <c r="AD34" s="37">
        <v>32</v>
      </c>
      <c r="AE34" s="37">
        <v>23</v>
      </c>
      <c r="AF34" s="37">
        <v>22</v>
      </c>
      <c r="AG34" s="37">
        <v>48</v>
      </c>
      <c r="AH34" s="37">
        <v>10</v>
      </c>
      <c r="AI34" s="37">
        <v>48</v>
      </c>
      <c r="AJ34" s="37">
        <v>19</v>
      </c>
      <c r="AK34" s="37">
        <v>57</v>
      </c>
      <c r="AL34" s="31">
        <v>17.399999999999999</v>
      </c>
      <c r="AM34" s="31">
        <v>20.8</v>
      </c>
      <c r="AN34" s="37">
        <v>13</v>
      </c>
      <c r="AO34" s="37">
        <v>39</v>
      </c>
      <c r="AP34" s="31">
        <v>11.3</v>
      </c>
      <c r="AQ34" s="31">
        <v>14</v>
      </c>
      <c r="AR34" s="37">
        <v>67</v>
      </c>
      <c r="AS34" s="37">
        <v>20</v>
      </c>
      <c r="AT34" s="18">
        <v>59.4</v>
      </c>
      <c r="AU34" s="18">
        <v>74.599999999999994</v>
      </c>
      <c r="AV34" s="32">
        <v>8.8000000000000007</v>
      </c>
      <c r="AW34" s="37">
        <v>29</v>
      </c>
      <c r="AX34" s="37">
        <v>16</v>
      </c>
      <c r="AY34" s="37">
        <v>9</v>
      </c>
      <c r="AZ34" s="37">
        <v>120</v>
      </c>
      <c r="BA34" s="37">
        <v>42</v>
      </c>
      <c r="BB34" s="37">
        <v>25</v>
      </c>
      <c r="BC34" s="37">
        <v>19</v>
      </c>
      <c r="BD34" s="37">
        <v>45</v>
      </c>
      <c r="BE34" s="37">
        <v>20</v>
      </c>
      <c r="BF34" s="37">
        <v>30</v>
      </c>
      <c r="BG34" s="37">
        <v>41</v>
      </c>
      <c r="BH34" s="37">
        <v>33</v>
      </c>
      <c r="BI34" s="37">
        <v>8</v>
      </c>
      <c r="BJ34" s="31">
        <v>31.3</v>
      </c>
      <c r="BK34" s="31">
        <v>35.5</v>
      </c>
      <c r="BL34" s="37">
        <v>17</v>
      </c>
      <c r="BM34" s="37">
        <v>5</v>
      </c>
      <c r="BN34" s="31">
        <v>14.7</v>
      </c>
      <c r="BO34" s="31">
        <v>18.3</v>
      </c>
      <c r="BP34" s="37">
        <v>55</v>
      </c>
      <c r="BQ34" s="37">
        <v>21</v>
      </c>
      <c r="BR34" s="32">
        <v>51.7</v>
      </c>
      <c r="BS34" s="32">
        <v>57.8</v>
      </c>
      <c r="BT34" s="37">
        <v>49</v>
      </c>
      <c r="BU34" s="37">
        <v>3</v>
      </c>
      <c r="BV34" s="32">
        <v>10.7</v>
      </c>
      <c r="BW34" s="37">
        <v>14</v>
      </c>
      <c r="BX34" s="31">
        <v>9.4</v>
      </c>
      <c r="BY34" s="31">
        <v>12</v>
      </c>
      <c r="BZ34" s="32">
        <v>34.200000000000003</v>
      </c>
      <c r="CA34" s="32"/>
      <c r="CB34" s="37">
        <v>9</v>
      </c>
      <c r="CC34" s="31">
        <v>31.4</v>
      </c>
      <c r="CD34" s="31">
        <v>37</v>
      </c>
      <c r="CE34" s="37">
        <v>31</v>
      </c>
      <c r="CF34" s="37">
        <v>6</v>
      </c>
      <c r="CG34" s="37">
        <v>244</v>
      </c>
      <c r="CH34" s="37"/>
      <c r="CI34" s="37">
        <v>6</v>
      </c>
      <c r="CJ34" s="19">
        <v>216.6</v>
      </c>
      <c r="CK34" s="19">
        <v>272.39999999999998</v>
      </c>
      <c r="CL34" s="37">
        <v>129</v>
      </c>
      <c r="CM34" s="37">
        <v>8</v>
      </c>
      <c r="CN34" s="39">
        <v>119.3</v>
      </c>
      <c r="CO34" s="31">
        <v>139.6</v>
      </c>
      <c r="CP34" s="37">
        <v>77</v>
      </c>
      <c r="CQ34" s="37"/>
      <c r="CR34" s="37">
        <v>33</v>
      </c>
      <c r="CS34" s="20">
        <v>69.900000000000006</v>
      </c>
      <c r="CT34" s="20">
        <v>82.9</v>
      </c>
      <c r="CU34" s="37">
        <v>20</v>
      </c>
      <c r="CV34" s="37"/>
      <c r="CW34" s="37">
        <v>4</v>
      </c>
      <c r="CX34" s="20">
        <v>14.3</v>
      </c>
      <c r="CY34" s="20">
        <v>28.4</v>
      </c>
      <c r="CZ34" s="37">
        <v>34</v>
      </c>
      <c r="DA34" s="23"/>
      <c r="DB34" s="37">
        <v>17</v>
      </c>
      <c r="DC34" s="20">
        <v>26.3</v>
      </c>
      <c r="DD34" s="20">
        <v>42.2</v>
      </c>
      <c r="DE34" s="37">
        <v>82</v>
      </c>
      <c r="DF34" s="37"/>
      <c r="DG34" s="37">
        <v>47</v>
      </c>
      <c r="DH34" s="20">
        <v>73.8</v>
      </c>
      <c r="DI34" s="20">
        <v>87.7</v>
      </c>
      <c r="DJ34" s="37">
        <v>76</v>
      </c>
      <c r="DK34" s="37"/>
      <c r="DL34" s="37">
        <v>33</v>
      </c>
      <c r="DM34" s="20">
        <v>68.7</v>
      </c>
      <c r="DN34" s="20">
        <v>82.6</v>
      </c>
      <c r="DO34" s="37">
        <v>33</v>
      </c>
      <c r="DP34" s="37"/>
      <c r="DQ34" s="37">
        <v>7</v>
      </c>
      <c r="DR34" s="20">
        <v>25.1</v>
      </c>
      <c r="DS34" s="20">
        <v>41.1</v>
      </c>
      <c r="DT34" s="37">
        <v>15</v>
      </c>
      <c r="DU34" s="37"/>
      <c r="DV34" s="37">
        <v>5</v>
      </c>
      <c r="DW34" s="20">
        <v>9.8000000000000007</v>
      </c>
      <c r="DX34" s="20">
        <v>23.1</v>
      </c>
      <c r="DY34" s="37">
        <v>1713</v>
      </c>
      <c r="DZ34" s="37">
        <v>9</v>
      </c>
      <c r="EA34" s="22">
        <v>1634.6</v>
      </c>
      <c r="EB34" s="22">
        <v>1792.3</v>
      </c>
      <c r="EC34" s="37">
        <v>1830</v>
      </c>
      <c r="ED34" s="37">
        <v>11</v>
      </c>
      <c r="EE34" s="22">
        <v>1749.7</v>
      </c>
      <c r="EF34" s="22">
        <v>1909.4</v>
      </c>
      <c r="EG34" s="37">
        <v>20</v>
      </c>
      <c r="EH34" s="37"/>
      <c r="EI34" s="37">
        <v>29</v>
      </c>
      <c r="EJ34" s="20">
        <v>13.8</v>
      </c>
      <c r="EK34" s="20">
        <v>27.3</v>
      </c>
      <c r="EL34" s="37">
        <v>12</v>
      </c>
      <c r="EM34" s="37"/>
      <c r="EN34" s="37">
        <v>21</v>
      </c>
      <c r="EO34" s="20">
        <v>7</v>
      </c>
      <c r="EP34" s="20">
        <v>19.100000000000001</v>
      </c>
      <c r="EQ34" s="32">
        <v>8</v>
      </c>
      <c r="ER34" s="37">
        <v>30</v>
      </c>
      <c r="ES34" s="31">
        <v>6.9</v>
      </c>
      <c r="ET34" s="31">
        <v>9.1</v>
      </c>
      <c r="EU34" s="37">
        <v>36</v>
      </c>
      <c r="EV34" s="37"/>
      <c r="EW34" s="37">
        <v>50</v>
      </c>
      <c r="EX34" s="20">
        <v>28</v>
      </c>
      <c r="EY34" s="20">
        <v>44.6</v>
      </c>
      <c r="EZ34" s="37">
        <v>74</v>
      </c>
      <c r="FA34" s="37"/>
      <c r="FB34" s="37">
        <v>14</v>
      </c>
      <c r="FC34" s="20">
        <v>65.400000000000006</v>
      </c>
      <c r="FD34" s="20">
        <v>81.8</v>
      </c>
      <c r="FE34" s="32">
        <v>64.099999999999994</v>
      </c>
      <c r="FF34" s="32"/>
      <c r="FG34" s="37">
        <v>5</v>
      </c>
      <c r="FH34" s="31">
        <v>51.5</v>
      </c>
      <c r="FI34" s="31">
        <v>76.7</v>
      </c>
      <c r="FJ34" s="37">
        <v>415</v>
      </c>
      <c r="FK34" s="37">
        <v>8</v>
      </c>
      <c r="FL34" s="31">
        <v>373.9</v>
      </c>
      <c r="FM34" s="32">
        <v>455.7</v>
      </c>
      <c r="FN34" s="37">
        <v>1060</v>
      </c>
      <c r="FO34" s="37">
        <v>8</v>
      </c>
      <c r="FP34" s="31">
        <v>1001</v>
      </c>
      <c r="FQ34" s="31">
        <v>1118.9000000000001</v>
      </c>
      <c r="FR34" s="37">
        <v>54</v>
      </c>
      <c r="FS34" s="37"/>
      <c r="FT34" s="37">
        <v>16</v>
      </c>
      <c r="FU34" s="31">
        <v>46.7</v>
      </c>
      <c r="FV34" s="31">
        <v>61.1</v>
      </c>
      <c r="FW34" s="37">
        <v>531</v>
      </c>
      <c r="FX34" s="37">
        <v>10</v>
      </c>
      <c r="FY34" s="31">
        <v>486.8</v>
      </c>
      <c r="FZ34" s="31">
        <v>575.4</v>
      </c>
      <c r="GA34" s="37">
        <v>604</v>
      </c>
      <c r="GB34" s="37">
        <v>8</v>
      </c>
      <c r="GC34" s="31">
        <v>556.5</v>
      </c>
      <c r="GD34" s="31">
        <v>651.70000000000005</v>
      </c>
      <c r="GE34" s="32">
        <v>5</v>
      </c>
      <c r="GF34" s="32"/>
      <c r="GG34" s="37">
        <v>21</v>
      </c>
      <c r="GH34" s="31">
        <v>3.4</v>
      </c>
      <c r="GI34" s="31">
        <v>6.6</v>
      </c>
      <c r="GJ34" s="32">
        <v>309.2</v>
      </c>
      <c r="GK34" s="37">
        <v>3</v>
      </c>
      <c r="GL34" s="31">
        <v>295.89999999999998</v>
      </c>
      <c r="GM34" s="31">
        <v>322.5</v>
      </c>
      <c r="GN34" s="32">
        <v>75.099999999999994</v>
      </c>
      <c r="GO34" s="37">
        <v>58</v>
      </c>
    </row>
    <row r="35" spans="1:197">
      <c r="A35" s="8">
        <v>304</v>
      </c>
      <c r="B35" s="33" t="s">
        <v>145</v>
      </c>
      <c r="C35" s="144">
        <v>3</v>
      </c>
      <c r="D35" s="48" t="str">
        <f t="shared" si="0"/>
        <v>Brooklyn</v>
      </c>
      <c r="E35" s="136">
        <v>53</v>
      </c>
      <c r="F35" s="33">
        <v>44</v>
      </c>
      <c r="G35" s="33">
        <v>20</v>
      </c>
      <c r="H35" s="31">
        <v>42.5</v>
      </c>
      <c r="I35" s="31">
        <v>45.7</v>
      </c>
      <c r="J35" s="141">
        <f>LOOKUP(E35,'Election Results'!B:B,'Election Results'!C:C)</f>
        <v>5.6287136662919547E-2</v>
      </c>
      <c r="K35" s="142">
        <f t="shared" si="1"/>
        <v>44</v>
      </c>
      <c r="L35" s="33">
        <v>114134</v>
      </c>
      <c r="M35" s="33">
        <v>43</v>
      </c>
      <c r="N35" s="33">
        <v>9</v>
      </c>
      <c r="O35" s="33">
        <v>45</v>
      </c>
      <c r="P35" s="33">
        <v>20</v>
      </c>
      <c r="Q35" s="33">
        <v>28</v>
      </c>
      <c r="R35" s="33">
        <v>5</v>
      </c>
      <c r="S35" s="33">
        <v>42</v>
      </c>
      <c r="T35" s="33">
        <v>65</v>
      </c>
      <c r="U35" s="33">
        <v>7</v>
      </c>
      <c r="V35" s="33">
        <v>1</v>
      </c>
      <c r="W35" s="33">
        <v>50</v>
      </c>
      <c r="X35" s="33">
        <v>91</v>
      </c>
      <c r="Y35" s="33">
        <v>15</v>
      </c>
      <c r="Z35" s="33">
        <v>25</v>
      </c>
      <c r="AA35" s="33">
        <v>14</v>
      </c>
      <c r="AB35" s="33">
        <v>13</v>
      </c>
      <c r="AC35" s="33">
        <v>3</v>
      </c>
      <c r="AD35" s="33">
        <v>34</v>
      </c>
      <c r="AE35" s="33">
        <v>16</v>
      </c>
      <c r="AF35" s="33">
        <v>20</v>
      </c>
      <c r="AG35" s="33">
        <v>56</v>
      </c>
      <c r="AH35" s="33">
        <v>8</v>
      </c>
      <c r="AI35" s="33">
        <v>57</v>
      </c>
      <c r="AJ35" s="33">
        <v>37</v>
      </c>
      <c r="AK35" s="33">
        <v>28</v>
      </c>
      <c r="AL35" s="31">
        <v>35.4</v>
      </c>
      <c r="AM35" s="31">
        <v>39</v>
      </c>
      <c r="AN35" s="33">
        <v>33</v>
      </c>
      <c r="AO35" s="33">
        <v>14</v>
      </c>
      <c r="AP35" s="31">
        <v>31.1</v>
      </c>
      <c r="AQ35" s="31">
        <v>35</v>
      </c>
      <c r="AR35" s="33">
        <v>73</v>
      </c>
      <c r="AS35" s="33">
        <v>13</v>
      </c>
      <c r="AT35" s="18">
        <v>66</v>
      </c>
      <c r="AU35" s="18">
        <v>80.599999999999994</v>
      </c>
      <c r="AV35" s="31">
        <v>8.8000000000000007</v>
      </c>
      <c r="AW35" s="33">
        <v>29</v>
      </c>
      <c r="AX35" s="33">
        <v>16</v>
      </c>
      <c r="AY35" s="33">
        <v>8</v>
      </c>
      <c r="AZ35" s="33">
        <v>104</v>
      </c>
      <c r="BA35" s="33">
        <v>51</v>
      </c>
      <c r="BB35" s="33">
        <v>42</v>
      </c>
      <c r="BC35" s="33">
        <v>4</v>
      </c>
      <c r="BD35" s="33">
        <v>35</v>
      </c>
      <c r="BE35" s="33">
        <v>46</v>
      </c>
      <c r="BF35" s="33">
        <v>24</v>
      </c>
      <c r="BG35" s="33">
        <v>49</v>
      </c>
      <c r="BH35" s="33">
        <v>30</v>
      </c>
      <c r="BI35" s="33">
        <v>13</v>
      </c>
      <c r="BJ35" s="31">
        <v>28</v>
      </c>
      <c r="BK35" s="31">
        <v>32.799999999999997</v>
      </c>
      <c r="BL35" s="33">
        <v>16</v>
      </c>
      <c r="BM35" s="33">
        <v>7</v>
      </c>
      <c r="BN35" s="31">
        <v>14.3</v>
      </c>
      <c r="BO35" s="31">
        <v>17.899999999999999</v>
      </c>
      <c r="BP35" s="33">
        <v>55</v>
      </c>
      <c r="BQ35" s="33">
        <v>19</v>
      </c>
      <c r="BR35" s="32">
        <v>52.2</v>
      </c>
      <c r="BS35" s="32">
        <v>58.2</v>
      </c>
      <c r="BT35" s="37">
        <v>35</v>
      </c>
      <c r="BU35" s="37">
        <v>17</v>
      </c>
      <c r="BV35" s="31">
        <v>9</v>
      </c>
      <c r="BW35" s="33">
        <v>27</v>
      </c>
      <c r="BX35" s="31">
        <v>7.6</v>
      </c>
      <c r="BY35" s="31">
        <v>10.4</v>
      </c>
      <c r="BZ35" s="31">
        <v>40.799999999999997</v>
      </c>
      <c r="CA35" s="31"/>
      <c r="CB35" s="33">
        <v>6</v>
      </c>
      <c r="CC35" s="31">
        <v>37.200000000000003</v>
      </c>
      <c r="CD35" s="31">
        <v>44.4</v>
      </c>
      <c r="CE35" s="33">
        <v>22</v>
      </c>
      <c r="CF35" s="33">
        <v>22</v>
      </c>
      <c r="CG35" s="33">
        <v>142</v>
      </c>
      <c r="CI35" s="33">
        <v>15</v>
      </c>
      <c r="CJ35" s="19">
        <v>117.1</v>
      </c>
      <c r="CK35" s="19">
        <v>166.6</v>
      </c>
      <c r="CL35" s="33">
        <v>91</v>
      </c>
      <c r="CM35" s="33">
        <v>16</v>
      </c>
      <c r="CN35" s="39">
        <v>80.8</v>
      </c>
      <c r="CO35" s="31">
        <v>100.6</v>
      </c>
      <c r="CP35" s="37">
        <v>68</v>
      </c>
      <c r="CQ35" s="37"/>
      <c r="CR35" s="37">
        <v>55</v>
      </c>
      <c r="CS35" s="20">
        <v>60.1</v>
      </c>
      <c r="CT35" s="20">
        <v>74.900000000000006</v>
      </c>
      <c r="CU35" s="37">
        <v>16</v>
      </c>
      <c r="CV35" s="37"/>
      <c r="CW35" s="37">
        <v>31</v>
      </c>
      <c r="CX35" s="20">
        <v>10.199999999999999</v>
      </c>
      <c r="CY35" s="20">
        <v>23</v>
      </c>
      <c r="CZ35" s="37">
        <v>37</v>
      </c>
      <c r="DA35" s="23"/>
      <c r="DB35" s="37">
        <v>10</v>
      </c>
      <c r="DC35" s="20">
        <v>28.2</v>
      </c>
      <c r="DD35" s="20">
        <v>46.4</v>
      </c>
      <c r="DE35" s="37">
        <v>86</v>
      </c>
      <c r="DF35" s="37"/>
      <c r="DG35" s="37">
        <v>35</v>
      </c>
      <c r="DH35" s="20">
        <v>80.3</v>
      </c>
      <c r="DI35" s="20">
        <v>90.9</v>
      </c>
      <c r="DJ35" s="37">
        <v>74</v>
      </c>
      <c r="DK35" s="37"/>
      <c r="DL35" s="37">
        <v>41</v>
      </c>
      <c r="DM35" s="20">
        <v>65.7</v>
      </c>
      <c r="DN35" s="20">
        <v>80.900000000000006</v>
      </c>
      <c r="DO35" s="37">
        <v>28</v>
      </c>
      <c r="DP35" s="37"/>
      <c r="DQ35" s="37">
        <v>23</v>
      </c>
      <c r="DR35" s="20">
        <v>21.4</v>
      </c>
      <c r="DS35" s="20">
        <v>36.4</v>
      </c>
      <c r="DT35" s="37">
        <v>13</v>
      </c>
      <c r="DU35" s="37"/>
      <c r="DV35" s="37">
        <v>22</v>
      </c>
      <c r="DW35" s="20">
        <v>8.4</v>
      </c>
      <c r="DX35" s="20">
        <v>18.600000000000001</v>
      </c>
      <c r="DY35" s="33">
        <v>1515</v>
      </c>
      <c r="DZ35" s="33">
        <v>14</v>
      </c>
      <c r="EA35" s="22">
        <v>1423.7</v>
      </c>
      <c r="EB35" s="22">
        <v>1607</v>
      </c>
      <c r="EC35" s="33">
        <v>1309</v>
      </c>
      <c r="ED35" s="33">
        <v>14</v>
      </c>
      <c r="EE35" s="22">
        <v>1228.5</v>
      </c>
      <c r="EF35" s="22">
        <v>1388.9</v>
      </c>
      <c r="EG35" s="37">
        <v>29</v>
      </c>
      <c r="EH35" s="37"/>
      <c r="EI35" s="37">
        <v>3</v>
      </c>
      <c r="EJ35" s="20">
        <v>21.7</v>
      </c>
      <c r="EK35" s="20">
        <v>37.200000000000003</v>
      </c>
      <c r="EL35" s="37">
        <v>15</v>
      </c>
      <c r="EM35" s="37"/>
      <c r="EN35" s="37">
        <v>7</v>
      </c>
      <c r="EO35" s="20">
        <v>9.1</v>
      </c>
      <c r="EP35" s="20">
        <v>23</v>
      </c>
      <c r="EQ35" s="31">
        <v>7.5</v>
      </c>
      <c r="ER35" s="33">
        <v>35</v>
      </c>
      <c r="ES35" s="31">
        <v>6.2</v>
      </c>
      <c r="ET35" s="31">
        <v>8.8000000000000007</v>
      </c>
      <c r="EU35" s="37">
        <v>34</v>
      </c>
      <c r="EV35" s="37"/>
      <c r="EW35" s="37">
        <v>54</v>
      </c>
      <c r="EX35" s="20">
        <v>26.5</v>
      </c>
      <c r="EY35" s="20">
        <v>42.3</v>
      </c>
      <c r="EZ35" s="37">
        <v>67</v>
      </c>
      <c r="FA35" s="37"/>
      <c r="FB35" s="37">
        <v>21</v>
      </c>
      <c r="FC35" s="20">
        <v>58.5</v>
      </c>
      <c r="FD35" s="20">
        <v>74.599999999999994</v>
      </c>
      <c r="FE35" s="32">
        <v>36.799999999999997</v>
      </c>
      <c r="FF35" s="32"/>
      <c r="FG35" s="37">
        <v>23</v>
      </c>
      <c r="FH35" s="31">
        <v>25.7</v>
      </c>
      <c r="FI35" s="31">
        <v>47.9</v>
      </c>
      <c r="FJ35" s="37">
        <v>470</v>
      </c>
      <c r="FK35" s="37">
        <v>1</v>
      </c>
      <c r="FL35" s="31">
        <v>414.1</v>
      </c>
      <c r="FM35" s="32">
        <v>524.79999999999995</v>
      </c>
      <c r="FN35" s="37">
        <v>744</v>
      </c>
      <c r="FO35" s="37">
        <v>21</v>
      </c>
      <c r="FP35" s="31">
        <v>685.6</v>
      </c>
      <c r="FQ35" s="31">
        <v>801.5</v>
      </c>
      <c r="FR35" s="37">
        <v>70</v>
      </c>
      <c r="FS35" s="37"/>
      <c r="FT35" s="37">
        <v>9</v>
      </c>
      <c r="FU35" s="31">
        <v>60.3</v>
      </c>
      <c r="FV35" s="31">
        <v>79.099999999999994</v>
      </c>
      <c r="FW35" s="37">
        <v>740</v>
      </c>
      <c r="FX35" s="37">
        <v>4</v>
      </c>
      <c r="FY35" s="31">
        <v>675.7</v>
      </c>
      <c r="FZ35" s="31">
        <v>805.1</v>
      </c>
      <c r="GA35" s="37">
        <v>582</v>
      </c>
      <c r="GB35" s="37">
        <v>9</v>
      </c>
      <c r="GC35" s="31">
        <v>523.79999999999995</v>
      </c>
      <c r="GD35" s="31">
        <v>640.70000000000005</v>
      </c>
      <c r="GE35" s="32">
        <v>5</v>
      </c>
      <c r="GF35" s="32"/>
      <c r="GG35" s="37">
        <v>21</v>
      </c>
      <c r="GH35" s="31">
        <v>3.1</v>
      </c>
      <c r="GI35" s="31">
        <v>6.9</v>
      </c>
      <c r="GJ35" s="32">
        <v>220</v>
      </c>
      <c r="GK35" s="37">
        <v>16</v>
      </c>
      <c r="GL35" s="31">
        <v>206.6</v>
      </c>
      <c r="GM35" s="31">
        <v>233.4</v>
      </c>
      <c r="GN35" s="32">
        <v>78.8</v>
      </c>
      <c r="GO35" s="37">
        <v>44</v>
      </c>
    </row>
    <row r="36" spans="1:197">
      <c r="A36" s="8">
        <v>305</v>
      </c>
      <c r="B36" s="33" t="s">
        <v>146</v>
      </c>
      <c r="C36" s="144">
        <v>3</v>
      </c>
      <c r="D36" s="48" t="str">
        <f t="shared" si="0"/>
        <v>Brooklyn</v>
      </c>
      <c r="E36" s="136">
        <v>55</v>
      </c>
      <c r="F36" s="33">
        <v>38</v>
      </c>
      <c r="G36" s="33">
        <v>31</v>
      </c>
      <c r="H36" s="31">
        <v>36.4</v>
      </c>
      <c r="I36" s="31">
        <v>38.700000000000003</v>
      </c>
      <c r="J36" s="141">
        <f>LOOKUP(E36,'Election Results'!B:B,'Election Results'!C:C)</f>
        <v>2.1084676964708535E-2</v>
      </c>
      <c r="K36" s="142">
        <f t="shared" si="1"/>
        <v>55</v>
      </c>
      <c r="L36" s="33">
        <v>183971</v>
      </c>
      <c r="M36" s="33">
        <v>11</v>
      </c>
      <c r="N36" s="33">
        <v>3</v>
      </c>
      <c r="O36" s="33">
        <v>50</v>
      </c>
      <c r="P36" s="33">
        <v>52</v>
      </c>
      <c r="Q36" s="33">
        <v>11</v>
      </c>
      <c r="R36" s="33">
        <v>6</v>
      </c>
      <c r="S36" s="33">
        <v>36</v>
      </c>
      <c r="T36" s="33">
        <v>37</v>
      </c>
      <c r="U36" s="33">
        <v>20</v>
      </c>
      <c r="V36" s="33">
        <v>2</v>
      </c>
      <c r="W36" s="33">
        <v>29</v>
      </c>
      <c r="X36" s="33">
        <v>97</v>
      </c>
      <c r="Y36" s="33">
        <v>10</v>
      </c>
      <c r="Z36" s="33">
        <v>28</v>
      </c>
      <c r="AA36" s="33">
        <v>9</v>
      </c>
      <c r="AB36" s="33">
        <v>12</v>
      </c>
      <c r="AC36" s="33">
        <v>14</v>
      </c>
      <c r="AD36" s="33">
        <v>27</v>
      </c>
      <c r="AE36" s="33">
        <v>47</v>
      </c>
      <c r="AF36" s="33">
        <v>23</v>
      </c>
      <c r="AG36" s="33">
        <v>37</v>
      </c>
      <c r="AH36" s="33">
        <v>11</v>
      </c>
      <c r="AI36" s="33">
        <v>41</v>
      </c>
      <c r="AJ36" s="33">
        <v>35</v>
      </c>
      <c r="AK36" s="33">
        <v>30</v>
      </c>
      <c r="AL36" s="31">
        <v>33.299999999999997</v>
      </c>
      <c r="AM36" s="31">
        <v>36.6</v>
      </c>
      <c r="AN36" s="33">
        <v>16</v>
      </c>
      <c r="AO36" s="33">
        <v>34</v>
      </c>
      <c r="AP36" s="31">
        <v>14.4</v>
      </c>
      <c r="AQ36" s="31">
        <v>17</v>
      </c>
      <c r="AR36" s="33">
        <v>70</v>
      </c>
      <c r="AS36" s="33">
        <v>17</v>
      </c>
      <c r="AT36" s="18">
        <v>62</v>
      </c>
      <c r="AU36" s="18">
        <v>77.2</v>
      </c>
      <c r="AV36" s="31">
        <v>8.6999999999999993</v>
      </c>
      <c r="AW36" s="33">
        <v>34</v>
      </c>
      <c r="AX36" s="33">
        <v>13</v>
      </c>
      <c r="AY36" s="33">
        <v>16</v>
      </c>
      <c r="AZ36" s="33">
        <v>180</v>
      </c>
      <c r="BA36" s="33">
        <v>22</v>
      </c>
      <c r="BB36" s="33">
        <v>24</v>
      </c>
      <c r="BC36" s="33">
        <v>20</v>
      </c>
      <c r="BD36" s="33">
        <v>57</v>
      </c>
      <c r="BE36" s="33">
        <v>1</v>
      </c>
      <c r="BF36" s="33">
        <v>19</v>
      </c>
      <c r="BG36" s="33">
        <v>53</v>
      </c>
      <c r="BH36" s="33">
        <v>32</v>
      </c>
      <c r="BI36" s="33">
        <v>11</v>
      </c>
      <c r="BJ36" s="31">
        <v>29</v>
      </c>
      <c r="BK36" s="31">
        <v>34</v>
      </c>
      <c r="BL36" s="33">
        <v>14</v>
      </c>
      <c r="BM36" s="33">
        <v>17</v>
      </c>
      <c r="BN36" s="31">
        <v>11.8</v>
      </c>
      <c r="BO36" s="31">
        <v>15.4</v>
      </c>
      <c r="BP36" s="33">
        <v>50</v>
      </c>
      <c r="BQ36" s="33">
        <v>39</v>
      </c>
      <c r="BR36" s="32">
        <v>47.3</v>
      </c>
      <c r="BS36" s="32">
        <v>53.1</v>
      </c>
      <c r="BT36" s="37">
        <v>40</v>
      </c>
      <c r="BU36" s="37">
        <v>12</v>
      </c>
      <c r="BV36" s="31">
        <v>11.6</v>
      </c>
      <c r="BW36" s="33">
        <v>4</v>
      </c>
      <c r="BX36" s="31">
        <v>10.4</v>
      </c>
      <c r="BY36" s="31">
        <v>12.8</v>
      </c>
      <c r="BZ36" s="31">
        <v>34.1</v>
      </c>
      <c r="CA36" s="31"/>
      <c r="CB36" s="33">
        <v>11</v>
      </c>
      <c r="CC36" s="31">
        <v>31.7</v>
      </c>
      <c r="CD36" s="31">
        <v>36.5</v>
      </c>
      <c r="CE36" s="33">
        <v>30</v>
      </c>
      <c r="CF36" s="33">
        <v>8</v>
      </c>
      <c r="CG36" s="33">
        <v>181</v>
      </c>
      <c r="CI36" s="33">
        <v>11</v>
      </c>
      <c r="CJ36" s="19">
        <v>158.80000000000001</v>
      </c>
      <c r="CK36" s="19">
        <v>203.5</v>
      </c>
      <c r="CL36" s="33">
        <v>120</v>
      </c>
      <c r="CM36" s="33">
        <v>10</v>
      </c>
      <c r="CN36" s="39">
        <v>111.2</v>
      </c>
      <c r="CO36" s="31">
        <v>129.6</v>
      </c>
      <c r="CP36" s="37">
        <v>74</v>
      </c>
      <c r="CQ36" s="37"/>
      <c r="CR36" s="37">
        <v>41</v>
      </c>
      <c r="CS36" s="20">
        <v>69.2</v>
      </c>
      <c r="CT36" s="20">
        <v>78.3</v>
      </c>
      <c r="CU36" s="37">
        <v>17</v>
      </c>
      <c r="CV36" s="37"/>
      <c r="CW36" s="37">
        <v>21</v>
      </c>
      <c r="CX36" s="20">
        <v>13</v>
      </c>
      <c r="CY36" s="20">
        <v>21.3</v>
      </c>
      <c r="CZ36" s="37">
        <v>34</v>
      </c>
      <c r="DA36" s="23"/>
      <c r="DB36" s="37">
        <v>15</v>
      </c>
      <c r="DC36" s="20">
        <v>29.4</v>
      </c>
      <c r="DD36" s="20">
        <v>39.299999999999997</v>
      </c>
      <c r="DE36" s="37">
        <v>81</v>
      </c>
      <c r="DF36" s="37"/>
      <c r="DG36" s="37">
        <v>48</v>
      </c>
      <c r="DH36" s="20">
        <v>76.7</v>
      </c>
      <c r="DI36" s="20">
        <v>85.1</v>
      </c>
      <c r="DJ36" s="37">
        <v>73</v>
      </c>
      <c r="DK36" s="37"/>
      <c r="DL36" s="37">
        <v>45</v>
      </c>
      <c r="DM36" s="20">
        <v>68.5</v>
      </c>
      <c r="DN36" s="20">
        <v>77.7</v>
      </c>
      <c r="DO36" s="37">
        <v>31</v>
      </c>
      <c r="DP36" s="37"/>
      <c r="DQ36" s="37">
        <v>15</v>
      </c>
      <c r="DR36" s="20">
        <v>26.6</v>
      </c>
      <c r="DS36" s="20">
        <v>36.4</v>
      </c>
      <c r="DT36" s="37">
        <v>18</v>
      </c>
      <c r="DU36" s="37"/>
      <c r="DV36" s="37">
        <v>1</v>
      </c>
      <c r="DW36" s="20">
        <v>14.2</v>
      </c>
      <c r="DX36" s="20">
        <v>21.8</v>
      </c>
      <c r="DY36" s="33">
        <v>1534</v>
      </c>
      <c r="DZ36" s="33">
        <v>13</v>
      </c>
      <c r="EA36" s="22">
        <v>1465.2</v>
      </c>
      <c r="EB36" s="22">
        <v>1602.1</v>
      </c>
      <c r="EC36" s="33">
        <v>1435</v>
      </c>
      <c r="ED36" s="33">
        <v>13</v>
      </c>
      <c r="EE36" s="22">
        <v>1370.2</v>
      </c>
      <c r="EF36" s="22">
        <v>1500.2</v>
      </c>
      <c r="EG36" s="37">
        <v>26</v>
      </c>
      <c r="EH36" s="37"/>
      <c r="EI36" s="37">
        <v>8</v>
      </c>
      <c r="EJ36" s="20">
        <v>21.5</v>
      </c>
      <c r="EK36" s="20">
        <v>31.4</v>
      </c>
      <c r="EL36" s="37">
        <v>15</v>
      </c>
      <c r="EM36" s="37"/>
      <c r="EN36" s="37">
        <v>5</v>
      </c>
      <c r="EO36" s="20">
        <v>11.4</v>
      </c>
      <c r="EP36" s="20">
        <v>19.899999999999999</v>
      </c>
      <c r="EQ36" s="31">
        <v>11.4</v>
      </c>
      <c r="ER36" s="33">
        <v>14</v>
      </c>
      <c r="ES36" s="31">
        <v>10.199999999999999</v>
      </c>
      <c r="ET36" s="31">
        <v>12.6</v>
      </c>
      <c r="EU36" s="37">
        <v>38</v>
      </c>
      <c r="EV36" s="37"/>
      <c r="EW36" s="37">
        <v>33</v>
      </c>
      <c r="EX36" s="20">
        <v>33.1</v>
      </c>
      <c r="EY36" s="20">
        <v>43.3</v>
      </c>
      <c r="EZ36" s="37">
        <v>68</v>
      </c>
      <c r="FA36" s="37"/>
      <c r="FB36" s="37">
        <v>20</v>
      </c>
      <c r="FC36" s="20">
        <v>62.4</v>
      </c>
      <c r="FD36" s="20">
        <v>73.599999999999994</v>
      </c>
      <c r="FE36" s="32">
        <v>41.3</v>
      </c>
      <c r="FF36" s="32"/>
      <c r="FG36" s="37">
        <v>16</v>
      </c>
      <c r="FH36" s="31">
        <v>32</v>
      </c>
      <c r="FI36" s="31">
        <v>50.6</v>
      </c>
      <c r="FJ36" s="37">
        <v>414</v>
      </c>
      <c r="FK36" s="37">
        <v>9</v>
      </c>
      <c r="FL36" s="31">
        <v>377.8</v>
      </c>
      <c r="FM36" s="32">
        <v>450.5</v>
      </c>
      <c r="FN36" s="37">
        <v>1030</v>
      </c>
      <c r="FO36" s="37">
        <v>10</v>
      </c>
      <c r="FP36" s="31">
        <v>975.3</v>
      </c>
      <c r="FQ36" s="31">
        <v>1084.8</v>
      </c>
      <c r="FR36" s="37">
        <v>50</v>
      </c>
      <c r="FS36" s="37"/>
      <c r="FT36" s="37">
        <v>18</v>
      </c>
      <c r="FU36" s="31">
        <v>44.3</v>
      </c>
      <c r="FV36" s="31">
        <v>56.1</v>
      </c>
      <c r="FW36" s="37">
        <v>389</v>
      </c>
      <c r="FX36" s="37">
        <v>15</v>
      </c>
      <c r="FY36" s="31">
        <v>354.6</v>
      </c>
      <c r="FZ36" s="31">
        <v>423.3</v>
      </c>
      <c r="GA36" s="37">
        <v>539</v>
      </c>
      <c r="GB36" s="37">
        <v>10</v>
      </c>
      <c r="GC36" s="31">
        <v>498.8</v>
      </c>
      <c r="GD36" s="31">
        <v>579.9</v>
      </c>
      <c r="GE36" s="32">
        <v>7.8</v>
      </c>
      <c r="GF36" s="32"/>
      <c r="GG36" s="37">
        <v>5</v>
      </c>
      <c r="GH36" s="31">
        <v>5.9</v>
      </c>
      <c r="GI36" s="31">
        <v>9.6999999999999993</v>
      </c>
      <c r="GJ36" s="32">
        <v>279.39999999999998</v>
      </c>
      <c r="GK36" s="37">
        <v>9</v>
      </c>
      <c r="GL36" s="31">
        <v>267.89999999999998</v>
      </c>
      <c r="GM36" s="31">
        <v>290.89999999999998</v>
      </c>
      <c r="GN36" s="32">
        <v>77.7</v>
      </c>
      <c r="GO36" s="37">
        <v>48</v>
      </c>
    </row>
    <row r="37" spans="1:197">
      <c r="A37" s="10">
        <v>306</v>
      </c>
      <c r="B37" s="37" t="s">
        <v>147</v>
      </c>
      <c r="C37" s="144">
        <v>3</v>
      </c>
      <c r="D37" s="48" t="str">
        <f t="shared" si="0"/>
        <v>Brooklyn</v>
      </c>
      <c r="E37" s="136">
        <v>44</v>
      </c>
      <c r="F37" s="37">
        <v>46</v>
      </c>
      <c r="G37" s="37">
        <v>18</v>
      </c>
      <c r="H37" s="31">
        <v>43.5</v>
      </c>
      <c r="I37" s="31">
        <v>48</v>
      </c>
      <c r="J37" s="141">
        <f>LOOKUP(E37,'Election Results'!B:B,'Election Results'!C:C)</f>
        <v>0.16940371224184234</v>
      </c>
      <c r="K37" s="142">
        <f t="shared" si="1"/>
        <v>17</v>
      </c>
      <c r="L37" s="37">
        <v>108432</v>
      </c>
      <c r="M37" s="37">
        <v>45</v>
      </c>
      <c r="N37" s="37">
        <v>64</v>
      </c>
      <c r="O37" s="37">
        <v>11</v>
      </c>
      <c r="P37" s="37">
        <v>10</v>
      </c>
      <c r="Q37" s="37">
        <v>34</v>
      </c>
      <c r="R37" s="37">
        <v>6</v>
      </c>
      <c r="S37" s="37">
        <v>38</v>
      </c>
      <c r="T37" s="37">
        <v>18</v>
      </c>
      <c r="U37" s="37">
        <v>35</v>
      </c>
      <c r="V37" s="37">
        <v>3</v>
      </c>
      <c r="W37" s="37">
        <v>4</v>
      </c>
      <c r="X37" s="37">
        <v>36</v>
      </c>
      <c r="Y37" s="37">
        <v>49</v>
      </c>
      <c r="Z37" s="37">
        <v>18</v>
      </c>
      <c r="AA37" s="37">
        <v>45</v>
      </c>
      <c r="AB37" s="37">
        <v>6</v>
      </c>
      <c r="AC37" s="37">
        <v>57</v>
      </c>
      <c r="AD37" s="37">
        <v>46</v>
      </c>
      <c r="AE37" s="37">
        <v>3</v>
      </c>
      <c r="AF37" s="37">
        <v>21</v>
      </c>
      <c r="AG37" s="37">
        <v>50</v>
      </c>
      <c r="AH37" s="37">
        <v>10</v>
      </c>
      <c r="AI37" s="37">
        <v>49</v>
      </c>
      <c r="AJ37" s="37">
        <v>18</v>
      </c>
      <c r="AK37" s="37">
        <v>58</v>
      </c>
      <c r="AL37" s="31">
        <v>15.9</v>
      </c>
      <c r="AM37" s="31">
        <v>19.3</v>
      </c>
      <c r="AN37" s="37">
        <v>9</v>
      </c>
      <c r="AO37" s="37">
        <v>48</v>
      </c>
      <c r="AP37" s="31">
        <v>7.6</v>
      </c>
      <c r="AQ37" s="31">
        <v>10.5</v>
      </c>
      <c r="AR37" s="37">
        <v>69</v>
      </c>
      <c r="AS37" s="37">
        <v>19</v>
      </c>
      <c r="AT37" s="18">
        <v>60.5</v>
      </c>
      <c r="AU37" s="18">
        <v>76.900000000000006</v>
      </c>
      <c r="AV37" s="32">
        <v>9.4</v>
      </c>
      <c r="AW37" s="37">
        <v>21</v>
      </c>
      <c r="AX37" s="37">
        <v>11</v>
      </c>
      <c r="AY37" s="37">
        <v>30</v>
      </c>
      <c r="AZ37" s="37">
        <v>216</v>
      </c>
      <c r="BA37" s="37">
        <v>16</v>
      </c>
      <c r="BB37" s="37">
        <v>9</v>
      </c>
      <c r="BC37" s="37">
        <v>50</v>
      </c>
      <c r="BD37" s="37">
        <v>19</v>
      </c>
      <c r="BE37" s="37">
        <v>52</v>
      </c>
      <c r="BF37" s="37">
        <v>72</v>
      </c>
      <c r="BG37" s="37">
        <v>8</v>
      </c>
      <c r="BH37" s="37">
        <v>11</v>
      </c>
      <c r="BI37" s="37">
        <v>50</v>
      </c>
      <c r="BJ37" s="31">
        <v>9</v>
      </c>
      <c r="BK37" s="31">
        <v>12</v>
      </c>
      <c r="BL37" s="37">
        <v>7</v>
      </c>
      <c r="BM37" s="37">
        <v>50</v>
      </c>
      <c r="BN37" s="31">
        <v>5.6</v>
      </c>
      <c r="BO37" s="31">
        <v>8</v>
      </c>
      <c r="BP37" s="37">
        <v>37</v>
      </c>
      <c r="BQ37" s="37">
        <v>57</v>
      </c>
      <c r="BR37" s="32">
        <v>34.1</v>
      </c>
      <c r="BS37" s="32">
        <v>40.9</v>
      </c>
      <c r="BT37" s="37">
        <v>28</v>
      </c>
      <c r="BU37" s="37">
        <v>23</v>
      </c>
      <c r="BV37" s="32">
        <v>7.4</v>
      </c>
      <c r="BW37" s="37">
        <v>43</v>
      </c>
      <c r="BX37" s="31">
        <v>6.2</v>
      </c>
      <c r="BY37" s="31">
        <v>8.6</v>
      </c>
      <c r="BZ37" s="32">
        <v>19.3</v>
      </c>
      <c r="CA37" s="32"/>
      <c r="CB37" s="37">
        <v>32</v>
      </c>
      <c r="CC37" s="31">
        <v>15.5</v>
      </c>
      <c r="CD37" s="31">
        <v>23.1</v>
      </c>
      <c r="CE37" s="37">
        <v>10</v>
      </c>
      <c r="CF37" s="37">
        <v>46</v>
      </c>
      <c r="CG37" s="37">
        <v>64</v>
      </c>
      <c r="CH37" s="37"/>
      <c r="CI37" s="37">
        <v>35</v>
      </c>
      <c r="CJ37" s="19">
        <v>47.6</v>
      </c>
      <c r="CK37" s="19">
        <v>80.599999999999994</v>
      </c>
      <c r="CL37" s="37">
        <v>32</v>
      </c>
      <c r="CM37" s="37">
        <v>42</v>
      </c>
      <c r="CN37" s="39">
        <v>25.8</v>
      </c>
      <c r="CO37" s="31">
        <v>39.6</v>
      </c>
      <c r="CP37" s="37">
        <v>84</v>
      </c>
      <c r="CQ37" s="37"/>
      <c r="CR37" s="37">
        <v>14</v>
      </c>
      <c r="CS37" s="20">
        <v>75.2</v>
      </c>
      <c r="CT37" s="20">
        <v>89.6</v>
      </c>
      <c r="CU37" s="44">
        <v>10</v>
      </c>
      <c r="CV37" s="37" t="s">
        <v>271</v>
      </c>
      <c r="CW37" s="37">
        <v>58</v>
      </c>
      <c r="CX37" s="20">
        <v>5.0999999999999996</v>
      </c>
      <c r="CY37" s="20">
        <v>18.7</v>
      </c>
      <c r="CZ37" s="37">
        <v>16</v>
      </c>
      <c r="DA37" s="23"/>
      <c r="DB37" s="37">
        <v>54</v>
      </c>
      <c r="DC37" s="20">
        <v>9.9</v>
      </c>
      <c r="DD37" s="20">
        <v>26.3</v>
      </c>
      <c r="DE37" s="44">
        <v>92</v>
      </c>
      <c r="DF37" s="37" t="s">
        <v>271</v>
      </c>
      <c r="DG37" s="37">
        <v>12</v>
      </c>
      <c r="DH37" s="20">
        <v>84</v>
      </c>
      <c r="DI37" s="20">
        <v>96.1</v>
      </c>
      <c r="DJ37" s="37">
        <v>89</v>
      </c>
      <c r="DK37" s="37"/>
      <c r="DL37" s="37">
        <v>3</v>
      </c>
      <c r="DM37" s="20">
        <v>81.400000000000006</v>
      </c>
      <c r="DN37" s="20">
        <v>93.4</v>
      </c>
      <c r="DO37" s="37">
        <v>13</v>
      </c>
      <c r="DP37" s="37"/>
      <c r="DQ37" s="37">
        <v>50</v>
      </c>
      <c r="DR37" s="20">
        <v>8.9</v>
      </c>
      <c r="DS37" s="20">
        <v>19.899999999999999</v>
      </c>
      <c r="DT37" s="37">
        <v>7</v>
      </c>
      <c r="DU37" s="37"/>
      <c r="DV37" s="37">
        <v>49</v>
      </c>
      <c r="DW37" s="20">
        <v>4.2</v>
      </c>
      <c r="DX37" s="20">
        <v>10.1</v>
      </c>
      <c r="DY37" s="37">
        <v>833</v>
      </c>
      <c r="DZ37" s="37">
        <v>34</v>
      </c>
      <c r="EA37" s="22">
        <v>766.1</v>
      </c>
      <c r="EB37" s="22">
        <v>900</v>
      </c>
      <c r="EC37" s="37">
        <v>757</v>
      </c>
      <c r="ED37" s="37">
        <v>28</v>
      </c>
      <c r="EE37" s="22">
        <v>694</v>
      </c>
      <c r="EF37" s="22">
        <v>819.6</v>
      </c>
      <c r="EG37" s="37">
        <v>16</v>
      </c>
      <c r="EH37" s="37"/>
      <c r="EI37" s="37">
        <v>42</v>
      </c>
      <c r="EJ37" s="20">
        <v>9</v>
      </c>
      <c r="EK37" s="20">
        <v>28.2</v>
      </c>
      <c r="EL37" s="37">
        <v>10</v>
      </c>
      <c r="EM37" s="37"/>
      <c r="EN37" s="37">
        <v>42</v>
      </c>
      <c r="EO37" s="20">
        <v>5.7</v>
      </c>
      <c r="EP37" s="20">
        <v>16.3</v>
      </c>
      <c r="EQ37" s="32">
        <v>1.6</v>
      </c>
      <c r="ER37" s="37">
        <v>57</v>
      </c>
      <c r="ES37" s="31">
        <v>1</v>
      </c>
      <c r="ET37" s="31">
        <v>2.2000000000000002</v>
      </c>
      <c r="EU37" s="37">
        <v>40</v>
      </c>
      <c r="EV37" s="37"/>
      <c r="EW37" s="37">
        <v>27</v>
      </c>
      <c r="EX37" s="20">
        <v>32.5</v>
      </c>
      <c r="EY37" s="20">
        <v>48.1</v>
      </c>
      <c r="EZ37" s="44">
        <v>59</v>
      </c>
      <c r="FA37" s="37" t="s">
        <v>271</v>
      </c>
      <c r="FB37" s="37">
        <v>41</v>
      </c>
      <c r="FC37" s="20">
        <v>48.2</v>
      </c>
      <c r="FD37" s="20">
        <v>69</v>
      </c>
      <c r="FE37" s="32">
        <v>12</v>
      </c>
      <c r="FF37" s="32"/>
      <c r="FG37" s="37">
        <v>50</v>
      </c>
      <c r="FH37" s="31">
        <v>5.5</v>
      </c>
      <c r="FI37" s="31">
        <v>18.5</v>
      </c>
      <c r="FJ37" s="37">
        <v>266</v>
      </c>
      <c r="FK37" s="37">
        <v>41</v>
      </c>
      <c r="FL37" s="31">
        <v>225.5</v>
      </c>
      <c r="FM37" s="32">
        <v>305.5</v>
      </c>
      <c r="FN37" s="37">
        <v>465</v>
      </c>
      <c r="FO37" s="37">
        <v>41</v>
      </c>
      <c r="FP37" s="31">
        <v>415.6</v>
      </c>
      <c r="FQ37" s="31">
        <v>514.1</v>
      </c>
      <c r="FR37" s="37">
        <v>20</v>
      </c>
      <c r="FS37" s="37"/>
      <c r="FT37" s="37">
        <v>34</v>
      </c>
      <c r="FU37" s="31">
        <v>13.5</v>
      </c>
      <c r="FV37" s="31">
        <v>26.3</v>
      </c>
      <c r="FW37" s="37">
        <v>231</v>
      </c>
      <c r="FX37" s="37">
        <v>28</v>
      </c>
      <c r="FY37" s="31">
        <v>194.9</v>
      </c>
      <c r="FZ37" s="31">
        <v>266.3</v>
      </c>
      <c r="GA37" s="37">
        <v>314</v>
      </c>
      <c r="GB37" s="37">
        <v>28</v>
      </c>
      <c r="GC37" s="31">
        <v>272.2</v>
      </c>
      <c r="GD37" s="31">
        <v>356</v>
      </c>
      <c r="GE37" s="32">
        <v>2.2000000000000002</v>
      </c>
      <c r="GF37" s="32"/>
      <c r="GG37" s="37">
        <v>52</v>
      </c>
      <c r="GH37" s="31">
        <v>1</v>
      </c>
      <c r="GI37" s="31">
        <v>3.4</v>
      </c>
      <c r="GJ37" s="32">
        <v>148.19999999999999</v>
      </c>
      <c r="GK37" s="37">
        <v>38</v>
      </c>
      <c r="GL37" s="31">
        <v>136.9</v>
      </c>
      <c r="GM37" s="31">
        <v>159.5</v>
      </c>
      <c r="GN37" s="32">
        <v>80.3</v>
      </c>
      <c r="GO37" s="37">
        <v>34</v>
      </c>
    </row>
    <row r="38" spans="1:197">
      <c r="A38" s="10">
        <v>307</v>
      </c>
      <c r="B38" s="37" t="s">
        <v>148</v>
      </c>
      <c r="C38" s="144">
        <v>3</v>
      </c>
      <c r="D38" s="48" t="str">
        <f t="shared" si="0"/>
        <v>Brooklyn</v>
      </c>
      <c r="E38" s="136">
        <v>51</v>
      </c>
      <c r="F38" s="37">
        <v>53</v>
      </c>
      <c r="G38" s="37">
        <v>9</v>
      </c>
      <c r="H38" s="31">
        <v>51.8</v>
      </c>
      <c r="I38" s="31">
        <v>55.2</v>
      </c>
      <c r="J38" s="141">
        <f>LOOKUP(E38,'Election Results'!B:B,'Election Results'!C:C)</f>
        <v>0.12715162138475022</v>
      </c>
      <c r="K38" s="142">
        <f t="shared" si="1"/>
        <v>25</v>
      </c>
      <c r="L38" s="37">
        <v>130635</v>
      </c>
      <c r="M38" s="37">
        <v>33</v>
      </c>
      <c r="N38" s="37">
        <v>24</v>
      </c>
      <c r="O38" s="37">
        <v>34</v>
      </c>
      <c r="P38" s="37">
        <v>3</v>
      </c>
      <c r="Q38" s="37">
        <v>49</v>
      </c>
      <c r="R38" s="37">
        <v>28</v>
      </c>
      <c r="S38" s="37">
        <v>8</v>
      </c>
      <c r="T38" s="37">
        <v>44</v>
      </c>
      <c r="U38" s="37">
        <v>15</v>
      </c>
      <c r="V38" s="37">
        <v>2</v>
      </c>
      <c r="W38" s="37">
        <v>33</v>
      </c>
      <c r="X38" s="37">
        <v>76</v>
      </c>
      <c r="Y38" s="37">
        <v>26</v>
      </c>
      <c r="Z38" s="37">
        <v>22</v>
      </c>
      <c r="AA38" s="37">
        <v>24</v>
      </c>
      <c r="AB38" s="37">
        <v>10</v>
      </c>
      <c r="AC38" s="37">
        <v>30</v>
      </c>
      <c r="AD38" s="37">
        <v>38</v>
      </c>
      <c r="AE38" s="37">
        <v>11</v>
      </c>
      <c r="AF38" s="37">
        <v>21</v>
      </c>
      <c r="AG38" s="37">
        <v>51</v>
      </c>
      <c r="AH38" s="37">
        <v>9</v>
      </c>
      <c r="AI38" s="37">
        <v>53</v>
      </c>
      <c r="AJ38" s="37">
        <v>47</v>
      </c>
      <c r="AK38" s="37">
        <v>11</v>
      </c>
      <c r="AL38" s="31">
        <v>45.1</v>
      </c>
      <c r="AM38" s="31">
        <v>49.3</v>
      </c>
      <c r="AN38" s="37">
        <v>47</v>
      </c>
      <c r="AO38" s="37">
        <v>4</v>
      </c>
      <c r="AP38" s="31">
        <v>44.7</v>
      </c>
      <c r="AQ38" s="31">
        <v>49.1</v>
      </c>
      <c r="AR38" s="37">
        <v>58</v>
      </c>
      <c r="AS38" s="37">
        <v>29</v>
      </c>
      <c r="AT38" s="18">
        <v>49.6</v>
      </c>
      <c r="AU38" s="18">
        <v>67.2</v>
      </c>
      <c r="AV38" s="32">
        <v>9.1999999999999993</v>
      </c>
      <c r="AW38" s="37">
        <v>24</v>
      </c>
      <c r="AX38" s="37">
        <v>12</v>
      </c>
      <c r="AY38" s="37">
        <v>24</v>
      </c>
      <c r="AZ38" s="37">
        <v>170</v>
      </c>
      <c r="BA38" s="37">
        <v>27</v>
      </c>
      <c r="BB38" s="37">
        <v>42</v>
      </c>
      <c r="BC38" s="37">
        <v>3</v>
      </c>
      <c r="BD38" s="37">
        <v>29</v>
      </c>
      <c r="BE38" s="37">
        <v>49</v>
      </c>
      <c r="BF38" s="37">
        <v>29</v>
      </c>
      <c r="BG38" s="37">
        <v>44</v>
      </c>
      <c r="BH38" s="37">
        <v>29</v>
      </c>
      <c r="BI38" s="37">
        <v>17</v>
      </c>
      <c r="BJ38" s="31">
        <v>26.6</v>
      </c>
      <c r="BK38" s="31">
        <v>30.8</v>
      </c>
      <c r="BL38" s="37">
        <v>10</v>
      </c>
      <c r="BM38" s="37">
        <v>34</v>
      </c>
      <c r="BN38" s="31">
        <v>8.6</v>
      </c>
      <c r="BO38" s="31">
        <v>11.2</v>
      </c>
      <c r="BP38" s="37">
        <v>55</v>
      </c>
      <c r="BQ38" s="37">
        <v>20</v>
      </c>
      <c r="BR38" s="32">
        <v>52</v>
      </c>
      <c r="BS38" s="32">
        <v>58.1</v>
      </c>
      <c r="BT38" s="37">
        <v>20</v>
      </c>
      <c r="BU38" s="37">
        <v>34</v>
      </c>
      <c r="BV38" s="32">
        <v>7.2</v>
      </c>
      <c r="BW38" s="37">
        <v>49</v>
      </c>
      <c r="BX38" s="31">
        <v>6.3</v>
      </c>
      <c r="BY38" s="31">
        <v>8.1</v>
      </c>
      <c r="BZ38" s="32">
        <v>33.200000000000003</v>
      </c>
      <c r="CA38" s="32"/>
      <c r="CB38" s="37">
        <v>12</v>
      </c>
      <c r="CC38" s="31">
        <v>29.7</v>
      </c>
      <c r="CD38" s="31">
        <v>36.700000000000003</v>
      </c>
      <c r="CE38" s="37">
        <v>9</v>
      </c>
      <c r="CF38" s="37">
        <v>51</v>
      </c>
      <c r="CG38" s="37">
        <v>55</v>
      </c>
      <c r="CH38" s="37"/>
      <c r="CI38" s="37">
        <v>36</v>
      </c>
      <c r="CJ38" s="19">
        <v>41.2</v>
      </c>
      <c r="CK38" s="19">
        <v>69.7</v>
      </c>
      <c r="CL38" s="37">
        <v>39</v>
      </c>
      <c r="CM38" s="37">
        <v>39</v>
      </c>
      <c r="CN38" s="39">
        <v>32.6</v>
      </c>
      <c r="CO38" s="31">
        <v>44.6</v>
      </c>
      <c r="CP38" s="37">
        <v>68</v>
      </c>
      <c r="CQ38" s="37"/>
      <c r="CR38" s="37">
        <v>54</v>
      </c>
      <c r="CS38" s="20">
        <v>57.9</v>
      </c>
      <c r="CT38" s="20">
        <v>76.599999999999994</v>
      </c>
      <c r="CU38" s="37">
        <v>15</v>
      </c>
      <c r="CV38" s="37"/>
      <c r="CW38" s="37">
        <v>34</v>
      </c>
      <c r="CX38" s="20">
        <v>9.6999999999999993</v>
      </c>
      <c r="CY38" s="20">
        <v>22.9</v>
      </c>
      <c r="CZ38" s="37">
        <v>29</v>
      </c>
      <c r="DA38" s="23"/>
      <c r="DB38" s="37">
        <v>26</v>
      </c>
      <c r="DC38" s="20">
        <v>22</v>
      </c>
      <c r="DD38" s="20">
        <v>38</v>
      </c>
      <c r="DE38" s="37">
        <v>87</v>
      </c>
      <c r="DF38" s="37"/>
      <c r="DG38" s="37">
        <v>33</v>
      </c>
      <c r="DH38" s="20">
        <v>78.400000000000006</v>
      </c>
      <c r="DI38" s="20">
        <v>91.9</v>
      </c>
      <c r="DJ38" s="37">
        <v>67</v>
      </c>
      <c r="DK38" s="37"/>
      <c r="DL38" s="37">
        <v>59</v>
      </c>
      <c r="DM38" s="20">
        <v>58.3</v>
      </c>
      <c r="DN38" s="20">
        <v>74.7</v>
      </c>
      <c r="DO38" s="37">
        <v>19</v>
      </c>
      <c r="DP38" s="37"/>
      <c r="DQ38" s="37">
        <v>46</v>
      </c>
      <c r="DR38" s="20">
        <v>12.5</v>
      </c>
      <c r="DS38" s="20">
        <v>26.8</v>
      </c>
      <c r="DT38" s="37">
        <v>9</v>
      </c>
      <c r="DU38" s="37"/>
      <c r="DV38" s="37">
        <v>41</v>
      </c>
      <c r="DW38" s="20">
        <v>5.6</v>
      </c>
      <c r="DX38" s="20">
        <v>14</v>
      </c>
      <c r="DY38" s="37">
        <v>881</v>
      </c>
      <c r="DZ38" s="37">
        <v>30</v>
      </c>
      <c r="EA38" s="22">
        <v>818</v>
      </c>
      <c r="EB38" s="22">
        <v>944.2</v>
      </c>
      <c r="EC38" s="37">
        <v>529</v>
      </c>
      <c r="ED38" s="37">
        <v>40</v>
      </c>
      <c r="EE38" s="22">
        <v>481.8</v>
      </c>
      <c r="EF38" s="22">
        <v>575.79999999999995</v>
      </c>
      <c r="EG38" s="37">
        <v>27</v>
      </c>
      <c r="EH38" s="37"/>
      <c r="EI38" s="37">
        <v>5</v>
      </c>
      <c r="EJ38" s="20">
        <v>21.3</v>
      </c>
      <c r="EK38" s="20">
        <v>34.6</v>
      </c>
      <c r="EL38" s="37">
        <v>9</v>
      </c>
      <c r="EM38" s="37"/>
      <c r="EN38" s="37">
        <v>45</v>
      </c>
      <c r="EO38" s="20">
        <v>5.6</v>
      </c>
      <c r="EP38" s="20">
        <v>15.2</v>
      </c>
      <c r="EQ38" s="32">
        <v>3.3</v>
      </c>
      <c r="ER38" s="37">
        <v>46</v>
      </c>
      <c r="ES38" s="31">
        <v>2.6</v>
      </c>
      <c r="ET38" s="31">
        <v>4</v>
      </c>
      <c r="EU38" s="37">
        <v>39</v>
      </c>
      <c r="EV38" s="37"/>
      <c r="EW38" s="37">
        <v>30</v>
      </c>
      <c r="EX38" s="20">
        <v>30.7</v>
      </c>
      <c r="EY38" s="20">
        <v>48.6</v>
      </c>
      <c r="EZ38" s="37">
        <v>55</v>
      </c>
      <c r="FA38" s="37"/>
      <c r="FB38" s="37">
        <v>46</v>
      </c>
      <c r="FC38" s="20">
        <v>45.8</v>
      </c>
      <c r="FD38" s="20">
        <v>63.6</v>
      </c>
      <c r="FE38" s="32">
        <v>17.600000000000001</v>
      </c>
      <c r="FF38" s="32"/>
      <c r="FG38" s="37">
        <v>44</v>
      </c>
      <c r="FH38" s="31">
        <v>10.4</v>
      </c>
      <c r="FI38" s="31">
        <v>24.8</v>
      </c>
      <c r="FJ38" s="37">
        <v>291</v>
      </c>
      <c r="FK38" s="37">
        <v>36</v>
      </c>
      <c r="FL38" s="31">
        <v>251.1</v>
      </c>
      <c r="FM38" s="32">
        <v>329.9</v>
      </c>
      <c r="FN38" s="37">
        <v>481</v>
      </c>
      <c r="FO38" s="37">
        <v>39</v>
      </c>
      <c r="FP38" s="31">
        <v>437.2</v>
      </c>
      <c r="FQ38" s="31">
        <v>524.4</v>
      </c>
      <c r="FR38" s="37">
        <v>18</v>
      </c>
      <c r="FS38" s="37"/>
      <c r="FT38" s="37">
        <v>39</v>
      </c>
      <c r="FU38" s="31">
        <v>12.8</v>
      </c>
      <c r="FV38" s="31">
        <v>22.6</v>
      </c>
      <c r="FW38" s="37">
        <v>281</v>
      </c>
      <c r="FX38" s="37">
        <v>20</v>
      </c>
      <c r="FY38" s="31">
        <v>243</v>
      </c>
      <c r="FZ38" s="31">
        <v>318.5</v>
      </c>
      <c r="GA38" s="37">
        <v>308</v>
      </c>
      <c r="GB38" s="37">
        <v>29</v>
      </c>
      <c r="GC38" s="31">
        <v>268.5</v>
      </c>
      <c r="GD38" s="31">
        <v>347.3</v>
      </c>
      <c r="GE38" s="32">
        <v>1.6</v>
      </c>
      <c r="GF38" s="32"/>
      <c r="GG38" s="37">
        <v>57</v>
      </c>
      <c r="GH38" s="31">
        <v>0.8</v>
      </c>
      <c r="GI38" s="31">
        <v>2.4</v>
      </c>
      <c r="GJ38" s="32">
        <v>148.6</v>
      </c>
      <c r="GK38" s="37">
        <v>37</v>
      </c>
      <c r="GL38" s="31">
        <v>138.4</v>
      </c>
      <c r="GM38" s="31">
        <v>158.80000000000001</v>
      </c>
      <c r="GN38" s="32">
        <v>81.599999999999994</v>
      </c>
      <c r="GO38" s="37">
        <v>23</v>
      </c>
    </row>
    <row r="39" spans="1:197">
      <c r="A39" s="8">
        <v>308</v>
      </c>
      <c r="B39" s="33" t="s">
        <v>149</v>
      </c>
      <c r="C39" s="144">
        <v>3</v>
      </c>
      <c r="D39" s="48" t="str">
        <f t="shared" si="0"/>
        <v>Brooklyn</v>
      </c>
      <c r="E39" s="136">
        <v>43</v>
      </c>
      <c r="F39" s="33">
        <v>33</v>
      </c>
      <c r="G39" s="33">
        <v>40</v>
      </c>
      <c r="H39" s="31">
        <v>31.1</v>
      </c>
      <c r="I39" s="31">
        <v>34.799999999999997</v>
      </c>
      <c r="J39" s="141">
        <f>LOOKUP(E39,'Election Results'!B:B,'Election Results'!C:C)</f>
        <v>7.2565807227142259E-2</v>
      </c>
      <c r="K39" s="142">
        <f t="shared" si="1"/>
        <v>35</v>
      </c>
      <c r="L39" s="33">
        <v>97772</v>
      </c>
      <c r="M39" s="33">
        <v>51</v>
      </c>
      <c r="N39" s="33">
        <v>18</v>
      </c>
      <c r="O39" s="33">
        <v>38</v>
      </c>
      <c r="P39" s="33">
        <v>64</v>
      </c>
      <c r="Q39" s="33">
        <v>7</v>
      </c>
      <c r="R39" s="33">
        <v>3</v>
      </c>
      <c r="S39" s="33">
        <v>45</v>
      </c>
      <c r="T39" s="33">
        <v>12</v>
      </c>
      <c r="U39" s="33">
        <v>48</v>
      </c>
      <c r="V39" s="33">
        <v>3</v>
      </c>
      <c r="W39" s="33">
        <v>8</v>
      </c>
      <c r="X39" s="33">
        <v>82</v>
      </c>
      <c r="Y39" s="33">
        <v>22</v>
      </c>
      <c r="Z39" s="33">
        <v>21</v>
      </c>
      <c r="AA39" s="33">
        <v>35</v>
      </c>
      <c r="AB39" s="33">
        <v>10</v>
      </c>
      <c r="AC39" s="33">
        <v>35</v>
      </c>
      <c r="AD39" s="33">
        <v>36</v>
      </c>
      <c r="AE39" s="33">
        <v>13</v>
      </c>
      <c r="AF39" s="33">
        <v>23</v>
      </c>
      <c r="AG39" s="33">
        <v>43</v>
      </c>
      <c r="AH39" s="33">
        <v>11</v>
      </c>
      <c r="AI39" s="33">
        <v>40</v>
      </c>
      <c r="AJ39" s="33">
        <v>31</v>
      </c>
      <c r="AK39" s="33">
        <v>36</v>
      </c>
      <c r="AL39" s="31">
        <v>29.2</v>
      </c>
      <c r="AM39" s="31">
        <v>33.700000000000003</v>
      </c>
      <c r="AN39" s="33">
        <v>9</v>
      </c>
      <c r="AO39" s="33">
        <v>47</v>
      </c>
      <c r="AP39" s="31">
        <v>7.5</v>
      </c>
      <c r="AQ39" s="31">
        <v>10.6</v>
      </c>
      <c r="AR39" s="33">
        <v>69</v>
      </c>
      <c r="AS39" s="33">
        <v>18</v>
      </c>
      <c r="AT39" s="18">
        <v>61.8</v>
      </c>
      <c r="AU39" s="18">
        <v>77</v>
      </c>
      <c r="AV39" s="31">
        <v>8.8000000000000007</v>
      </c>
      <c r="AW39" s="33">
        <v>29</v>
      </c>
      <c r="AX39" s="33">
        <v>12</v>
      </c>
      <c r="AY39" s="33">
        <v>19</v>
      </c>
      <c r="AZ39" s="33">
        <v>108</v>
      </c>
      <c r="BA39" s="33">
        <v>50</v>
      </c>
      <c r="BB39" s="33">
        <v>20</v>
      </c>
      <c r="BC39" s="33">
        <v>28</v>
      </c>
      <c r="BD39" s="33">
        <v>40</v>
      </c>
      <c r="BE39" s="33">
        <v>35</v>
      </c>
      <c r="BF39" s="33">
        <v>40</v>
      </c>
      <c r="BG39" s="33">
        <v>23</v>
      </c>
      <c r="BH39" s="33">
        <v>27</v>
      </c>
      <c r="BI39" s="33">
        <v>20</v>
      </c>
      <c r="BJ39" s="31">
        <v>24.5</v>
      </c>
      <c r="BK39" s="31">
        <v>29.3</v>
      </c>
      <c r="BL39" s="33">
        <v>12</v>
      </c>
      <c r="BM39" s="33">
        <v>21</v>
      </c>
      <c r="BN39" s="31">
        <v>10.8</v>
      </c>
      <c r="BO39" s="31">
        <v>13.4</v>
      </c>
      <c r="BP39" s="33">
        <v>51</v>
      </c>
      <c r="BQ39" s="33">
        <v>33</v>
      </c>
      <c r="BR39" s="32">
        <v>48.4</v>
      </c>
      <c r="BS39" s="32">
        <v>54</v>
      </c>
      <c r="BT39" s="37">
        <v>38</v>
      </c>
      <c r="BU39" s="37">
        <v>13</v>
      </c>
      <c r="BV39" s="31">
        <v>9.1999999999999993</v>
      </c>
      <c r="BW39" s="33">
        <v>25</v>
      </c>
      <c r="BX39" s="31">
        <v>7.6</v>
      </c>
      <c r="BY39" s="31">
        <v>10.8</v>
      </c>
      <c r="BZ39" s="31">
        <v>31.1</v>
      </c>
      <c r="CA39" s="31"/>
      <c r="CB39" s="33">
        <v>15</v>
      </c>
      <c r="CC39" s="31">
        <v>27.3</v>
      </c>
      <c r="CD39" s="31">
        <v>34.9</v>
      </c>
      <c r="CE39" s="33">
        <v>28</v>
      </c>
      <c r="CF39" s="33">
        <v>14</v>
      </c>
      <c r="CG39" s="33">
        <v>169</v>
      </c>
      <c r="CI39" s="33">
        <v>12</v>
      </c>
      <c r="CJ39" s="19">
        <v>140.9</v>
      </c>
      <c r="CK39" s="19">
        <v>198</v>
      </c>
      <c r="CL39" s="33">
        <v>98</v>
      </c>
      <c r="CM39" s="33">
        <v>13</v>
      </c>
      <c r="CN39" s="39">
        <v>86.8</v>
      </c>
      <c r="CO39" s="31">
        <v>109</v>
      </c>
      <c r="CP39" s="37">
        <v>79</v>
      </c>
      <c r="CQ39" s="37"/>
      <c r="CR39" s="37">
        <v>30</v>
      </c>
      <c r="CS39" s="20">
        <v>69.400000000000006</v>
      </c>
      <c r="CT39" s="20">
        <v>85.9</v>
      </c>
      <c r="CU39" s="37">
        <v>17</v>
      </c>
      <c r="CV39" s="37"/>
      <c r="CW39" s="37">
        <v>23</v>
      </c>
      <c r="CX39" s="20">
        <v>10.4</v>
      </c>
      <c r="CY39" s="20">
        <v>25.3</v>
      </c>
      <c r="CZ39" s="37">
        <v>37</v>
      </c>
      <c r="DA39" s="23"/>
      <c r="DB39" s="37">
        <v>8</v>
      </c>
      <c r="DC39" s="20">
        <v>28.1</v>
      </c>
      <c r="DD39" s="20">
        <v>47.8</v>
      </c>
      <c r="DE39" s="37">
        <v>83</v>
      </c>
      <c r="DF39" s="37"/>
      <c r="DG39" s="37">
        <v>45</v>
      </c>
      <c r="DH39" s="20">
        <v>71.3</v>
      </c>
      <c r="DI39" s="20">
        <v>90</v>
      </c>
      <c r="DJ39" s="44">
        <v>79</v>
      </c>
      <c r="DK39" s="37" t="s">
        <v>271</v>
      </c>
      <c r="DL39" s="37">
        <v>14</v>
      </c>
      <c r="DM39" s="20">
        <v>67.3</v>
      </c>
      <c r="DN39" s="20">
        <v>88</v>
      </c>
      <c r="DO39" s="37">
        <v>33</v>
      </c>
      <c r="DP39" s="37"/>
      <c r="DQ39" s="37">
        <v>6</v>
      </c>
      <c r="DR39" s="20">
        <v>23.7</v>
      </c>
      <c r="DS39" s="20">
        <v>43.1</v>
      </c>
      <c r="DT39" s="37">
        <v>16</v>
      </c>
      <c r="DU39" s="37"/>
      <c r="DV39" s="37">
        <v>2</v>
      </c>
      <c r="DW39" s="20">
        <v>9.5</v>
      </c>
      <c r="DX39" s="20">
        <v>26.2</v>
      </c>
      <c r="DY39" s="33">
        <v>1659</v>
      </c>
      <c r="DZ39" s="33">
        <v>10</v>
      </c>
      <c r="EA39" s="22">
        <v>1564.3</v>
      </c>
      <c r="EB39" s="22">
        <v>1754.4</v>
      </c>
      <c r="EC39" s="33">
        <v>1978</v>
      </c>
      <c r="ED39" s="33">
        <v>10</v>
      </c>
      <c r="EE39" s="22">
        <v>1875.5</v>
      </c>
      <c r="EF39" s="22">
        <v>2080.8000000000002</v>
      </c>
      <c r="EG39" s="37">
        <v>20</v>
      </c>
      <c r="EH39" s="37"/>
      <c r="EI39" s="37">
        <v>30</v>
      </c>
      <c r="EJ39" s="20">
        <v>12.3</v>
      </c>
      <c r="EK39" s="20">
        <v>29.8</v>
      </c>
      <c r="EL39" s="44">
        <v>14</v>
      </c>
      <c r="EM39" s="37" t="s">
        <v>271</v>
      </c>
      <c r="EN39" s="37">
        <v>8</v>
      </c>
      <c r="EO39" s="20">
        <v>6.8</v>
      </c>
      <c r="EP39" s="20">
        <v>27.8</v>
      </c>
      <c r="EQ39" s="31">
        <v>7.9</v>
      </c>
      <c r="ER39" s="33">
        <v>31</v>
      </c>
      <c r="ES39" s="31">
        <v>6.4</v>
      </c>
      <c r="ET39" s="31">
        <v>9.4</v>
      </c>
      <c r="EU39" s="44">
        <v>37</v>
      </c>
      <c r="EV39" s="37" t="s">
        <v>271</v>
      </c>
      <c r="EW39" s="37">
        <v>41</v>
      </c>
      <c r="EX39" s="20">
        <v>24.8</v>
      </c>
      <c r="EY39" s="20">
        <v>51.1</v>
      </c>
      <c r="EZ39" s="37">
        <v>75</v>
      </c>
      <c r="FA39" s="37"/>
      <c r="FB39" s="37">
        <v>11</v>
      </c>
      <c r="FC39" s="20">
        <v>66.7</v>
      </c>
      <c r="FD39" s="20">
        <v>82.5</v>
      </c>
      <c r="FE39" s="32">
        <v>40.9</v>
      </c>
      <c r="FF39" s="32"/>
      <c r="FG39" s="37">
        <v>20</v>
      </c>
      <c r="FH39" s="31">
        <v>28.2</v>
      </c>
      <c r="FI39" s="31">
        <v>53.6</v>
      </c>
      <c r="FJ39" s="37">
        <v>398</v>
      </c>
      <c r="FK39" s="37">
        <v>13</v>
      </c>
      <c r="FL39" s="31">
        <v>349</v>
      </c>
      <c r="FM39" s="32">
        <v>446.3</v>
      </c>
      <c r="FN39" s="37">
        <v>1252</v>
      </c>
      <c r="FO39" s="37">
        <v>3</v>
      </c>
      <c r="FP39" s="31">
        <v>1172.9000000000001</v>
      </c>
      <c r="FQ39" s="31">
        <v>1330</v>
      </c>
      <c r="FR39" s="37">
        <v>76</v>
      </c>
      <c r="FS39" s="37"/>
      <c r="FT39" s="37">
        <v>5</v>
      </c>
      <c r="FU39" s="31">
        <v>64.099999999999994</v>
      </c>
      <c r="FV39" s="31">
        <v>87.7</v>
      </c>
      <c r="FW39" s="37">
        <v>325</v>
      </c>
      <c r="FX39" s="37">
        <v>17</v>
      </c>
      <c r="FY39" s="31">
        <v>283.60000000000002</v>
      </c>
      <c r="FZ39" s="31">
        <v>367.2</v>
      </c>
      <c r="GA39" s="37">
        <v>515</v>
      </c>
      <c r="GB39" s="37">
        <v>14</v>
      </c>
      <c r="GC39" s="31">
        <v>461</v>
      </c>
      <c r="GD39" s="31">
        <v>568.79999999999995</v>
      </c>
      <c r="GE39" s="32">
        <v>7.1</v>
      </c>
      <c r="GF39" s="32"/>
      <c r="GG39" s="37">
        <v>10</v>
      </c>
      <c r="GH39" s="31">
        <v>4.5</v>
      </c>
      <c r="GI39" s="31">
        <v>9.6999999999999993</v>
      </c>
      <c r="GJ39" s="32">
        <v>246.9</v>
      </c>
      <c r="GK39" s="37">
        <v>13</v>
      </c>
      <c r="GL39" s="31">
        <v>231.9</v>
      </c>
      <c r="GM39" s="31">
        <v>261.89999999999998</v>
      </c>
      <c r="GN39" s="32">
        <v>77.5</v>
      </c>
      <c r="GO39" s="37">
        <v>50</v>
      </c>
    </row>
    <row r="40" spans="1:197">
      <c r="A40" s="8">
        <v>309</v>
      </c>
      <c r="B40" s="33" t="s">
        <v>150</v>
      </c>
      <c r="C40" s="144">
        <v>3</v>
      </c>
      <c r="D40" s="48" t="str">
        <f t="shared" si="0"/>
        <v>Brooklyn</v>
      </c>
      <c r="E40" s="136">
        <v>43</v>
      </c>
      <c r="F40" s="33">
        <v>27</v>
      </c>
      <c r="G40" s="33">
        <v>50</v>
      </c>
      <c r="H40" s="31">
        <v>25.5</v>
      </c>
      <c r="I40" s="31">
        <v>28.8</v>
      </c>
      <c r="J40" s="141">
        <f>LOOKUP(E40,'Election Results'!B:B,'Election Results'!C:C)</f>
        <v>7.2565807227142259E-2</v>
      </c>
      <c r="K40" s="142">
        <f t="shared" si="1"/>
        <v>35</v>
      </c>
      <c r="L40" s="33">
        <v>99287</v>
      </c>
      <c r="M40" s="33">
        <v>50</v>
      </c>
      <c r="N40" s="33">
        <v>18</v>
      </c>
      <c r="O40" s="33">
        <v>37</v>
      </c>
      <c r="P40" s="33">
        <v>69</v>
      </c>
      <c r="Q40" s="33">
        <v>3</v>
      </c>
      <c r="R40" s="33">
        <v>1</v>
      </c>
      <c r="S40" s="33">
        <v>53</v>
      </c>
      <c r="T40" s="33">
        <v>9</v>
      </c>
      <c r="U40" s="33">
        <v>50</v>
      </c>
      <c r="V40" s="33">
        <v>2</v>
      </c>
      <c r="W40" s="33">
        <v>23</v>
      </c>
      <c r="X40" s="33">
        <v>82</v>
      </c>
      <c r="Y40" s="33">
        <v>23</v>
      </c>
      <c r="Z40" s="33">
        <v>22</v>
      </c>
      <c r="AA40" s="33">
        <v>23</v>
      </c>
      <c r="AB40" s="33">
        <v>10</v>
      </c>
      <c r="AC40" s="33">
        <v>25</v>
      </c>
      <c r="AD40" s="33">
        <v>29</v>
      </c>
      <c r="AE40" s="33">
        <v>30</v>
      </c>
      <c r="AF40" s="33">
        <v>25</v>
      </c>
      <c r="AG40" s="33">
        <v>25</v>
      </c>
      <c r="AH40" s="33">
        <v>13</v>
      </c>
      <c r="AI40" s="33">
        <v>22</v>
      </c>
      <c r="AJ40" s="33">
        <v>43</v>
      </c>
      <c r="AK40" s="33">
        <v>16</v>
      </c>
      <c r="AL40" s="31">
        <v>41.9</v>
      </c>
      <c r="AM40" s="31">
        <v>45</v>
      </c>
      <c r="AN40" s="33">
        <v>12</v>
      </c>
      <c r="AO40" s="33">
        <v>43</v>
      </c>
      <c r="AP40" s="31">
        <v>9.9</v>
      </c>
      <c r="AQ40" s="31">
        <v>13.6</v>
      </c>
      <c r="AR40" s="33">
        <v>85</v>
      </c>
      <c r="AS40" s="33">
        <v>1</v>
      </c>
      <c r="AT40" s="18">
        <v>79</v>
      </c>
      <c r="AU40" s="18">
        <v>91</v>
      </c>
      <c r="AV40" s="31">
        <v>8.6</v>
      </c>
      <c r="AW40" s="33">
        <v>40</v>
      </c>
      <c r="AX40" s="33">
        <v>9</v>
      </c>
      <c r="AY40" s="33">
        <v>40</v>
      </c>
      <c r="AZ40" s="33">
        <v>150</v>
      </c>
      <c r="BA40" s="33">
        <v>32</v>
      </c>
      <c r="BB40" s="33">
        <v>18</v>
      </c>
      <c r="BC40" s="33">
        <v>35</v>
      </c>
      <c r="BD40" s="33">
        <v>51</v>
      </c>
      <c r="BE40" s="33">
        <v>8</v>
      </c>
      <c r="BF40" s="33">
        <v>32</v>
      </c>
      <c r="BG40" s="33">
        <v>38</v>
      </c>
      <c r="BH40" s="33">
        <v>22</v>
      </c>
      <c r="BI40" s="33">
        <v>25</v>
      </c>
      <c r="BJ40" s="31">
        <v>19</v>
      </c>
      <c r="BK40" s="31">
        <v>24.2</v>
      </c>
      <c r="BL40" s="33">
        <v>15</v>
      </c>
      <c r="BM40" s="33">
        <v>13</v>
      </c>
      <c r="BN40" s="31">
        <v>13</v>
      </c>
      <c r="BO40" s="31">
        <v>17</v>
      </c>
      <c r="BP40" s="33">
        <v>56</v>
      </c>
      <c r="BQ40" s="33">
        <v>16</v>
      </c>
      <c r="BR40" s="32">
        <v>52.4</v>
      </c>
      <c r="BS40" s="32">
        <v>59.9</v>
      </c>
      <c r="BT40" s="37">
        <v>26</v>
      </c>
      <c r="BU40" s="37">
        <v>26</v>
      </c>
      <c r="BV40" s="31">
        <v>8.6</v>
      </c>
      <c r="BW40" s="33">
        <v>32</v>
      </c>
      <c r="BX40" s="31">
        <v>7.2</v>
      </c>
      <c r="BY40" s="31">
        <v>10</v>
      </c>
      <c r="BZ40" s="31">
        <v>19.7</v>
      </c>
      <c r="CA40" s="31"/>
      <c r="CB40" s="33">
        <v>31</v>
      </c>
      <c r="CC40" s="31">
        <v>16.8</v>
      </c>
      <c r="CD40" s="31">
        <v>22.6</v>
      </c>
      <c r="CE40" s="33">
        <v>22</v>
      </c>
      <c r="CF40" s="33">
        <v>24</v>
      </c>
      <c r="CG40" s="33">
        <v>105</v>
      </c>
      <c r="CI40" s="33">
        <v>23</v>
      </c>
      <c r="CJ40" s="19">
        <v>82.1</v>
      </c>
      <c r="CK40" s="19">
        <v>127</v>
      </c>
      <c r="CL40" s="33">
        <v>79</v>
      </c>
      <c r="CM40" s="33">
        <v>20</v>
      </c>
      <c r="CN40" s="39">
        <v>69</v>
      </c>
      <c r="CO40" s="31">
        <v>89</v>
      </c>
      <c r="CP40" s="37">
        <v>84</v>
      </c>
      <c r="CQ40" s="37"/>
      <c r="CR40" s="37">
        <v>10</v>
      </c>
      <c r="CS40" s="20">
        <v>75</v>
      </c>
      <c r="CT40" s="20">
        <v>90.5</v>
      </c>
      <c r="CU40" s="44">
        <v>15</v>
      </c>
      <c r="CV40" s="37" t="s">
        <v>271</v>
      </c>
      <c r="CW40" s="37">
        <v>37</v>
      </c>
      <c r="CX40" s="20">
        <v>7.7</v>
      </c>
      <c r="CY40" s="20">
        <v>25.8</v>
      </c>
      <c r="CZ40" s="37">
        <v>28</v>
      </c>
      <c r="DA40" s="23"/>
      <c r="DB40" s="37">
        <v>30</v>
      </c>
      <c r="DC40" s="20">
        <v>19.8</v>
      </c>
      <c r="DD40" s="20">
        <v>37.799999999999997</v>
      </c>
      <c r="DE40" s="37">
        <v>80</v>
      </c>
      <c r="DF40" s="37"/>
      <c r="DG40" s="37">
        <v>54</v>
      </c>
      <c r="DH40" s="20">
        <v>69.400000000000006</v>
      </c>
      <c r="DI40" s="20">
        <v>87.4</v>
      </c>
      <c r="DJ40" s="37">
        <v>80</v>
      </c>
      <c r="DK40" s="37"/>
      <c r="DL40" s="37">
        <v>11</v>
      </c>
      <c r="DM40" s="20">
        <v>70.900000000000006</v>
      </c>
      <c r="DN40" s="20">
        <v>87.2</v>
      </c>
      <c r="DO40" s="37">
        <v>30</v>
      </c>
      <c r="DP40" s="37"/>
      <c r="DQ40" s="37">
        <v>17</v>
      </c>
      <c r="DR40" s="20">
        <v>22.2</v>
      </c>
      <c r="DS40" s="20">
        <v>40.200000000000003</v>
      </c>
      <c r="DT40" s="37">
        <v>11</v>
      </c>
      <c r="DU40" s="37"/>
      <c r="DV40" s="37">
        <v>29</v>
      </c>
      <c r="DW40" s="20">
        <v>6.2</v>
      </c>
      <c r="DX40" s="20">
        <v>19.100000000000001</v>
      </c>
      <c r="DY40" s="33">
        <v>1240</v>
      </c>
      <c r="DZ40" s="33">
        <v>19</v>
      </c>
      <c r="EA40" s="22">
        <v>1159.8</v>
      </c>
      <c r="EB40" s="22">
        <v>1319.7</v>
      </c>
      <c r="EC40" s="33">
        <v>1287</v>
      </c>
      <c r="ED40" s="33">
        <v>16</v>
      </c>
      <c r="EE40" s="22">
        <v>1205.4000000000001</v>
      </c>
      <c r="EF40" s="22">
        <v>1369.2</v>
      </c>
      <c r="EG40" s="44">
        <v>22</v>
      </c>
      <c r="EH40" s="37" t="s">
        <v>271</v>
      </c>
      <c r="EI40" s="37">
        <v>22</v>
      </c>
      <c r="EJ40" s="20">
        <v>13.3</v>
      </c>
      <c r="EK40" s="20">
        <v>33.4</v>
      </c>
      <c r="EL40" s="44">
        <v>14</v>
      </c>
      <c r="EM40" s="37" t="s">
        <v>271</v>
      </c>
      <c r="EN40" s="37">
        <v>11</v>
      </c>
      <c r="EO40" s="20">
        <v>7.3</v>
      </c>
      <c r="EP40" s="20">
        <v>24</v>
      </c>
      <c r="EQ40" s="31">
        <v>8.1999999999999993</v>
      </c>
      <c r="ER40" s="33">
        <v>27</v>
      </c>
      <c r="ES40" s="31">
        <v>6.8</v>
      </c>
      <c r="ET40" s="31">
        <v>9.6</v>
      </c>
      <c r="EU40" s="44">
        <v>37</v>
      </c>
      <c r="EV40" s="37" t="s">
        <v>271</v>
      </c>
      <c r="EW40" s="37">
        <v>45</v>
      </c>
      <c r="EX40" s="20">
        <v>26</v>
      </c>
      <c r="EY40" s="20">
        <v>48.5</v>
      </c>
      <c r="EZ40" s="37">
        <v>70</v>
      </c>
      <c r="FA40" s="37"/>
      <c r="FB40" s="37">
        <v>18</v>
      </c>
      <c r="FC40" s="20">
        <v>60.4</v>
      </c>
      <c r="FD40" s="20">
        <v>78</v>
      </c>
      <c r="FE40" s="32">
        <v>50.4</v>
      </c>
      <c r="FF40" s="32"/>
      <c r="FG40" s="37">
        <v>9</v>
      </c>
      <c r="FH40" s="31">
        <v>36.4</v>
      </c>
      <c r="FI40" s="31">
        <v>64.400000000000006</v>
      </c>
      <c r="FJ40" s="37">
        <v>404</v>
      </c>
      <c r="FK40" s="37">
        <v>11</v>
      </c>
      <c r="FL40" s="31">
        <v>358.4</v>
      </c>
      <c r="FM40" s="32">
        <v>449</v>
      </c>
      <c r="FN40" s="37">
        <v>1087</v>
      </c>
      <c r="FO40" s="37">
        <v>6</v>
      </c>
      <c r="FP40" s="31">
        <v>1012.7</v>
      </c>
      <c r="FQ40" s="31">
        <v>1160.4000000000001</v>
      </c>
      <c r="FR40" s="37">
        <v>42</v>
      </c>
      <c r="FS40" s="37"/>
      <c r="FT40" s="37">
        <v>21</v>
      </c>
      <c r="FU40" s="31">
        <v>33.200000000000003</v>
      </c>
      <c r="FV40" s="31">
        <v>49.8</v>
      </c>
      <c r="FW40" s="37">
        <v>296</v>
      </c>
      <c r="FX40" s="37">
        <v>19</v>
      </c>
      <c r="FY40" s="31">
        <v>258</v>
      </c>
      <c r="FZ40" s="31">
        <v>335</v>
      </c>
      <c r="GA40" s="37">
        <v>443</v>
      </c>
      <c r="GB40" s="37">
        <v>16</v>
      </c>
      <c r="GC40" s="31">
        <v>396</v>
      </c>
      <c r="GD40" s="31">
        <v>490.5</v>
      </c>
      <c r="GE40" s="32">
        <v>2.8</v>
      </c>
      <c r="GF40" s="32"/>
      <c r="GG40" s="37">
        <v>45</v>
      </c>
      <c r="GH40" s="31">
        <v>1.3</v>
      </c>
      <c r="GI40" s="31">
        <v>4.3</v>
      </c>
      <c r="GJ40" s="32">
        <v>205.2</v>
      </c>
      <c r="GK40" s="37">
        <v>22</v>
      </c>
      <c r="GL40" s="31">
        <v>192.3</v>
      </c>
      <c r="GM40" s="31">
        <v>218.1</v>
      </c>
      <c r="GN40" s="32">
        <v>80</v>
      </c>
      <c r="GO40" s="37">
        <v>38</v>
      </c>
    </row>
    <row r="41" spans="1:197">
      <c r="A41" s="10">
        <v>310</v>
      </c>
      <c r="B41" s="37" t="s">
        <v>151</v>
      </c>
      <c r="C41" s="144">
        <v>3</v>
      </c>
      <c r="D41" s="48" t="str">
        <f t="shared" si="0"/>
        <v>Brooklyn</v>
      </c>
      <c r="E41" s="136">
        <v>46</v>
      </c>
      <c r="F41" s="37">
        <v>30</v>
      </c>
      <c r="G41" s="37">
        <v>45</v>
      </c>
      <c r="H41" s="31">
        <v>28.2</v>
      </c>
      <c r="I41" s="31">
        <v>31.3</v>
      </c>
      <c r="J41" s="141">
        <f>LOOKUP(E41,'Election Results'!B:B,'Election Results'!C:C)</f>
        <v>0.41973299497986427</v>
      </c>
      <c r="K41" s="142">
        <f t="shared" si="1"/>
        <v>5</v>
      </c>
      <c r="L41" s="37">
        <v>140007</v>
      </c>
      <c r="M41" s="37">
        <v>30</v>
      </c>
      <c r="N41" s="37">
        <v>60</v>
      </c>
      <c r="O41" s="37">
        <v>13</v>
      </c>
      <c r="P41" s="37">
        <v>1</v>
      </c>
      <c r="Q41" s="37">
        <v>57</v>
      </c>
      <c r="R41" s="37">
        <v>22</v>
      </c>
      <c r="S41" s="37">
        <v>12</v>
      </c>
      <c r="T41" s="37">
        <v>15</v>
      </c>
      <c r="U41" s="37">
        <v>41</v>
      </c>
      <c r="V41" s="37">
        <v>2</v>
      </c>
      <c r="W41" s="37">
        <v>24</v>
      </c>
      <c r="X41" s="37">
        <v>40</v>
      </c>
      <c r="Y41" s="37">
        <v>47</v>
      </c>
      <c r="Z41" s="37">
        <v>20</v>
      </c>
      <c r="AA41" s="37">
        <v>41</v>
      </c>
      <c r="AB41" s="37">
        <v>8</v>
      </c>
      <c r="AC41" s="37">
        <v>54</v>
      </c>
      <c r="AD41" s="37">
        <v>33</v>
      </c>
      <c r="AE41" s="37">
        <v>21</v>
      </c>
      <c r="AF41" s="37">
        <v>25</v>
      </c>
      <c r="AG41" s="37">
        <v>23</v>
      </c>
      <c r="AH41" s="37">
        <v>14</v>
      </c>
      <c r="AI41" s="37">
        <v>17</v>
      </c>
      <c r="AJ41" s="37">
        <v>38</v>
      </c>
      <c r="AK41" s="37">
        <v>26</v>
      </c>
      <c r="AL41" s="31">
        <v>36.299999999999997</v>
      </c>
      <c r="AM41" s="31">
        <v>40.5</v>
      </c>
      <c r="AN41" s="37">
        <v>28</v>
      </c>
      <c r="AO41" s="37">
        <v>22</v>
      </c>
      <c r="AP41" s="31">
        <v>26.4</v>
      </c>
      <c r="AQ41" s="31">
        <v>29.9</v>
      </c>
      <c r="AR41" s="37">
        <v>43</v>
      </c>
      <c r="AS41" s="37">
        <v>52</v>
      </c>
      <c r="AT41" s="18">
        <v>33.799999999999997</v>
      </c>
      <c r="AU41" s="18">
        <v>51.4</v>
      </c>
      <c r="AV41" s="32">
        <v>8.4</v>
      </c>
      <c r="AW41" s="37">
        <v>43</v>
      </c>
      <c r="AX41" s="37">
        <v>11</v>
      </c>
      <c r="AY41" s="37">
        <v>27</v>
      </c>
      <c r="AZ41" s="37">
        <v>85</v>
      </c>
      <c r="BA41" s="37">
        <v>56</v>
      </c>
      <c r="BB41" s="37">
        <v>20</v>
      </c>
      <c r="BC41" s="37">
        <v>30</v>
      </c>
      <c r="BD41" s="37">
        <v>37</v>
      </c>
      <c r="BE41" s="37">
        <v>39</v>
      </c>
      <c r="BF41" s="37">
        <v>43</v>
      </c>
      <c r="BG41" s="37">
        <v>19</v>
      </c>
      <c r="BH41" s="37">
        <v>16</v>
      </c>
      <c r="BI41" s="37">
        <v>40</v>
      </c>
      <c r="BJ41" s="31">
        <v>13.9</v>
      </c>
      <c r="BK41" s="31">
        <v>17.5</v>
      </c>
      <c r="BL41" s="37">
        <v>9</v>
      </c>
      <c r="BM41" s="37">
        <v>38</v>
      </c>
      <c r="BN41" s="31">
        <v>8.1999999999999993</v>
      </c>
      <c r="BO41" s="31">
        <v>10.4</v>
      </c>
      <c r="BP41" s="37">
        <v>49</v>
      </c>
      <c r="BQ41" s="37">
        <v>43</v>
      </c>
      <c r="BR41" s="32">
        <v>46</v>
      </c>
      <c r="BS41" s="32">
        <v>51.9</v>
      </c>
      <c r="BT41" s="37">
        <v>16</v>
      </c>
      <c r="BU41" s="37">
        <v>39</v>
      </c>
      <c r="BV41" s="32">
        <v>7</v>
      </c>
      <c r="BW41" s="37">
        <v>54</v>
      </c>
      <c r="BX41" s="31">
        <v>5.8</v>
      </c>
      <c r="BY41" s="31">
        <v>8.1999999999999993</v>
      </c>
      <c r="BZ41" s="32">
        <v>14</v>
      </c>
      <c r="CA41" s="32"/>
      <c r="CB41" s="37">
        <v>44</v>
      </c>
      <c r="CC41" s="31">
        <v>11.6</v>
      </c>
      <c r="CD41" s="31">
        <v>16.399999999999999</v>
      </c>
      <c r="CE41" s="37">
        <v>8</v>
      </c>
      <c r="CF41" s="37">
        <v>53</v>
      </c>
      <c r="CG41" s="37">
        <v>30</v>
      </c>
      <c r="CH41" s="37"/>
      <c r="CI41" s="37">
        <v>47</v>
      </c>
      <c r="CJ41" s="19">
        <v>20.3</v>
      </c>
      <c r="CK41" s="19">
        <v>40.5</v>
      </c>
      <c r="CL41" s="37">
        <v>28</v>
      </c>
      <c r="CM41" s="37">
        <v>44</v>
      </c>
      <c r="CN41" s="39">
        <v>23.2</v>
      </c>
      <c r="CO41" s="31">
        <v>33.5</v>
      </c>
      <c r="CP41" s="37">
        <v>81</v>
      </c>
      <c r="CQ41" s="37"/>
      <c r="CR41" s="37">
        <v>25</v>
      </c>
      <c r="CS41" s="20">
        <v>72.7</v>
      </c>
      <c r="CT41" s="20">
        <v>86.6</v>
      </c>
      <c r="CU41" s="37">
        <v>14</v>
      </c>
      <c r="CV41" s="37"/>
      <c r="CW41" s="37">
        <v>40</v>
      </c>
      <c r="CX41" s="20">
        <v>8.8000000000000007</v>
      </c>
      <c r="CY41" s="20">
        <v>21.9</v>
      </c>
      <c r="CZ41" s="37">
        <v>21</v>
      </c>
      <c r="DA41" s="23"/>
      <c r="DB41" s="37">
        <v>46</v>
      </c>
      <c r="DC41" s="20">
        <v>13.2</v>
      </c>
      <c r="DD41" s="20">
        <v>32.700000000000003</v>
      </c>
      <c r="DE41" s="37">
        <v>89</v>
      </c>
      <c r="DF41" s="37"/>
      <c r="DG41" s="37">
        <v>22</v>
      </c>
      <c r="DH41" s="20">
        <v>82.1</v>
      </c>
      <c r="DI41" s="20">
        <v>93.8</v>
      </c>
      <c r="DJ41" s="37">
        <v>77</v>
      </c>
      <c r="DK41" s="37"/>
      <c r="DL41" s="37">
        <v>28</v>
      </c>
      <c r="DM41" s="20">
        <v>67.900000000000006</v>
      </c>
      <c r="DN41" s="20">
        <v>83.8</v>
      </c>
      <c r="DO41" s="37">
        <v>19</v>
      </c>
      <c r="DP41" s="37"/>
      <c r="DQ41" s="37">
        <v>44</v>
      </c>
      <c r="DR41" s="20">
        <v>12.9</v>
      </c>
      <c r="DS41" s="20">
        <v>28.2</v>
      </c>
      <c r="DT41" s="44">
        <v>6</v>
      </c>
      <c r="DU41" s="37" t="s">
        <v>271</v>
      </c>
      <c r="DV41" s="37">
        <v>50</v>
      </c>
      <c r="DW41" s="20">
        <v>3.2</v>
      </c>
      <c r="DX41" s="20">
        <v>12.3</v>
      </c>
      <c r="DY41" s="37">
        <v>560</v>
      </c>
      <c r="DZ41" s="37">
        <v>50</v>
      </c>
      <c r="EA41" s="22">
        <v>516.1</v>
      </c>
      <c r="EB41" s="22">
        <v>604.1</v>
      </c>
      <c r="EC41" s="37">
        <v>370</v>
      </c>
      <c r="ED41" s="37">
        <v>45</v>
      </c>
      <c r="EE41" s="22">
        <v>333.4</v>
      </c>
      <c r="EF41" s="22">
        <v>406.5</v>
      </c>
      <c r="EG41" s="37">
        <v>16</v>
      </c>
      <c r="EH41" s="37"/>
      <c r="EI41" s="37">
        <v>46</v>
      </c>
      <c r="EJ41" s="20">
        <v>9.6</v>
      </c>
      <c r="EK41" s="20">
        <v>24.4</v>
      </c>
      <c r="EL41" s="44">
        <v>6</v>
      </c>
      <c r="EM41" s="37" t="s">
        <v>271</v>
      </c>
      <c r="EN41" s="37">
        <v>57</v>
      </c>
      <c r="EO41" s="20">
        <v>2.2999999999999998</v>
      </c>
      <c r="EP41" s="20">
        <v>13.2</v>
      </c>
      <c r="EQ41" s="32">
        <v>6.1</v>
      </c>
      <c r="ER41" s="37">
        <v>38</v>
      </c>
      <c r="ES41" s="31">
        <v>5</v>
      </c>
      <c r="ET41" s="31">
        <v>7.2</v>
      </c>
      <c r="EU41" s="37">
        <v>35</v>
      </c>
      <c r="EV41" s="37"/>
      <c r="EW41" s="37">
        <v>52</v>
      </c>
      <c r="EX41" s="20">
        <v>27.9</v>
      </c>
      <c r="EY41" s="20">
        <v>42.6</v>
      </c>
      <c r="EZ41" s="37">
        <v>48</v>
      </c>
      <c r="FA41" s="37"/>
      <c r="FB41" s="37">
        <v>52</v>
      </c>
      <c r="FC41" s="20">
        <v>38.799999999999997</v>
      </c>
      <c r="FD41" s="20">
        <v>56.6</v>
      </c>
      <c r="FE41" s="32">
        <v>8.6</v>
      </c>
      <c r="FF41" s="32"/>
      <c r="FG41" s="37">
        <v>53</v>
      </c>
      <c r="FH41" s="31">
        <v>3.7</v>
      </c>
      <c r="FI41" s="31">
        <v>13.5</v>
      </c>
      <c r="FJ41" s="37">
        <v>252</v>
      </c>
      <c r="FK41" s="37">
        <v>46</v>
      </c>
      <c r="FL41" s="31">
        <v>223.3</v>
      </c>
      <c r="FM41" s="32">
        <v>281.3</v>
      </c>
      <c r="FN41" s="37">
        <v>423</v>
      </c>
      <c r="FO41" s="37">
        <v>45</v>
      </c>
      <c r="FP41" s="31">
        <v>384.4</v>
      </c>
      <c r="FQ41" s="31">
        <v>462.1</v>
      </c>
      <c r="FR41" s="37">
        <v>9</v>
      </c>
      <c r="FS41" s="37"/>
      <c r="FT41" s="37">
        <v>51</v>
      </c>
      <c r="FU41" s="31">
        <v>5.7</v>
      </c>
      <c r="FV41" s="31">
        <v>12.7</v>
      </c>
      <c r="FW41" s="37">
        <v>94</v>
      </c>
      <c r="FX41" s="37">
        <v>49</v>
      </c>
      <c r="FY41" s="31">
        <v>76.099999999999994</v>
      </c>
      <c r="FZ41" s="31">
        <v>111.8</v>
      </c>
      <c r="GA41" s="37">
        <v>154</v>
      </c>
      <c r="GB41" s="37">
        <v>48</v>
      </c>
      <c r="GC41" s="31">
        <v>131.4</v>
      </c>
      <c r="GD41" s="31">
        <v>176.9</v>
      </c>
      <c r="GE41" s="32">
        <v>2.5</v>
      </c>
      <c r="GF41" s="32"/>
      <c r="GG41" s="37">
        <v>49</v>
      </c>
      <c r="GH41" s="31">
        <v>1.2</v>
      </c>
      <c r="GI41" s="31">
        <v>3.8</v>
      </c>
      <c r="GJ41" s="32">
        <v>144.80000000000001</v>
      </c>
      <c r="GK41" s="37">
        <v>40</v>
      </c>
      <c r="GL41" s="31">
        <v>135.69999999999999</v>
      </c>
      <c r="GM41" s="31">
        <v>153.9</v>
      </c>
      <c r="GN41" s="32">
        <v>81.5</v>
      </c>
      <c r="GO41" s="37">
        <v>25</v>
      </c>
    </row>
    <row r="42" spans="1:197">
      <c r="A42" s="10">
        <v>311</v>
      </c>
      <c r="B42" s="37" t="s">
        <v>152</v>
      </c>
      <c r="C42" s="144">
        <v>3</v>
      </c>
      <c r="D42" s="48" t="str">
        <f t="shared" si="0"/>
        <v>Brooklyn</v>
      </c>
      <c r="E42" s="136">
        <v>55</v>
      </c>
      <c r="F42" s="37">
        <v>34</v>
      </c>
      <c r="G42" s="37">
        <v>36</v>
      </c>
      <c r="H42" s="31">
        <v>32.799999999999997</v>
      </c>
      <c r="I42" s="31">
        <v>35.4</v>
      </c>
      <c r="J42" s="141">
        <f>LOOKUP(E42,'Election Results'!B:B,'Election Results'!C:C)</f>
        <v>2.1084676964708535E-2</v>
      </c>
      <c r="K42" s="142">
        <f t="shared" si="1"/>
        <v>55</v>
      </c>
      <c r="L42" s="37">
        <v>199579</v>
      </c>
      <c r="M42" s="37">
        <v>6</v>
      </c>
      <c r="N42" s="37">
        <v>48</v>
      </c>
      <c r="O42" s="37">
        <v>18</v>
      </c>
      <c r="P42" s="37">
        <v>1</v>
      </c>
      <c r="Q42" s="37">
        <v>59</v>
      </c>
      <c r="R42" s="37">
        <v>36</v>
      </c>
      <c r="S42" s="37">
        <v>3</v>
      </c>
      <c r="T42" s="37">
        <v>13</v>
      </c>
      <c r="U42" s="37">
        <v>45</v>
      </c>
      <c r="V42" s="37">
        <v>1</v>
      </c>
      <c r="W42" s="37">
        <v>46</v>
      </c>
      <c r="X42" s="37">
        <v>52</v>
      </c>
      <c r="Y42" s="37">
        <v>42</v>
      </c>
      <c r="Z42" s="37">
        <v>20</v>
      </c>
      <c r="AA42" s="37">
        <v>40</v>
      </c>
      <c r="AB42" s="37">
        <v>9</v>
      </c>
      <c r="AC42" s="37">
        <v>46</v>
      </c>
      <c r="AD42" s="37">
        <v>30</v>
      </c>
      <c r="AE42" s="37">
        <v>28</v>
      </c>
      <c r="AF42" s="37">
        <v>26</v>
      </c>
      <c r="AG42" s="37">
        <v>16</v>
      </c>
      <c r="AH42" s="37">
        <v>15</v>
      </c>
      <c r="AI42" s="37">
        <v>15</v>
      </c>
      <c r="AJ42" s="37">
        <v>55</v>
      </c>
      <c r="AK42" s="37">
        <v>6</v>
      </c>
      <c r="AL42" s="31">
        <v>53.8</v>
      </c>
      <c r="AM42" s="31">
        <v>56.3</v>
      </c>
      <c r="AN42" s="37">
        <v>47</v>
      </c>
      <c r="AO42" s="37">
        <v>5</v>
      </c>
      <c r="AP42" s="31">
        <v>44.8</v>
      </c>
      <c r="AQ42" s="31">
        <v>48.3</v>
      </c>
      <c r="AR42" s="37">
        <v>41</v>
      </c>
      <c r="AS42" s="37">
        <v>53</v>
      </c>
      <c r="AT42" s="18">
        <v>33.5</v>
      </c>
      <c r="AU42" s="18">
        <v>48.3</v>
      </c>
      <c r="AV42" s="32">
        <v>8.1999999999999993</v>
      </c>
      <c r="AW42" s="37">
        <v>48</v>
      </c>
      <c r="AX42" s="37">
        <v>10</v>
      </c>
      <c r="AY42" s="37">
        <v>32</v>
      </c>
      <c r="AZ42" s="37">
        <v>83</v>
      </c>
      <c r="BA42" s="37">
        <v>57</v>
      </c>
      <c r="BB42" s="37">
        <v>28</v>
      </c>
      <c r="BC42" s="37">
        <v>15</v>
      </c>
      <c r="BD42" s="37">
        <v>40</v>
      </c>
      <c r="BE42" s="37">
        <v>33</v>
      </c>
      <c r="BF42" s="37">
        <v>32</v>
      </c>
      <c r="BG42" s="37">
        <v>35</v>
      </c>
      <c r="BH42" s="37">
        <v>18</v>
      </c>
      <c r="BI42" s="37">
        <v>33</v>
      </c>
      <c r="BJ42" s="31">
        <v>16.100000000000001</v>
      </c>
      <c r="BK42" s="31">
        <v>19.899999999999999</v>
      </c>
      <c r="BL42" s="37">
        <v>10</v>
      </c>
      <c r="BM42" s="37">
        <v>28</v>
      </c>
      <c r="BN42" s="31">
        <v>9.1999999999999993</v>
      </c>
      <c r="BO42" s="31">
        <v>11.4</v>
      </c>
      <c r="BP42" s="37">
        <v>51</v>
      </c>
      <c r="BQ42" s="37">
        <v>35</v>
      </c>
      <c r="BR42" s="32">
        <v>48.4</v>
      </c>
      <c r="BS42" s="32">
        <v>54</v>
      </c>
      <c r="BT42" s="37">
        <v>10</v>
      </c>
      <c r="BU42" s="37">
        <v>44</v>
      </c>
      <c r="BV42" s="32">
        <v>7.3</v>
      </c>
      <c r="BW42" s="37">
        <v>47</v>
      </c>
      <c r="BX42" s="31">
        <v>6.3</v>
      </c>
      <c r="BY42" s="31">
        <v>8.3000000000000007</v>
      </c>
      <c r="BZ42" s="32">
        <v>14.7</v>
      </c>
      <c r="CA42" s="32"/>
      <c r="CB42" s="37">
        <v>41</v>
      </c>
      <c r="CC42" s="31">
        <v>12.7</v>
      </c>
      <c r="CD42" s="31">
        <v>16.7</v>
      </c>
      <c r="CE42" s="37">
        <v>11</v>
      </c>
      <c r="CF42" s="37">
        <v>44</v>
      </c>
      <c r="CG42" s="37">
        <v>23</v>
      </c>
      <c r="CH42" s="37"/>
      <c r="CI42" s="37">
        <v>53</v>
      </c>
      <c r="CJ42" s="19">
        <v>15.3</v>
      </c>
      <c r="CK42" s="19">
        <v>29.9</v>
      </c>
      <c r="CL42" s="37">
        <v>25</v>
      </c>
      <c r="CM42" s="37">
        <v>46</v>
      </c>
      <c r="CN42" s="39">
        <v>20.9</v>
      </c>
      <c r="CO42" s="31">
        <v>28.9</v>
      </c>
      <c r="CP42" s="37">
        <v>70</v>
      </c>
      <c r="CQ42" s="37"/>
      <c r="CR42" s="37">
        <v>47</v>
      </c>
      <c r="CS42" s="20">
        <v>62.9</v>
      </c>
      <c r="CT42" s="20">
        <v>75.900000000000006</v>
      </c>
      <c r="CU42" s="37">
        <v>18</v>
      </c>
      <c r="CV42" s="37"/>
      <c r="CW42" s="37">
        <v>17</v>
      </c>
      <c r="CX42" s="20">
        <v>12.3</v>
      </c>
      <c r="CY42" s="20">
        <v>24.3</v>
      </c>
      <c r="CZ42" s="37">
        <v>22</v>
      </c>
      <c r="DA42" s="23"/>
      <c r="DB42" s="37">
        <v>43</v>
      </c>
      <c r="DC42" s="20">
        <v>15.8</v>
      </c>
      <c r="DD42" s="20">
        <v>29.7</v>
      </c>
      <c r="DE42" s="37">
        <v>93</v>
      </c>
      <c r="DF42" s="37"/>
      <c r="DG42" s="37">
        <v>11</v>
      </c>
      <c r="DH42" s="20">
        <v>87.9</v>
      </c>
      <c r="DI42" s="20">
        <v>95.5</v>
      </c>
      <c r="DJ42" s="37">
        <v>69</v>
      </c>
      <c r="DK42" s="37"/>
      <c r="DL42" s="37">
        <v>58</v>
      </c>
      <c r="DM42" s="20">
        <v>61.7</v>
      </c>
      <c r="DN42" s="20">
        <v>74.8</v>
      </c>
      <c r="DO42" s="37">
        <v>23</v>
      </c>
      <c r="DP42" s="37"/>
      <c r="DQ42" s="37">
        <v>37</v>
      </c>
      <c r="DR42" s="20">
        <v>16.899999999999999</v>
      </c>
      <c r="DS42" s="20">
        <v>29.5</v>
      </c>
      <c r="DT42" s="37">
        <v>9</v>
      </c>
      <c r="DU42" s="37"/>
      <c r="DV42" s="37">
        <v>42</v>
      </c>
      <c r="DW42" s="20">
        <v>5.7</v>
      </c>
      <c r="DX42" s="20">
        <v>13.4</v>
      </c>
      <c r="DY42" s="37">
        <v>463</v>
      </c>
      <c r="DZ42" s="37">
        <v>55</v>
      </c>
      <c r="EA42" s="22">
        <v>429.3</v>
      </c>
      <c r="EB42" s="22">
        <v>496.3</v>
      </c>
      <c r="EC42" s="37">
        <v>267</v>
      </c>
      <c r="ED42" s="37">
        <v>53</v>
      </c>
      <c r="EE42" s="22">
        <v>241.4</v>
      </c>
      <c r="EF42" s="22">
        <v>293.2</v>
      </c>
      <c r="EG42" s="37">
        <v>19</v>
      </c>
      <c r="EH42" s="37"/>
      <c r="EI42" s="37">
        <v>33</v>
      </c>
      <c r="EJ42" s="20">
        <v>13.5</v>
      </c>
      <c r="EK42" s="20">
        <v>25.7</v>
      </c>
      <c r="EL42" s="37">
        <v>10</v>
      </c>
      <c r="EM42" s="37"/>
      <c r="EN42" s="37">
        <v>40</v>
      </c>
      <c r="EO42" s="20">
        <v>6.4</v>
      </c>
      <c r="EP42" s="20">
        <v>15.1</v>
      </c>
      <c r="EQ42" s="32">
        <v>5.3</v>
      </c>
      <c r="ER42" s="37">
        <v>43</v>
      </c>
      <c r="ES42" s="31">
        <v>4.4000000000000004</v>
      </c>
      <c r="ET42" s="31">
        <v>6.2</v>
      </c>
      <c r="EU42" s="37">
        <v>34</v>
      </c>
      <c r="EV42" s="37"/>
      <c r="EW42" s="37">
        <v>55</v>
      </c>
      <c r="EX42" s="20">
        <v>27.9</v>
      </c>
      <c r="EY42" s="20">
        <v>40.4</v>
      </c>
      <c r="EZ42" s="37">
        <v>43</v>
      </c>
      <c r="FA42" s="37"/>
      <c r="FB42" s="37">
        <v>56</v>
      </c>
      <c r="FC42" s="20">
        <v>36.1</v>
      </c>
      <c r="FD42" s="20">
        <v>50.1</v>
      </c>
      <c r="FE42" s="44">
        <v>4.5</v>
      </c>
      <c r="FF42" s="37" t="s">
        <v>271</v>
      </c>
      <c r="FG42" s="37">
        <v>58</v>
      </c>
      <c r="FH42" s="31">
        <v>1.6</v>
      </c>
      <c r="FI42" s="31">
        <v>7.4</v>
      </c>
      <c r="FJ42" s="37">
        <v>251</v>
      </c>
      <c r="FK42" s="37">
        <v>47</v>
      </c>
      <c r="FL42" s="31">
        <v>227</v>
      </c>
      <c r="FM42" s="32">
        <v>275.2</v>
      </c>
      <c r="FN42" s="37">
        <v>382</v>
      </c>
      <c r="FO42" s="37">
        <v>49</v>
      </c>
      <c r="FP42" s="31">
        <v>351.2</v>
      </c>
      <c r="FQ42" s="31">
        <v>412.4</v>
      </c>
      <c r="FR42" s="37">
        <v>7</v>
      </c>
      <c r="FS42" s="37"/>
      <c r="FT42" s="37">
        <v>55</v>
      </c>
      <c r="FU42" s="31">
        <v>4.8</v>
      </c>
      <c r="FV42" s="31">
        <v>10</v>
      </c>
      <c r="FW42" s="37">
        <v>72</v>
      </c>
      <c r="FX42" s="37">
        <v>54</v>
      </c>
      <c r="FY42" s="31">
        <v>59</v>
      </c>
      <c r="FZ42" s="31">
        <v>85</v>
      </c>
      <c r="GA42" s="37">
        <v>139</v>
      </c>
      <c r="GB42" s="37">
        <v>51</v>
      </c>
      <c r="GC42" s="31">
        <v>120.6</v>
      </c>
      <c r="GD42" s="31">
        <v>156.80000000000001</v>
      </c>
      <c r="GE42" s="32">
        <v>3.9</v>
      </c>
      <c r="GF42" s="32"/>
      <c r="GG42" s="37">
        <v>34</v>
      </c>
      <c r="GH42" s="31">
        <v>2.5</v>
      </c>
      <c r="GI42" s="31">
        <v>5.3</v>
      </c>
      <c r="GJ42" s="32">
        <v>137.80000000000001</v>
      </c>
      <c r="GK42" s="37">
        <v>45</v>
      </c>
      <c r="GL42" s="31">
        <v>130.19999999999999</v>
      </c>
      <c r="GM42" s="31">
        <v>145.4</v>
      </c>
      <c r="GN42" s="32">
        <v>82.5</v>
      </c>
      <c r="GO42" s="37">
        <v>17</v>
      </c>
    </row>
    <row r="43" spans="1:197">
      <c r="A43" s="10">
        <v>312</v>
      </c>
      <c r="B43" s="37" t="s">
        <v>153</v>
      </c>
      <c r="C43" s="144">
        <v>3</v>
      </c>
      <c r="D43" s="48" t="str">
        <f t="shared" si="0"/>
        <v>Brooklyn</v>
      </c>
      <c r="E43" s="136">
        <v>48</v>
      </c>
      <c r="F43" s="37">
        <v>20</v>
      </c>
      <c r="G43" s="37">
        <v>56</v>
      </c>
      <c r="H43" s="31">
        <v>18.899999999999999</v>
      </c>
      <c r="I43" s="31">
        <v>20.8</v>
      </c>
      <c r="J43" s="141">
        <f>LOOKUP(E43,'Election Results'!B:B,'Election Results'!C:C)</f>
        <v>0.62926789894261037</v>
      </c>
      <c r="K43" s="142">
        <f t="shared" si="1"/>
        <v>2</v>
      </c>
      <c r="L43" s="37">
        <v>199149</v>
      </c>
      <c r="M43" s="37">
        <v>7</v>
      </c>
      <c r="N43" s="37">
        <v>64</v>
      </c>
      <c r="O43" s="37">
        <v>10</v>
      </c>
      <c r="P43" s="37">
        <v>2</v>
      </c>
      <c r="Q43" s="37">
        <v>51</v>
      </c>
      <c r="R43" s="37">
        <v>19</v>
      </c>
      <c r="S43" s="37">
        <v>14</v>
      </c>
      <c r="T43" s="37">
        <v>13</v>
      </c>
      <c r="U43" s="37">
        <v>46</v>
      </c>
      <c r="V43" s="37">
        <v>1</v>
      </c>
      <c r="W43" s="37">
        <v>48</v>
      </c>
      <c r="X43" s="37">
        <v>36</v>
      </c>
      <c r="Y43" s="37">
        <v>50</v>
      </c>
      <c r="Z43" s="37">
        <v>34</v>
      </c>
      <c r="AA43" s="37">
        <v>1</v>
      </c>
      <c r="AB43" s="37">
        <v>10</v>
      </c>
      <c r="AC43" s="37">
        <v>33</v>
      </c>
      <c r="AD43" s="37">
        <v>27</v>
      </c>
      <c r="AE43" s="37">
        <v>41</v>
      </c>
      <c r="AF43" s="37">
        <v>19</v>
      </c>
      <c r="AG43" s="37">
        <v>57</v>
      </c>
      <c r="AH43" s="37">
        <v>10</v>
      </c>
      <c r="AI43" s="37">
        <v>46</v>
      </c>
      <c r="AJ43" s="37">
        <v>32</v>
      </c>
      <c r="AK43" s="37">
        <v>34</v>
      </c>
      <c r="AL43" s="31">
        <v>29.8</v>
      </c>
      <c r="AM43" s="31">
        <v>33.4</v>
      </c>
      <c r="AN43" s="37">
        <v>32</v>
      </c>
      <c r="AO43" s="37">
        <v>15</v>
      </c>
      <c r="AP43" s="31">
        <v>29.8</v>
      </c>
      <c r="AQ43" s="31">
        <v>33.6</v>
      </c>
      <c r="AR43" s="37">
        <v>52</v>
      </c>
      <c r="AS43" s="37">
        <v>38</v>
      </c>
      <c r="AT43" s="18">
        <v>42.7</v>
      </c>
      <c r="AU43" s="18">
        <v>60.9</v>
      </c>
      <c r="AV43" s="32">
        <v>8.5</v>
      </c>
      <c r="AW43" s="37">
        <v>42</v>
      </c>
      <c r="AX43" s="37">
        <v>6</v>
      </c>
      <c r="AY43" s="37">
        <v>56</v>
      </c>
      <c r="AZ43" s="37">
        <v>164</v>
      </c>
      <c r="BA43" s="37">
        <v>29</v>
      </c>
      <c r="BB43" s="37">
        <v>23</v>
      </c>
      <c r="BC43" s="37">
        <v>23</v>
      </c>
      <c r="BD43" s="37">
        <v>47</v>
      </c>
      <c r="BE43" s="37">
        <v>15</v>
      </c>
      <c r="BF43" s="37">
        <v>31</v>
      </c>
      <c r="BG43" s="37">
        <v>39</v>
      </c>
      <c r="BH43" s="37">
        <v>32</v>
      </c>
      <c r="BI43" s="37">
        <v>9</v>
      </c>
      <c r="BJ43" s="31">
        <v>30.2</v>
      </c>
      <c r="BK43" s="31">
        <v>34.4</v>
      </c>
      <c r="BL43" s="37">
        <v>7</v>
      </c>
      <c r="BM43" s="37">
        <v>47</v>
      </c>
      <c r="BN43" s="31">
        <v>6.2</v>
      </c>
      <c r="BO43" s="31">
        <v>8.1999999999999993</v>
      </c>
      <c r="BP43" s="37">
        <v>63</v>
      </c>
      <c r="BQ43" s="37">
        <v>3</v>
      </c>
      <c r="BR43" s="32">
        <v>59.8</v>
      </c>
      <c r="BS43" s="32">
        <v>66.400000000000006</v>
      </c>
      <c r="BT43" s="37">
        <v>7</v>
      </c>
      <c r="BU43" s="37">
        <v>49</v>
      </c>
      <c r="BV43" s="32">
        <v>6.4</v>
      </c>
      <c r="BW43" s="37">
        <v>56</v>
      </c>
      <c r="BX43" s="31">
        <v>5.7</v>
      </c>
      <c r="BY43" s="31">
        <v>7.1</v>
      </c>
      <c r="BZ43" s="32">
        <v>19.3</v>
      </c>
      <c r="CA43" s="32"/>
      <c r="CB43" s="37">
        <v>32</v>
      </c>
      <c r="CC43" s="31">
        <v>17.399999999999999</v>
      </c>
      <c r="CD43" s="31">
        <v>21.2</v>
      </c>
      <c r="CE43" s="37">
        <v>10</v>
      </c>
      <c r="CF43" s="37">
        <v>47</v>
      </c>
      <c r="CG43" s="37">
        <v>26</v>
      </c>
      <c r="CH43" s="37"/>
      <c r="CI43" s="37">
        <v>49</v>
      </c>
      <c r="CJ43" s="19">
        <v>17.7</v>
      </c>
      <c r="CK43" s="19">
        <v>34.799999999999997</v>
      </c>
      <c r="CL43" s="37">
        <v>20</v>
      </c>
      <c r="CM43" s="37">
        <v>54</v>
      </c>
      <c r="CN43" s="39">
        <v>16.5</v>
      </c>
      <c r="CO43" s="31">
        <v>24</v>
      </c>
      <c r="CP43" s="37">
        <v>74</v>
      </c>
      <c r="CQ43" s="37"/>
      <c r="CR43" s="37">
        <v>40</v>
      </c>
      <c r="CS43" s="20">
        <v>65.5</v>
      </c>
      <c r="CT43" s="20">
        <v>81.3</v>
      </c>
      <c r="CU43" s="37">
        <v>14</v>
      </c>
      <c r="CV43" s="37"/>
      <c r="CW43" s="37">
        <v>38</v>
      </c>
      <c r="CX43" s="20">
        <v>9.4</v>
      </c>
      <c r="CY43" s="20">
        <v>21.3</v>
      </c>
      <c r="CZ43" s="37">
        <v>22</v>
      </c>
      <c r="DA43" s="23"/>
      <c r="DB43" s="37">
        <v>45</v>
      </c>
      <c r="DC43" s="20">
        <v>15.7</v>
      </c>
      <c r="DD43" s="20">
        <v>29</v>
      </c>
      <c r="DE43" s="37">
        <v>89</v>
      </c>
      <c r="DF43" s="37"/>
      <c r="DG43" s="37">
        <v>26</v>
      </c>
      <c r="DH43" s="20">
        <v>82.8</v>
      </c>
      <c r="DI43" s="20">
        <v>92.9</v>
      </c>
      <c r="DJ43" s="37">
        <v>72</v>
      </c>
      <c r="DK43" s="37"/>
      <c r="DL43" s="37">
        <v>51</v>
      </c>
      <c r="DM43" s="20">
        <v>63.6</v>
      </c>
      <c r="DN43" s="20">
        <v>79.599999999999994</v>
      </c>
      <c r="DO43" s="37">
        <v>23</v>
      </c>
      <c r="DP43" s="37"/>
      <c r="DQ43" s="37">
        <v>36</v>
      </c>
      <c r="DR43" s="20">
        <v>16.600000000000001</v>
      </c>
      <c r="DS43" s="20">
        <v>30.9</v>
      </c>
      <c r="DT43" s="44">
        <v>9</v>
      </c>
      <c r="DU43" s="37" t="s">
        <v>271</v>
      </c>
      <c r="DV43" s="37">
        <v>43</v>
      </c>
      <c r="DW43" s="20">
        <v>4.3</v>
      </c>
      <c r="DX43" s="20">
        <v>16.600000000000001</v>
      </c>
      <c r="DY43" s="37">
        <v>603</v>
      </c>
      <c r="DZ43" s="37">
        <v>46</v>
      </c>
      <c r="EA43" s="22">
        <v>558.20000000000005</v>
      </c>
      <c r="EB43" s="22">
        <v>648.1</v>
      </c>
      <c r="EC43" s="37">
        <v>272</v>
      </c>
      <c r="ED43" s="37">
        <v>52</v>
      </c>
      <c r="EE43" s="22">
        <v>242.7</v>
      </c>
      <c r="EF43" s="22">
        <v>301.39999999999998</v>
      </c>
      <c r="EG43" s="37">
        <v>20</v>
      </c>
      <c r="EH43" s="37"/>
      <c r="EI43" s="37">
        <v>28</v>
      </c>
      <c r="EJ43" s="20">
        <v>14.3</v>
      </c>
      <c r="EK43" s="20">
        <v>28.3</v>
      </c>
      <c r="EL43" s="37">
        <v>10</v>
      </c>
      <c r="EM43" s="37"/>
      <c r="EN43" s="37">
        <v>39</v>
      </c>
      <c r="EO43" s="20">
        <v>5.7</v>
      </c>
      <c r="EP43" s="20">
        <v>16.7</v>
      </c>
      <c r="EQ43" s="32">
        <v>2.7</v>
      </c>
      <c r="ER43" s="37">
        <v>51</v>
      </c>
      <c r="ES43" s="31">
        <v>2.2999999999999998</v>
      </c>
      <c r="ET43" s="31">
        <v>3.1</v>
      </c>
      <c r="EU43" s="37">
        <v>33</v>
      </c>
      <c r="EV43" s="37"/>
      <c r="EW43" s="37">
        <v>56</v>
      </c>
      <c r="EX43" s="20">
        <v>26.3</v>
      </c>
      <c r="EY43" s="20">
        <v>40.6</v>
      </c>
      <c r="EZ43" s="37">
        <v>42</v>
      </c>
      <c r="FA43" s="37"/>
      <c r="FB43" s="37">
        <v>58</v>
      </c>
      <c r="FC43" s="20">
        <v>33.5</v>
      </c>
      <c r="FD43" s="20">
        <v>50.9</v>
      </c>
      <c r="FE43" s="45">
        <v>5</v>
      </c>
      <c r="FF43" s="37" t="s">
        <v>271</v>
      </c>
      <c r="FG43" s="37">
        <v>57</v>
      </c>
      <c r="FH43" s="31">
        <v>1.9</v>
      </c>
      <c r="FI43" s="31">
        <v>8.1</v>
      </c>
      <c r="FJ43" s="37">
        <v>292</v>
      </c>
      <c r="FK43" s="37">
        <v>35</v>
      </c>
      <c r="FL43" s="31">
        <v>260.39999999999998</v>
      </c>
      <c r="FM43" s="32">
        <v>322.5</v>
      </c>
      <c r="FN43" s="37">
        <v>434</v>
      </c>
      <c r="FO43" s="37">
        <v>43</v>
      </c>
      <c r="FP43" s="31">
        <v>398</v>
      </c>
      <c r="FQ43" s="31">
        <v>469.7</v>
      </c>
      <c r="FR43" s="37">
        <v>6</v>
      </c>
      <c r="FS43" s="37"/>
      <c r="FT43" s="37">
        <v>59</v>
      </c>
      <c r="FU43" s="31">
        <v>3.8</v>
      </c>
      <c r="FV43" s="31">
        <v>7.2</v>
      </c>
      <c r="FW43" s="37">
        <v>107</v>
      </c>
      <c r="FX43" s="37">
        <v>48</v>
      </c>
      <c r="FY43" s="31">
        <v>88.9</v>
      </c>
      <c r="FZ43" s="31">
        <v>126.1</v>
      </c>
      <c r="GA43" s="37">
        <v>173</v>
      </c>
      <c r="GB43" s="37">
        <v>44</v>
      </c>
      <c r="GC43" s="31">
        <v>149.4</v>
      </c>
      <c r="GD43" s="31">
        <v>196.4</v>
      </c>
      <c r="GE43" s="32">
        <v>1.8</v>
      </c>
      <c r="GF43" s="32"/>
      <c r="GG43" s="37">
        <v>56</v>
      </c>
      <c r="GH43" s="31">
        <v>1.2</v>
      </c>
      <c r="GI43" s="31">
        <v>2.4</v>
      </c>
      <c r="GJ43" s="32">
        <v>131.6</v>
      </c>
      <c r="GK43" s="37">
        <v>46</v>
      </c>
      <c r="GL43" s="31">
        <v>123.3</v>
      </c>
      <c r="GM43" s="31">
        <v>139.9</v>
      </c>
      <c r="GN43" s="32">
        <v>83.5</v>
      </c>
      <c r="GO43" s="37">
        <v>12</v>
      </c>
    </row>
    <row r="44" spans="1:197">
      <c r="A44" s="8">
        <v>313</v>
      </c>
      <c r="B44" s="33" t="s">
        <v>154</v>
      </c>
      <c r="C44" s="144">
        <v>3</v>
      </c>
      <c r="D44" s="48" t="str">
        <f t="shared" si="0"/>
        <v>Brooklyn</v>
      </c>
      <c r="E44" s="136">
        <v>46</v>
      </c>
      <c r="F44" s="33">
        <v>29</v>
      </c>
      <c r="G44" s="33">
        <v>49</v>
      </c>
      <c r="H44" s="31">
        <v>27.1</v>
      </c>
      <c r="I44" s="31">
        <v>30.5</v>
      </c>
      <c r="J44" s="141">
        <f>LOOKUP(E44,'Election Results'!B:B,'Election Results'!C:C)</f>
        <v>0.41973299497986427</v>
      </c>
      <c r="K44" s="142">
        <f t="shared" si="1"/>
        <v>5</v>
      </c>
      <c r="L44" s="33">
        <v>106702</v>
      </c>
      <c r="M44" s="33">
        <v>46</v>
      </c>
      <c r="N44" s="33">
        <v>57</v>
      </c>
      <c r="O44" s="33">
        <v>15</v>
      </c>
      <c r="P44" s="33">
        <v>13</v>
      </c>
      <c r="Q44" s="33">
        <v>31</v>
      </c>
      <c r="R44" s="33">
        <v>13</v>
      </c>
      <c r="S44" s="33">
        <v>23</v>
      </c>
      <c r="T44" s="33">
        <v>17</v>
      </c>
      <c r="U44" s="33">
        <v>37</v>
      </c>
      <c r="V44" s="33">
        <v>1</v>
      </c>
      <c r="W44" s="33">
        <v>43</v>
      </c>
      <c r="X44" s="33">
        <v>43</v>
      </c>
      <c r="Y44" s="33">
        <v>45</v>
      </c>
      <c r="Z44" s="33">
        <v>19</v>
      </c>
      <c r="AA44" s="33">
        <v>44</v>
      </c>
      <c r="AB44" s="33">
        <v>8</v>
      </c>
      <c r="AC44" s="33">
        <v>51</v>
      </c>
      <c r="AD44" s="33">
        <v>24</v>
      </c>
      <c r="AE44" s="33">
        <v>59</v>
      </c>
      <c r="AF44" s="33">
        <v>27</v>
      </c>
      <c r="AG44" s="33">
        <v>10</v>
      </c>
      <c r="AH44" s="33">
        <v>21</v>
      </c>
      <c r="AI44" s="33">
        <v>1</v>
      </c>
      <c r="AJ44" s="33">
        <v>55</v>
      </c>
      <c r="AK44" s="33">
        <v>5</v>
      </c>
      <c r="AL44" s="31">
        <v>52.9</v>
      </c>
      <c r="AM44" s="31">
        <v>57.7</v>
      </c>
      <c r="AN44" s="33">
        <v>46</v>
      </c>
      <c r="AO44" s="33">
        <v>6</v>
      </c>
      <c r="AP44" s="31">
        <v>43.2</v>
      </c>
      <c r="AQ44" s="31">
        <v>48.2</v>
      </c>
      <c r="AR44" s="33">
        <v>56</v>
      </c>
      <c r="AS44" s="33">
        <v>34</v>
      </c>
      <c r="AT44" s="18">
        <v>47</v>
      </c>
      <c r="AU44" s="18">
        <v>64.400000000000006</v>
      </c>
      <c r="AV44" s="31">
        <v>8</v>
      </c>
      <c r="AW44" s="33">
        <v>55</v>
      </c>
      <c r="AX44" s="33">
        <v>7</v>
      </c>
      <c r="AY44" s="33">
        <v>51</v>
      </c>
      <c r="AZ44" s="33">
        <v>86</v>
      </c>
      <c r="BA44" s="33">
        <v>54</v>
      </c>
      <c r="BB44" s="33">
        <v>18</v>
      </c>
      <c r="BC44" s="33">
        <v>38</v>
      </c>
      <c r="BD44" s="33">
        <v>40</v>
      </c>
      <c r="BE44" s="33">
        <v>32</v>
      </c>
      <c r="BF44" s="33">
        <v>42</v>
      </c>
      <c r="BG44" s="33">
        <v>20</v>
      </c>
      <c r="BH44" s="33">
        <v>27</v>
      </c>
      <c r="BI44" s="33">
        <v>22</v>
      </c>
      <c r="BJ44" s="31">
        <v>24.1</v>
      </c>
      <c r="BK44" s="31">
        <v>28.9</v>
      </c>
      <c r="BL44" s="33">
        <v>12</v>
      </c>
      <c r="BM44" s="33">
        <v>19</v>
      </c>
      <c r="BN44" s="31">
        <v>9.9</v>
      </c>
      <c r="BO44" s="31">
        <v>14.9</v>
      </c>
      <c r="BP44" s="33">
        <v>56</v>
      </c>
      <c r="BQ44" s="33">
        <v>18</v>
      </c>
      <c r="BR44" s="32">
        <v>52.4</v>
      </c>
      <c r="BS44" s="32">
        <v>59.9</v>
      </c>
      <c r="BT44" s="37">
        <v>26</v>
      </c>
      <c r="BU44" s="37">
        <v>27</v>
      </c>
      <c r="BV44" s="31">
        <v>11.3</v>
      </c>
      <c r="BW44" s="33">
        <v>7</v>
      </c>
      <c r="BX44" s="31">
        <v>9.5</v>
      </c>
      <c r="BY44" s="31">
        <v>13.1</v>
      </c>
      <c r="BZ44" s="31">
        <v>25.8</v>
      </c>
      <c r="CA44" s="31"/>
      <c r="CB44" s="33">
        <v>23</v>
      </c>
      <c r="CC44" s="31">
        <v>22.5</v>
      </c>
      <c r="CD44" s="31">
        <v>29.1</v>
      </c>
      <c r="CE44" s="33">
        <v>25</v>
      </c>
      <c r="CF44" s="33">
        <v>19</v>
      </c>
      <c r="CG44" s="33">
        <v>87</v>
      </c>
      <c r="CI44" s="33">
        <v>25</v>
      </c>
      <c r="CJ44" s="19">
        <v>67.900000000000006</v>
      </c>
      <c r="CK44" s="19">
        <v>106.7</v>
      </c>
      <c r="CL44" s="33">
        <v>64</v>
      </c>
      <c r="CM44" s="33">
        <v>24</v>
      </c>
      <c r="CN44" s="39">
        <v>54.8</v>
      </c>
      <c r="CO44" s="31">
        <v>73.5</v>
      </c>
      <c r="CP44" s="44">
        <v>65</v>
      </c>
      <c r="CQ44" s="37" t="s">
        <v>271</v>
      </c>
      <c r="CR44" s="37">
        <v>58</v>
      </c>
      <c r="CS44" s="20">
        <v>50.9</v>
      </c>
      <c r="CT44" s="20">
        <v>76.2</v>
      </c>
      <c r="CU44" s="37">
        <v>18</v>
      </c>
      <c r="CV44" s="37"/>
      <c r="CW44" s="37">
        <v>15</v>
      </c>
      <c r="CX44" s="20">
        <v>11.5</v>
      </c>
      <c r="CY44" s="20">
        <v>27.3</v>
      </c>
      <c r="CZ44" s="37">
        <v>26</v>
      </c>
      <c r="DA44" s="23"/>
      <c r="DB44" s="37">
        <v>34</v>
      </c>
      <c r="DC44" s="20">
        <v>18.5</v>
      </c>
      <c r="DD44" s="20">
        <v>36.299999999999997</v>
      </c>
      <c r="DE44" s="37">
        <v>92</v>
      </c>
      <c r="DF44" s="37"/>
      <c r="DG44" s="37">
        <v>13</v>
      </c>
      <c r="DH44" s="20">
        <v>85.4</v>
      </c>
      <c r="DI44" s="20">
        <v>95.4</v>
      </c>
      <c r="DJ44" s="37">
        <v>71</v>
      </c>
      <c r="DK44" s="37"/>
      <c r="DL44" s="37">
        <v>54</v>
      </c>
      <c r="DM44" s="20">
        <v>62.4</v>
      </c>
      <c r="DN44" s="20">
        <v>79</v>
      </c>
      <c r="DO44" s="37">
        <v>31</v>
      </c>
      <c r="DP44" s="37"/>
      <c r="DQ44" s="37">
        <v>14</v>
      </c>
      <c r="DR44" s="20">
        <v>22.8</v>
      </c>
      <c r="DS44" s="20">
        <v>41.4</v>
      </c>
      <c r="DT44" s="37">
        <v>11</v>
      </c>
      <c r="DU44" s="37"/>
      <c r="DV44" s="37">
        <v>30</v>
      </c>
      <c r="DW44" s="20">
        <v>7</v>
      </c>
      <c r="DX44" s="20">
        <v>16.8</v>
      </c>
      <c r="DY44" s="33">
        <v>1113</v>
      </c>
      <c r="DZ44" s="33">
        <v>23</v>
      </c>
      <c r="EA44" s="22">
        <v>1040.5</v>
      </c>
      <c r="EB44" s="22">
        <v>1186.4000000000001</v>
      </c>
      <c r="EC44" s="33">
        <v>860</v>
      </c>
      <c r="ED44" s="33">
        <v>25</v>
      </c>
      <c r="EE44" s="22">
        <v>792.9</v>
      </c>
      <c r="EF44" s="22">
        <v>926.8</v>
      </c>
      <c r="EG44" s="44">
        <v>27</v>
      </c>
      <c r="EH44" s="37" t="s">
        <v>271</v>
      </c>
      <c r="EI44" s="37">
        <v>7</v>
      </c>
      <c r="EJ44" s="20">
        <v>17.399999999999999</v>
      </c>
      <c r="EK44" s="20">
        <v>38.4</v>
      </c>
      <c r="EL44" s="37">
        <v>11</v>
      </c>
      <c r="EM44" s="37"/>
      <c r="EN44" s="37">
        <v>35</v>
      </c>
      <c r="EO44" s="20">
        <v>6</v>
      </c>
      <c r="EP44" s="20">
        <v>18.2</v>
      </c>
      <c r="EQ44" s="31">
        <v>11</v>
      </c>
      <c r="ER44" s="33">
        <v>16</v>
      </c>
      <c r="ES44" s="31">
        <v>9.1999999999999993</v>
      </c>
      <c r="ET44" s="31">
        <v>12.8</v>
      </c>
      <c r="EU44" s="37">
        <v>31</v>
      </c>
      <c r="EV44" s="37"/>
      <c r="EW44" s="37">
        <v>59</v>
      </c>
      <c r="EX44" s="20">
        <v>22.3</v>
      </c>
      <c r="EY44" s="20">
        <v>42.2</v>
      </c>
      <c r="EZ44" s="44">
        <v>50</v>
      </c>
      <c r="FA44" s="37" t="s">
        <v>271</v>
      </c>
      <c r="FB44" s="37">
        <v>50</v>
      </c>
      <c r="FC44" s="20">
        <v>39.6</v>
      </c>
      <c r="FD44" s="20">
        <v>60.2</v>
      </c>
      <c r="FE44" s="32">
        <v>19.7</v>
      </c>
      <c r="FF44" s="32"/>
      <c r="FG44" s="37">
        <v>40</v>
      </c>
      <c r="FH44" s="31">
        <v>11.3</v>
      </c>
      <c r="FI44" s="31">
        <v>28.1</v>
      </c>
      <c r="FJ44" s="37">
        <v>330</v>
      </c>
      <c r="FK44" s="37">
        <v>25</v>
      </c>
      <c r="FL44" s="31">
        <v>296.60000000000002</v>
      </c>
      <c r="FM44" s="32">
        <v>363</v>
      </c>
      <c r="FN44" s="37">
        <v>928</v>
      </c>
      <c r="FO44" s="37">
        <v>14</v>
      </c>
      <c r="FP44" s="31">
        <v>860.3</v>
      </c>
      <c r="FQ44" s="31">
        <v>994.9</v>
      </c>
      <c r="FR44" s="37">
        <v>17</v>
      </c>
      <c r="FS44" s="37"/>
      <c r="FT44" s="37">
        <v>41</v>
      </c>
      <c r="FU44" s="31">
        <v>11.6</v>
      </c>
      <c r="FV44" s="31">
        <v>22.8</v>
      </c>
      <c r="FW44" s="37">
        <v>258</v>
      </c>
      <c r="FX44" s="37">
        <v>22</v>
      </c>
      <c r="FY44" s="31">
        <v>225.9</v>
      </c>
      <c r="FZ44" s="31">
        <v>291.10000000000002</v>
      </c>
      <c r="GA44" s="37">
        <v>335</v>
      </c>
      <c r="GB44" s="37">
        <v>24</v>
      </c>
      <c r="GC44" s="31">
        <v>297.39999999999998</v>
      </c>
      <c r="GD44" s="31">
        <v>372.9</v>
      </c>
      <c r="GE44" s="32">
        <v>5.5</v>
      </c>
      <c r="GF44" s="32"/>
      <c r="GG44" s="37">
        <v>17</v>
      </c>
      <c r="GH44" s="31">
        <v>3.1</v>
      </c>
      <c r="GI44" s="31">
        <v>7.9</v>
      </c>
      <c r="GJ44" s="32">
        <v>218.8</v>
      </c>
      <c r="GK44" s="37">
        <v>18</v>
      </c>
      <c r="GL44" s="31">
        <v>205.5</v>
      </c>
      <c r="GM44" s="31">
        <v>232.1</v>
      </c>
      <c r="GN44" s="32">
        <v>79.7</v>
      </c>
      <c r="GO44" s="37">
        <v>39</v>
      </c>
    </row>
    <row r="45" spans="1:197">
      <c r="A45" s="10">
        <v>314</v>
      </c>
      <c r="B45" s="37" t="s">
        <v>155</v>
      </c>
      <c r="C45" s="144">
        <v>3</v>
      </c>
      <c r="D45" s="48" t="str">
        <f t="shared" si="0"/>
        <v>Brooklyn</v>
      </c>
      <c r="E45" s="136">
        <v>44</v>
      </c>
      <c r="F45" s="37">
        <v>31</v>
      </c>
      <c r="G45" s="37">
        <v>42</v>
      </c>
      <c r="H45" s="31">
        <v>29.7</v>
      </c>
      <c r="I45" s="31">
        <v>32.200000000000003</v>
      </c>
      <c r="J45" s="141">
        <f>LOOKUP(E45,'Election Results'!B:B,'Election Results'!C:C)</f>
        <v>0.16940371224184234</v>
      </c>
      <c r="K45" s="142">
        <f t="shared" si="1"/>
        <v>17</v>
      </c>
      <c r="L45" s="37">
        <v>165840</v>
      </c>
      <c r="M45" s="37">
        <v>20</v>
      </c>
      <c r="N45" s="37">
        <v>37</v>
      </c>
      <c r="O45" s="37">
        <v>24</v>
      </c>
      <c r="P45" s="37">
        <v>36</v>
      </c>
      <c r="Q45" s="37">
        <v>14</v>
      </c>
      <c r="R45" s="37">
        <v>10</v>
      </c>
      <c r="S45" s="37">
        <v>26</v>
      </c>
      <c r="T45" s="37">
        <v>16</v>
      </c>
      <c r="U45" s="37">
        <v>39</v>
      </c>
      <c r="V45" s="37">
        <v>2</v>
      </c>
      <c r="W45" s="37">
        <v>28</v>
      </c>
      <c r="X45" s="37">
        <v>63</v>
      </c>
      <c r="Y45" s="37">
        <v>36</v>
      </c>
      <c r="Z45" s="37">
        <v>25</v>
      </c>
      <c r="AA45" s="37">
        <v>16</v>
      </c>
      <c r="AB45" s="37">
        <v>10</v>
      </c>
      <c r="AC45" s="37">
        <v>32</v>
      </c>
      <c r="AD45" s="37">
        <v>29</v>
      </c>
      <c r="AE45" s="37">
        <v>31</v>
      </c>
      <c r="AF45" s="37">
        <v>25</v>
      </c>
      <c r="AG45" s="37">
        <v>27</v>
      </c>
      <c r="AH45" s="37">
        <v>12</v>
      </c>
      <c r="AI45" s="37">
        <v>32</v>
      </c>
      <c r="AJ45" s="37">
        <v>45</v>
      </c>
      <c r="AK45" s="37">
        <v>15</v>
      </c>
      <c r="AL45" s="31">
        <v>42.8</v>
      </c>
      <c r="AM45" s="31">
        <v>46.5</v>
      </c>
      <c r="AN45" s="37">
        <v>28</v>
      </c>
      <c r="AO45" s="37">
        <v>21</v>
      </c>
      <c r="AP45" s="31">
        <v>26.5</v>
      </c>
      <c r="AQ45" s="31">
        <v>30.1</v>
      </c>
      <c r="AR45" s="37">
        <v>72</v>
      </c>
      <c r="AS45" s="37">
        <v>14</v>
      </c>
      <c r="AT45" s="18">
        <v>65.3</v>
      </c>
      <c r="AU45" s="18">
        <v>79.5</v>
      </c>
      <c r="AV45" s="32">
        <v>8.6</v>
      </c>
      <c r="AW45" s="37">
        <v>40</v>
      </c>
      <c r="AX45" s="37">
        <v>8</v>
      </c>
      <c r="AY45" s="37">
        <v>46</v>
      </c>
      <c r="AZ45" s="37">
        <v>134</v>
      </c>
      <c r="BA45" s="37">
        <v>40</v>
      </c>
      <c r="BB45" s="37">
        <v>18</v>
      </c>
      <c r="BC45" s="37">
        <v>37</v>
      </c>
      <c r="BD45" s="37">
        <v>41</v>
      </c>
      <c r="BE45" s="37">
        <v>30</v>
      </c>
      <c r="BF45" s="37">
        <v>41</v>
      </c>
      <c r="BG45" s="37">
        <v>22</v>
      </c>
      <c r="BH45" s="37">
        <v>21</v>
      </c>
      <c r="BI45" s="37">
        <v>26</v>
      </c>
      <c r="BJ45" s="31">
        <v>19</v>
      </c>
      <c r="BK45" s="31">
        <v>23.8</v>
      </c>
      <c r="BL45" s="37">
        <v>10</v>
      </c>
      <c r="BM45" s="37">
        <v>28</v>
      </c>
      <c r="BN45" s="31">
        <v>9.1999999999999993</v>
      </c>
      <c r="BO45" s="31">
        <v>11.4</v>
      </c>
      <c r="BP45" s="37">
        <v>58</v>
      </c>
      <c r="BQ45" s="37">
        <v>13</v>
      </c>
      <c r="BR45" s="32">
        <v>54.8</v>
      </c>
      <c r="BS45" s="32">
        <v>61.8</v>
      </c>
      <c r="BT45" s="37">
        <v>18</v>
      </c>
      <c r="BU45" s="37">
        <v>37</v>
      </c>
      <c r="BV45" s="32">
        <v>8.5</v>
      </c>
      <c r="BW45" s="37">
        <v>35</v>
      </c>
      <c r="BX45" s="31">
        <v>7.4</v>
      </c>
      <c r="BY45" s="31">
        <v>9.6</v>
      </c>
      <c r="BZ45" s="32">
        <v>20</v>
      </c>
      <c r="CA45" s="32"/>
      <c r="CB45" s="37">
        <v>29</v>
      </c>
      <c r="CC45" s="31">
        <v>17.8</v>
      </c>
      <c r="CD45" s="31">
        <v>22.2</v>
      </c>
      <c r="CE45" s="37">
        <v>17</v>
      </c>
      <c r="CF45" s="37">
        <v>30</v>
      </c>
      <c r="CG45" s="37">
        <v>80</v>
      </c>
      <c r="CH45" s="37"/>
      <c r="CI45" s="37">
        <v>27</v>
      </c>
      <c r="CJ45" s="19">
        <v>64.3</v>
      </c>
      <c r="CK45" s="19">
        <v>95.1</v>
      </c>
      <c r="CL45" s="37">
        <v>47</v>
      </c>
      <c r="CM45" s="37">
        <v>30</v>
      </c>
      <c r="CN45" s="39">
        <v>41.2</v>
      </c>
      <c r="CO45" s="31">
        <v>53.3</v>
      </c>
      <c r="CP45" s="37">
        <v>77</v>
      </c>
      <c r="CQ45" s="37"/>
      <c r="CR45" s="37">
        <v>34</v>
      </c>
      <c r="CS45" s="20">
        <v>69.900000000000006</v>
      </c>
      <c r="CT45" s="20">
        <v>82.6</v>
      </c>
      <c r="CU45" s="37">
        <v>14</v>
      </c>
      <c r="CV45" s="37"/>
      <c r="CW45" s="37">
        <v>39</v>
      </c>
      <c r="CX45" s="20">
        <v>9.4</v>
      </c>
      <c r="CY45" s="20">
        <v>21.1</v>
      </c>
      <c r="CZ45" s="37">
        <v>28</v>
      </c>
      <c r="DA45" s="23"/>
      <c r="DB45" s="37">
        <v>28</v>
      </c>
      <c r="DC45" s="20">
        <v>21.8</v>
      </c>
      <c r="DD45" s="20">
        <v>35.299999999999997</v>
      </c>
      <c r="DE45" s="37">
        <v>84</v>
      </c>
      <c r="DF45" s="37"/>
      <c r="DG45" s="37">
        <v>42</v>
      </c>
      <c r="DH45" s="20">
        <v>76.599999999999994</v>
      </c>
      <c r="DI45" s="20">
        <v>90</v>
      </c>
      <c r="DJ45" s="37">
        <v>79</v>
      </c>
      <c r="DK45" s="37"/>
      <c r="DL45" s="37">
        <v>15</v>
      </c>
      <c r="DM45" s="20">
        <v>72.8</v>
      </c>
      <c r="DN45" s="20">
        <v>84.2</v>
      </c>
      <c r="DO45" s="37">
        <v>28</v>
      </c>
      <c r="DP45" s="37"/>
      <c r="DQ45" s="37">
        <v>25</v>
      </c>
      <c r="DR45" s="20">
        <v>21.1</v>
      </c>
      <c r="DS45" s="20">
        <v>36.4</v>
      </c>
      <c r="DT45" s="37">
        <v>11</v>
      </c>
      <c r="DU45" s="37"/>
      <c r="DV45" s="37">
        <v>27</v>
      </c>
      <c r="DW45" s="20">
        <v>7.2</v>
      </c>
      <c r="DX45" s="20">
        <v>17.7</v>
      </c>
      <c r="DY45" s="37">
        <v>836</v>
      </c>
      <c r="DZ45" s="37">
        <v>33</v>
      </c>
      <c r="EA45" s="22">
        <v>784.7</v>
      </c>
      <c r="EB45" s="22">
        <v>888.2</v>
      </c>
      <c r="EC45" s="37">
        <v>649</v>
      </c>
      <c r="ED45" s="37">
        <v>36</v>
      </c>
      <c r="EE45" s="22">
        <v>604.1</v>
      </c>
      <c r="EF45" s="22">
        <v>694.8</v>
      </c>
      <c r="EG45" s="37">
        <v>24</v>
      </c>
      <c r="EH45" s="37"/>
      <c r="EI45" s="37">
        <v>14</v>
      </c>
      <c r="EJ45" s="20">
        <v>17.3</v>
      </c>
      <c r="EK45" s="20">
        <v>31.2</v>
      </c>
      <c r="EL45" s="37">
        <v>15</v>
      </c>
      <c r="EM45" s="37"/>
      <c r="EN45" s="37">
        <v>6</v>
      </c>
      <c r="EO45" s="20">
        <v>9.3000000000000007</v>
      </c>
      <c r="EP45" s="20">
        <v>22.6</v>
      </c>
      <c r="EQ45" s="32">
        <v>7.7</v>
      </c>
      <c r="ER45" s="37">
        <v>33</v>
      </c>
      <c r="ES45" s="31">
        <v>6.7</v>
      </c>
      <c r="ET45" s="31">
        <v>8.6999999999999993</v>
      </c>
      <c r="EU45" s="37">
        <v>36</v>
      </c>
      <c r="EV45" s="37"/>
      <c r="EW45" s="37">
        <v>47</v>
      </c>
      <c r="EX45" s="20">
        <v>28.5</v>
      </c>
      <c r="EY45" s="20">
        <v>45.2</v>
      </c>
      <c r="EZ45" s="37">
        <v>62</v>
      </c>
      <c r="FA45" s="37"/>
      <c r="FB45" s="37">
        <v>34</v>
      </c>
      <c r="FC45" s="20">
        <v>52.3</v>
      </c>
      <c r="FD45" s="20">
        <v>71.3</v>
      </c>
      <c r="FE45" s="32">
        <v>22.3</v>
      </c>
      <c r="FF45" s="32"/>
      <c r="FG45" s="37">
        <v>35</v>
      </c>
      <c r="FH45" s="31">
        <v>15.1</v>
      </c>
      <c r="FI45" s="31">
        <v>29.5</v>
      </c>
      <c r="FJ45" s="37">
        <v>306</v>
      </c>
      <c r="FK45" s="37">
        <v>31</v>
      </c>
      <c r="FL45" s="31">
        <v>274.3</v>
      </c>
      <c r="FM45" s="32">
        <v>337.4</v>
      </c>
      <c r="FN45" s="37">
        <v>657</v>
      </c>
      <c r="FO45" s="37">
        <v>26</v>
      </c>
      <c r="FP45" s="31">
        <v>612.29999999999995</v>
      </c>
      <c r="FQ45" s="31">
        <v>702.5</v>
      </c>
      <c r="FR45" s="37">
        <v>19</v>
      </c>
      <c r="FS45" s="37"/>
      <c r="FT45" s="37">
        <v>35</v>
      </c>
      <c r="FU45" s="31">
        <v>15.2</v>
      </c>
      <c r="FV45" s="31">
        <v>23.4</v>
      </c>
      <c r="FW45" s="37">
        <v>173</v>
      </c>
      <c r="FX45" s="37">
        <v>35</v>
      </c>
      <c r="FY45" s="31">
        <v>150</v>
      </c>
      <c r="FZ45" s="31">
        <v>196.7</v>
      </c>
      <c r="GA45" s="37">
        <v>289</v>
      </c>
      <c r="GB45" s="37">
        <v>30</v>
      </c>
      <c r="GC45" s="31">
        <v>258.39999999999998</v>
      </c>
      <c r="GD45" s="31">
        <v>319.10000000000002</v>
      </c>
      <c r="GE45" s="32">
        <v>4</v>
      </c>
      <c r="GF45" s="32"/>
      <c r="GG45" s="37">
        <v>33</v>
      </c>
      <c r="GH45" s="31">
        <v>2.6</v>
      </c>
      <c r="GI45" s="31">
        <v>5.4</v>
      </c>
      <c r="GJ45" s="32">
        <v>178.5</v>
      </c>
      <c r="GK45" s="37">
        <v>29</v>
      </c>
      <c r="GL45" s="31">
        <v>169.1</v>
      </c>
      <c r="GM45" s="31">
        <v>187.9</v>
      </c>
      <c r="GN45" s="32">
        <v>81.5</v>
      </c>
      <c r="GO45" s="37">
        <v>24</v>
      </c>
    </row>
    <row r="46" spans="1:197">
      <c r="A46" s="8">
        <v>315</v>
      </c>
      <c r="B46" s="33" t="s">
        <v>156</v>
      </c>
      <c r="C46" s="144">
        <v>3</v>
      </c>
      <c r="D46" s="48" t="str">
        <f t="shared" si="0"/>
        <v>Brooklyn</v>
      </c>
      <c r="E46" s="136">
        <v>45</v>
      </c>
      <c r="F46" s="33">
        <v>22</v>
      </c>
      <c r="G46" s="33">
        <v>53</v>
      </c>
      <c r="H46" s="31">
        <v>21.2</v>
      </c>
      <c r="I46" s="31">
        <v>23.6</v>
      </c>
      <c r="J46" s="141">
        <f>LOOKUP(E46,'Election Results'!B:B,'Election Results'!C:C)</f>
        <v>0.54800744079559272</v>
      </c>
      <c r="K46" s="142">
        <f t="shared" si="1"/>
        <v>3</v>
      </c>
      <c r="L46" s="33">
        <v>172722</v>
      </c>
      <c r="M46" s="33">
        <v>17</v>
      </c>
      <c r="N46" s="33">
        <v>71</v>
      </c>
      <c r="O46" s="33">
        <v>5</v>
      </c>
      <c r="P46" s="33">
        <v>3</v>
      </c>
      <c r="Q46" s="33">
        <v>46</v>
      </c>
      <c r="R46" s="33">
        <v>16</v>
      </c>
      <c r="S46" s="33">
        <v>18</v>
      </c>
      <c r="T46" s="33">
        <v>8</v>
      </c>
      <c r="U46" s="33">
        <v>53</v>
      </c>
      <c r="V46" s="33">
        <v>1</v>
      </c>
      <c r="W46" s="33">
        <v>45</v>
      </c>
      <c r="X46" s="33">
        <v>29</v>
      </c>
      <c r="Y46" s="33">
        <v>55</v>
      </c>
      <c r="Z46" s="33">
        <v>21</v>
      </c>
      <c r="AA46" s="33">
        <v>33</v>
      </c>
      <c r="AB46" s="33">
        <v>9</v>
      </c>
      <c r="AC46" s="33">
        <v>47</v>
      </c>
      <c r="AD46" s="33">
        <v>27</v>
      </c>
      <c r="AE46" s="33">
        <v>44</v>
      </c>
      <c r="AF46" s="33">
        <v>27</v>
      </c>
      <c r="AG46" s="33">
        <v>12</v>
      </c>
      <c r="AH46" s="33">
        <v>16</v>
      </c>
      <c r="AI46" s="33">
        <v>11</v>
      </c>
      <c r="AJ46" s="33">
        <v>46</v>
      </c>
      <c r="AK46" s="33">
        <v>13</v>
      </c>
      <c r="AL46" s="31">
        <v>44.3</v>
      </c>
      <c r="AM46" s="31">
        <v>47.2</v>
      </c>
      <c r="AN46" s="33">
        <v>31</v>
      </c>
      <c r="AO46" s="33">
        <v>16</v>
      </c>
      <c r="AP46" s="31">
        <v>28.8</v>
      </c>
      <c r="AQ46" s="31">
        <v>32.4</v>
      </c>
      <c r="AR46" s="33">
        <v>46</v>
      </c>
      <c r="AS46" s="33">
        <v>46</v>
      </c>
      <c r="AT46" s="18">
        <v>36.9</v>
      </c>
      <c r="AU46" s="18">
        <v>54.9</v>
      </c>
      <c r="AV46" s="31">
        <v>8.1</v>
      </c>
      <c r="AW46" s="33">
        <v>51</v>
      </c>
      <c r="AX46" s="33">
        <v>9</v>
      </c>
      <c r="AY46" s="33">
        <v>41</v>
      </c>
      <c r="AZ46" s="33">
        <v>150</v>
      </c>
      <c r="BA46" s="33">
        <v>33</v>
      </c>
      <c r="BB46" s="33">
        <v>14</v>
      </c>
      <c r="BC46" s="33">
        <v>44</v>
      </c>
      <c r="BD46" s="33">
        <v>42</v>
      </c>
      <c r="BE46" s="33">
        <v>27</v>
      </c>
      <c r="BF46" s="33">
        <v>44</v>
      </c>
      <c r="BG46" s="33">
        <v>18</v>
      </c>
      <c r="BH46" s="33">
        <v>17</v>
      </c>
      <c r="BI46" s="33">
        <v>38</v>
      </c>
      <c r="BJ46" s="31">
        <v>14.7</v>
      </c>
      <c r="BK46" s="31">
        <v>18.5</v>
      </c>
      <c r="BL46" s="33">
        <v>9</v>
      </c>
      <c r="BM46" s="33">
        <v>36</v>
      </c>
      <c r="BN46" s="31">
        <v>8.1999999999999993</v>
      </c>
      <c r="BO46" s="31">
        <v>10.6</v>
      </c>
      <c r="BP46" s="33">
        <v>54</v>
      </c>
      <c r="BQ46" s="33">
        <v>24</v>
      </c>
      <c r="BR46" s="32">
        <v>50.9</v>
      </c>
      <c r="BS46" s="32">
        <v>57</v>
      </c>
      <c r="BT46" s="37">
        <v>10</v>
      </c>
      <c r="BU46" s="37">
        <v>46</v>
      </c>
      <c r="BV46" s="31">
        <v>7.3</v>
      </c>
      <c r="BW46" s="33">
        <v>47</v>
      </c>
      <c r="BX46" s="31">
        <v>6.2</v>
      </c>
      <c r="BY46" s="31">
        <v>8.4</v>
      </c>
      <c r="BZ46" s="31">
        <v>14.2</v>
      </c>
      <c r="CA46" s="31"/>
      <c r="CB46" s="33">
        <v>42</v>
      </c>
      <c r="CC46" s="31">
        <v>12.2</v>
      </c>
      <c r="CD46" s="31">
        <v>16.2</v>
      </c>
      <c r="CE46" s="33">
        <v>14</v>
      </c>
      <c r="CF46" s="33">
        <v>40</v>
      </c>
      <c r="CG46" s="33">
        <v>33</v>
      </c>
      <c r="CI46" s="33">
        <v>44</v>
      </c>
      <c r="CJ46" s="19">
        <v>23.3</v>
      </c>
      <c r="CK46" s="19">
        <v>42.2</v>
      </c>
      <c r="CL46" s="33">
        <v>21</v>
      </c>
      <c r="CM46" s="33">
        <v>51</v>
      </c>
      <c r="CN46" s="39">
        <v>17.2</v>
      </c>
      <c r="CO46" s="31">
        <v>25.3</v>
      </c>
      <c r="CP46" s="37">
        <v>64</v>
      </c>
      <c r="CR46" s="37">
        <v>59</v>
      </c>
      <c r="CS46" s="20">
        <v>56</v>
      </c>
      <c r="CT46" s="20">
        <v>70.900000000000006</v>
      </c>
      <c r="CU46" s="37">
        <v>19</v>
      </c>
      <c r="CV46" s="37"/>
      <c r="CW46" s="37">
        <v>9</v>
      </c>
      <c r="CX46" s="20">
        <v>13.9</v>
      </c>
      <c r="CY46" s="20">
        <v>26.6</v>
      </c>
      <c r="CZ46" s="37">
        <v>25</v>
      </c>
      <c r="DA46" s="23"/>
      <c r="DB46" s="37">
        <v>38</v>
      </c>
      <c r="DC46" s="20">
        <v>18.8</v>
      </c>
      <c r="DD46" s="20">
        <v>32.9</v>
      </c>
      <c r="DE46" s="37">
        <v>89</v>
      </c>
      <c r="DF46" s="37"/>
      <c r="DG46" s="37">
        <v>24</v>
      </c>
      <c r="DH46" s="20">
        <v>82.9</v>
      </c>
      <c r="DI46" s="20">
        <v>93.3</v>
      </c>
      <c r="DJ46" s="37">
        <v>73</v>
      </c>
      <c r="DK46" s="37"/>
      <c r="DL46" s="37">
        <v>46</v>
      </c>
      <c r="DM46" s="20">
        <v>65.400000000000006</v>
      </c>
      <c r="DN46" s="20">
        <v>79</v>
      </c>
      <c r="DO46" s="37">
        <v>30</v>
      </c>
      <c r="DP46" s="37"/>
      <c r="DQ46" s="37">
        <v>18</v>
      </c>
      <c r="DR46" s="20">
        <v>23.1</v>
      </c>
      <c r="DS46" s="20">
        <v>38.5</v>
      </c>
      <c r="DT46" s="37">
        <v>11</v>
      </c>
      <c r="DU46" s="37"/>
      <c r="DV46" s="37">
        <v>28</v>
      </c>
      <c r="DW46" s="20">
        <v>8.1</v>
      </c>
      <c r="DX46" s="20">
        <v>15.4</v>
      </c>
      <c r="DY46" s="33">
        <v>470</v>
      </c>
      <c r="DZ46" s="33">
        <v>54</v>
      </c>
      <c r="EA46" s="22">
        <v>433.8</v>
      </c>
      <c r="EB46" s="22">
        <v>506.7</v>
      </c>
      <c r="EC46" s="33">
        <v>314</v>
      </c>
      <c r="ED46" s="33">
        <v>50</v>
      </c>
      <c r="EE46" s="22">
        <v>283</v>
      </c>
      <c r="EF46" s="22">
        <v>344.7</v>
      </c>
      <c r="EG46" s="37">
        <v>18</v>
      </c>
      <c r="EH46" s="37"/>
      <c r="EI46" s="37">
        <v>34</v>
      </c>
      <c r="EJ46" s="20">
        <v>11.9</v>
      </c>
      <c r="EK46" s="20">
        <v>26.8</v>
      </c>
      <c r="EL46" s="37">
        <v>9</v>
      </c>
      <c r="EM46" s="37"/>
      <c r="EN46" s="37">
        <v>49</v>
      </c>
      <c r="EO46" s="20">
        <v>5.3</v>
      </c>
      <c r="EP46" s="20">
        <v>14.7</v>
      </c>
      <c r="EQ46" s="31">
        <v>5.9</v>
      </c>
      <c r="ER46" s="33">
        <v>40</v>
      </c>
      <c r="ES46" s="31">
        <v>4.9000000000000004</v>
      </c>
      <c r="ET46" s="31">
        <v>6.9</v>
      </c>
      <c r="EU46" s="37">
        <v>37</v>
      </c>
      <c r="EV46" s="37"/>
      <c r="EW46" s="37">
        <v>39</v>
      </c>
      <c r="EX46" s="20">
        <v>29.9</v>
      </c>
      <c r="EY46" s="20">
        <v>45.3</v>
      </c>
      <c r="EZ46" s="37">
        <v>53</v>
      </c>
      <c r="FA46" s="37"/>
      <c r="FB46" s="37">
        <v>48</v>
      </c>
      <c r="FC46" s="20">
        <v>45.7</v>
      </c>
      <c r="FD46" s="20">
        <v>59.8</v>
      </c>
      <c r="FE46" s="32">
        <v>9.3000000000000007</v>
      </c>
      <c r="FF46" s="32"/>
      <c r="FG46" s="37">
        <v>52</v>
      </c>
      <c r="FH46" s="31">
        <v>4.8</v>
      </c>
      <c r="FI46" s="31">
        <v>13.8</v>
      </c>
      <c r="FJ46" s="37">
        <v>258</v>
      </c>
      <c r="FK46" s="37">
        <v>43</v>
      </c>
      <c r="FL46" s="31">
        <v>232.8</v>
      </c>
      <c r="FM46" s="32">
        <v>282.89999999999998</v>
      </c>
      <c r="FN46" s="37">
        <v>368</v>
      </c>
      <c r="FO46" s="37">
        <v>50</v>
      </c>
      <c r="FP46" s="31">
        <v>335.2</v>
      </c>
      <c r="FQ46" s="31">
        <v>401.1</v>
      </c>
      <c r="FR46" s="37">
        <v>6</v>
      </c>
      <c r="FS46" s="37"/>
      <c r="FT46" s="37">
        <v>58</v>
      </c>
      <c r="FU46" s="31">
        <v>3.5</v>
      </c>
      <c r="FV46" s="31">
        <v>8.3000000000000007</v>
      </c>
      <c r="FW46" s="37">
        <v>120</v>
      </c>
      <c r="FX46" s="37">
        <v>44</v>
      </c>
      <c r="FY46" s="31">
        <v>102.1</v>
      </c>
      <c r="FZ46" s="31">
        <v>137.19999999999999</v>
      </c>
      <c r="GA46" s="37">
        <v>163</v>
      </c>
      <c r="GB46" s="37">
        <v>45</v>
      </c>
      <c r="GC46" s="31">
        <v>142.4</v>
      </c>
      <c r="GD46" s="31">
        <v>183.3</v>
      </c>
      <c r="GE46" s="32">
        <v>2.6</v>
      </c>
      <c r="GF46" s="32"/>
      <c r="GG46" s="37">
        <v>48</v>
      </c>
      <c r="GH46" s="31">
        <v>1.3</v>
      </c>
      <c r="GI46" s="31">
        <v>3.9</v>
      </c>
      <c r="GJ46" s="32">
        <v>148.69999999999999</v>
      </c>
      <c r="GK46" s="37">
        <v>36</v>
      </c>
      <c r="GL46" s="31">
        <v>140.5</v>
      </c>
      <c r="GM46" s="31">
        <v>156.9</v>
      </c>
      <c r="GN46" s="32">
        <v>82.5</v>
      </c>
      <c r="GO46" s="37">
        <v>16</v>
      </c>
    </row>
    <row r="47" spans="1:197">
      <c r="A47" s="8">
        <v>316</v>
      </c>
      <c r="B47" s="33" t="s">
        <v>157</v>
      </c>
      <c r="C47" s="144">
        <v>3</v>
      </c>
      <c r="D47" s="48" t="str">
        <f t="shared" si="0"/>
        <v>Brooklyn</v>
      </c>
      <c r="E47" s="136">
        <v>55</v>
      </c>
      <c r="F47" s="33">
        <v>38</v>
      </c>
      <c r="G47" s="33">
        <v>30</v>
      </c>
      <c r="H47" s="31">
        <v>36</v>
      </c>
      <c r="I47" s="31">
        <v>39.200000000000003</v>
      </c>
      <c r="J47" s="141">
        <f>LOOKUP(E47,'Election Results'!B:B,'Election Results'!C:C)</f>
        <v>2.1084676964708535E-2</v>
      </c>
      <c r="K47" s="142">
        <f t="shared" si="1"/>
        <v>55</v>
      </c>
      <c r="L47" s="33">
        <v>86377</v>
      </c>
      <c r="M47" s="33">
        <v>54</v>
      </c>
      <c r="N47" s="33">
        <v>1</v>
      </c>
      <c r="O47" s="33">
        <v>59</v>
      </c>
      <c r="P47" s="33">
        <v>76</v>
      </c>
      <c r="Q47" s="33">
        <v>2</v>
      </c>
      <c r="R47" s="33">
        <v>1</v>
      </c>
      <c r="S47" s="33">
        <v>56</v>
      </c>
      <c r="T47" s="33">
        <v>20</v>
      </c>
      <c r="U47" s="33">
        <v>31</v>
      </c>
      <c r="V47" s="33">
        <v>2</v>
      </c>
      <c r="W47" s="33">
        <v>32</v>
      </c>
      <c r="X47" s="33">
        <v>99</v>
      </c>
      <c r="Y47" s="33">
        <v>1</v>
      </c>
      <c r="Z47" s="33">
        <v>29</v>
      </c>
      <c r="AA47" s="33">
        <v>5</v>
      </c>
      <c r="AB47" s="33">
        <v>12</v>
      </c>
      <c r="AC47" s="33">
        <v>11</v>
      </c>
      <c r="AD47" s="33">
        <v>27</v>
      </c>
      <c r="AE47" s="33">
        <v>50</v>
      </c>
      <c r="AF47" s="33">
        <v>22</v>
      </c>
      <c r="AG47" s="33">
        <v>44</v>
      </c>
      <c r="AH47" s="33">
        <v>10</v>
      </c>
      <c r="AI47" s="33">
        <v>42</v>
      </c>
      <c r="AJ47" s="33">
        <v>30</v>
      </c>
      <c r="AK47" s="33">
        <v>39</v>
      </c>
      <c r="AL47" s="31">
        <v>28.1</v>
      </c>
      <c r="AM47" s="31">
        <v>31.4</v>
      </c>
      <c r="AN47" s="33">
        <v>9</v>
      </c>
      <c r="AO47" s="33">
        <v>51</v>
      </c>
      <c r="AP47" s="31">
        <v>7.7</v>
      </c>
      <c r="AQ47" s="31">
        <v>10</v>
      </c>
      <c r="AR47" s="33">
        <v>73</v>
      </c>
      <c r="AS47" s="33">
        <v>12</v>
      </c>
      <c r="AT47" s="18">
        <v>66.099999999999994</v>
      </c>
      <c r="AU47" s="18">
        <v>80.7</v>
      </c>
      <c r="AV47" s="31">
        <v>8.8000000000000007</v>
      </c>
      <c r="AW47" s="33">
        <v>29</v>
      </c>
      <c r="AX47" s="33">
        <v>15</v>
      </c>
      <c r="AY47" s="33">
        <v>10</v>
      </c>
      <c r="AZ47" s="33">
        <v>277</v>
      </c>
      <c r="BA47" s="33">
        <v>7</v>
      </c>
      <c r="BB47" s="33">
        <v>28</v>
      </c>
      <c r="BC47" s="33">
        <v>14</v>
      </c>
      <c r="BD47" s="33">
        <v>53</v>
      </c>
      <c r="BE47" s="33">
        <v>3</v>
      </c>
      <c r="BF47" s="33">
        <v>18</v>
      </c>
      <c r="BG47" s="33">
        <v>55</v>
      </c>
      <c r="BH47" s="33">
        <v>37</v>
      </c>
      <c r="BI47" s="33">
        <v>7</v>
      </c>
      <c r="BJ47" s="31">
        <v>34.299999999999997</v>
      </c>
      <c r="BK47" s="31">
        <v>39.1</v>
      </c>
      <c r="BL47" s="33">
        <v>16</v>
      </c>
      <c r="BM47" s="33">
        <v>10</v>
      </c>
      <c r="BN47" s="31">
        <v>13.8</v>
      </c>
      <c r="BO47" s="31">
        <v>17.399999999999999</v>
      </c>
      <c r="BP47" s="33">
        <v>56</v>
      </c>
      <c r="BQ47" s="33">
        <v>17</v>
      </c>
      <c r="BR47" s="32">
        <v>53.2</v>
      </c>
      <c r="BS47" s="32">
        <v>59.1</v>
      </c>
      <c r="BT47" s="37">
        <v>54</v>
      </c>
      <c r="BU47" s="37">
        <v>1</v>
      </c>
      <c r="BV47" s="31">
        <v>13.3</v>
      </c>
      <c r="BW47" s="33">
        <v>2</v>
      </c>
      <c r="BX47" s="31">
        <v>11.5</v>
      </c>
      <c r="BY47" s="31">
        <v>15.1</v>
      </c>
      <c r="BZ47" s="31">
        <v>38.5</v>
      </c>
      <c r="CA47" s="31"/>
      <c r="CB47" s="33">
        <v>8</v>
      </c>
      <c r="CC47" s="31">
        <v>35</v>
      </c>
      <c r="CD47" s="31">
        <v>42</v>
      </c>
      <c r="CE47" s="33">
        <v>40</v>
      </c>
      <c r="CF47" s="33">
        <v>1</v>
      </c>
      <c r="CG47" s="33">
        <v>348</v>
      </c>
      <c r="CI47" s="33">
        <v>2</v>
      </c>
      <c r="CJ47" s="19">
        <v>302.3</v>
      </c>
      <c r="CK47" s="19">
        <v>393.2</v>
      </c>
      <c r="CL47" s="33">
        <v>180</v>
      </c>
      <c r="CM47" s="33">
        <v>1</v>
      </c>
      <c r="CN47" s="39">
        <v>163.9</v>
      </c>
      <c r="CO47" s="31">
        <v>196.7</v>
      </c>
      <c r="CP47" s="44">
        <v>81</v>
      </c>
      <c r="CQ47" s="37" t="s">
        <v>271</v>
      </c>
      <c r="CR47" s="37">
        <v>22</v>
      </c>
      <c r="CS47" s="20">
        <v>66.900000000000006</v>
      </c>
      <c r="CT47" s="20">
        <v>89.8</v>
      </c>
      <c r="CU47" s="37">
        <v>14</v>
      </c>
      <c r="CV47" s="37"/>
      <c r="CW47" s="37">
        <v>43</v>
      </c>
      <c r="CX47" s="20">
        <v>8.6999999999999993</v>
      </c>
      <c r="CY47" s="20">
        <v>21.5</v>
      </c>
      <c r="CZ47" s="44">
        <v>40</v>
      </c>
      <c r="DA47" s="23" t="s">
        <v>271</v>
      </c>
      <c r="DB47" s="37">
        <v>2</v>
      </c>
      <c r="DC47" s="20">
        <v>29.6</v>
      </c>
      <c r="DD47" s="20">
        <v>51.7</v>
      </c>
      <c r="DE47" s="37">
        <v>83</v>
      </c>
      <c r="DF47" s="37"/>
      <c r="DG47" s="37">
        <v>43</v>
      </c>
      <c r="DH47" s="20">
        <v>75.5</v>
      </c>
      <c r="DI47" s="20">
        <v>88.9</v>
      </c>
      <c r="DJ47" s="37">
        <v>79</v>
      </c>
      <c r="DK47" s="37"/>
      <c r="DL47" s="37">
        <v>17</v>
      </c>
      <c r="DM47" s="20">
        <v>69.400000000000006</v>
      </c>
      <c r="DN47" s="20">
        <v>85.8</v>
      </c>
      <c r="DO47" s="44">
        <v>32</v>
      </c>
      <c r="DP47" s="37" t="s">
        <v>271</v>
      </c>
      <c r="DQ47" s="37">
        <v>11</v>
      </c>
      <c r="DR47" s="20">
        <v>21.6</v>
      </c>
      <c r="DS47" s="20">
        <v>45.4</v>
      </c>
      <c r="DT47" s="37">
        <v>15</v>
      </c>
      <c r="DU47" s="37"/>
      <c r="DV47" s="37">
        <v>6</v>
      </c>
      <c r="DW47" s="20">
        <v>8.1</v>
      </c>
      <c r="DX47" s="20">
        <v>26.7</v>
      </c>
      <c r="DY47" s="33">
        <v>2285</v>
      </c>
      <c r="DZ47" s="33">
        <v>4</v>
      </c>
      <c r="EA47" s="22">
        <v>2163.6999999999998</v>
      </c>
      <c r="EB47" s="22">
        <v>2406.4</v>
      </c>
      <c r="EC47" s="33">
        <v>2682</v>
      </c>
      <c r="ED47" s="33">
        <v>4</v>
      </c>
      <c r="EE47" s="22">
        <v>2551.6</v>
      </c>
      <c r="EF47" s="22">
        <v>2812.3</v>
      </c>
      <c r="EG47" s="37">
        <v>18</v>
      </c>
      <c r="EH47" s="37"/>
      <c r="EI47" s="37">
        <v>35</v>
      </c>
      <c r="EJ47" s="20">
        <v>10.8</v>
      </c>
      <c r="EK47" s="20">
        <v>28.3</v>
      </c>
      <c r="EL47" s="44">
        <v>11</v>
      </c>
      <c r="EM47" s="37" t="s">
        <v>271</v>
      </c>
      <c r="EN47" s="37">
        <v>28</v>
      </c>
      <c r="EO47" s="20">
        <v>5.9</v>
      </c>
      <c r="EP47" s="20">
        <v>20.399999999999999</v>
      </c>
      <c r="EQ47" s="31">
        <v>10.1</v>
      </c>
      <c r="ER47" s="33">
        <v>20</v>
      </c>
      <c r="ES47" s="31">
        <v>8.5</v>
      </c>
      <c r="ET47" s="31">
        <v>11.7</v>
      </c>
      <c r="EU47" s="44">
        <v>38</v>
      </c>
      <c r="EV47" s="37" t="s">
        <v>271</v>
      </c>
      <c r="EW47" s="37">
        <v>35</v>
      </c>
      <c r="EX47" s="20">
        <v>28.1</v>
      </c>
      <c r="EY47" s="20">
        <v>48.5</v>
      </c>
      <c r="EZ47" s="37">
        <v>75</v>
      </c>
      <c r="FA47" s="37"/>
      <c r="FB47" s="37">
        <v>12</v>
      </c>
      <c r="FC47" s="20">
        <v>65.5</v>
      </c>
      <c r="FD47" s="20">
        <v>83</v>
      </c>
      <c r="FE47" s="32">
        <v>66</v>
      </c>
      <c r="FF47" s="32"/>
      <c r="FG47" s="37">
        <v>4</v>
      </c>
      <c r="FH47" s="31">
        <v>48.9</v>
      </c>
      <c r="FI47" s="31">
        <v>83.1</v>
      </c>
      <c r="FJ47" s="37">
        <v>413</v>
      </c>
      <c r="FK47" s="37">
        <v>10</v>
      </c>
      <c r="FL47" s="31">
        <v>360.1</v>
      </c>
      <c r="FM47" s="32">
        <v>466</v>
      </c>
      <c r="FN47" s="37">
        <v>1727</v>
      </c>
      <c r="FO47" s="37">
        <v>2</v>
      </c>
      <c r="FP47" s="31">
        <v>1623</v>
      </c>
      <c r="FQ47" s="31">
        <v>1830.6</v>
      </c>
      <c r="FR47" s="37">
        <v>61</v>
      </c>
      <c r="FS47" s="37"/>
      <c r="FT47" s="37">
        <v>11</v>
      </c>
      <c r="FU47" s="31">
        <v>52</v>
      </c>
      <c r="FV47" s="31">
        <v>70.8</v>
      </c>
      <c r="FW47" s="37">
        <v>621</v>
      </c>
      <c r="FX47" s="37">
        <v>6</v>
      </c>
      <c r="FY47" s="31">
        <v>556.6</v>
      </c>
      <c r="FZ47" s="31">
        <v>684.7</v>
      </c>
      <c r="GA47" s="37">
        <v>748</v>
      </c>
      <c r="GB47" s="37">
        <v>1</v>
      </c>
      <c r="GC47" s="31">
        <v>678.1</v>
      </c>
      <c r="GD47" s="31">
        <v>818.2</v>
      </c>
      <c r="GE47" s="32">
        <v>8</v>
      </c>
      <c r="GF47" s="32"/>
      <c r="GG47" s="37">
        <v>4</v>
      </c>
      <c r="GH47" s="31">
        <v>5.3</v>
      </c>
      <c r="GI47" s="31">
        <v>10.7</v>
      </c>
      <c r="GJ47" s="32">
        <v>367.1</v>
      </c>
      <c r="GK47" s="37">
        <v>1</v>
      </c>
      <c r="GL47" s="31">
        <v>347.7</v>
      </c>
      <c r="GM47" s="31">
        <v>386.5</v>
      </c>
      <c r="GN47" s="32">
        <v>74.099999999999994</v>
      </c>
      <c r="GO47" s="37">
        <v>59</v>
      </c>
    </row>
    <row r="48" spans="1:197">
      <c r="A48" s="8">
        <v>317</v>
      </c>
      <c r="B48" s="33" t="s">
        <v>158</v>
      </c>
      <c r="C48" s="144">
        <v>3</v>
      </c>
      <c r="D48" s="48" t="str">
        <f t="shared" si="0"/>
        <v>Brooklyn</v>
      </c>
      <c r="E48" s="136">
        <v>43</v>
      </c>
      <c r="F48" s="33">
        <v>35</v>
      </c>
      <c r="G48" s="33">
        <v>35</v>
      </c>
      <c r="H48" s="31">
        <v>33.5</v>
      </c>
      <c r="I48" s="31">
        <v>36.200000000000003</v>
      </c>
      <c r="J48" s="141">
        <f>LOOKUP(E48,'Election Results'!B:B,'Election Results'!C:C)</f>
        <v>7.2565807227142259E-2</v>
      </c>
      <c r="K48" s="142">
        <f t="shared" si="1"/>
        <v>35</v>
      </c>
      <c r="L48" s="33">
        <v>156151</v>
      </c>
      <c r="M48" s="33">
        <v>22</v>
      </c>
      <c r="N48" s="33">
        <v>1</v>
      </c>
      <c r="O48" s="33">
        <v>55</v>
      </c>
      <c r="P48" s="33">
        <v>89</v>
      </c>
      <c r="Q48" s="33">
        <v>1</v>
      </c>
      <c r="R48" s="33">
        <v>1</v>
      </c>
      <c r="S48" s="33">
        <v>54</v>
      </c>
      <c r="T48" s="33">
        <v>7</v>
      </c>
      <c r="U48" s="33">
        <v>58</v>
      </c>
      <c r="V48" s="33">
        <v>2</v>
      </c>
      <c r="W48" s="33">
        <v>35</v>
      </c>
      <c r="X48" s="33">
        <v>99</v>
      </c>
      <c r="Y48" s="33">
        <v>5</v>
      </c>
      <c r="Z48" s="33">
        <v>22</v>
      </c>
      <c r="AA48" s="33">
        <v>28</v>
      </c>
      <c r="AB48" s="33">
        <v>10</v>
      </c>
      <c r="AC48" s="33">
        <v>37</v>
      </c>
      <c r="AD48" s="33">
        <v>27</v>
      </c>
      <c r="AE48" s="33">
        <v>43</v>
      </c>
      <c r="AF48" s="33">
        <v>28</v>
      </c>
      <c r="AG48" s="33">
        <v>9</v>
      </c>
      <c r="AH48" s="33">
        <v>14</v>
      </c>
      <c r="AI48" s="33">
        <v>21</v>
      </c>
      <c r="AJ48" s="33">
        <v>53</v>
      </c>
      <c r="AK48" s="33">
        <v>7</v>
      </c>
      <c r="AL48" s="31">
        <v>52.1</v>
      </c>
      <c r="AM48" s="31">
        <v>54.4</v>
      </c>
      <c r="AN48" s="33">
        <v>9</v>
      </c>
      <c r="AO48" s="33">
        <v>52</v>
      </c>
      <c r="AP48" s="31">
        <v>7.4</v>
      </c>
      <c r="AQ48" s="31">
        <v>9.6999999999999993</v>
      </c>
      <c r="AR48" s="33">
        <v>70</v>
      </c>
      <c r="AS48" s="33">
        <v>16</v>
      </c>
      <c r="AT48" s="18">
        <v>61.9</v>
      </c>
      <c r="AU48" s="18">
        <v>78.7</v>
      </c>
      <c r="AV48" s="31">
        <v>8.6999999999999993</v>
      </c>
      <c r="AW48" s="33">
        <v>34</v>
      </c>
      <c r="AX48" s="33">
        <v>10</v>
      </c>
      <c r="AY48" s="33">
        <v>35</v>
      </c>
      <c r="AZ48" s="33">
        <v>172</v>
      </c>
      <c r="BA48" s="33">
        <v>24</v>
      </c>
      <c r="BB48" s="33">
        <v>17</v>
      </c>
      <c r="BC48" s="33">
        <v>41</v>
      </c>
      <c r="BD48" s="33">
        <v>55</v>
      </c>
      <c r="BE48" s="33">
        <v>2</v>
      </c>
      <c r="BF48" s="33">
        <v>29</v>
      </c>
      <c r="BG48" s="33">
        <v>44</v>
      </c>
      <c r="BH48" s="33">
        <v>18</v>
      </c>
      <c r="BI48" s="33">
        <v>34</v>
      </c>
      <c r="BJ48" s="31">
        <v>15.9</v>
      </c>
      <c r="BK48" s="31">
        <v>19.5</v>
      </c>
      <c r="BL48" s="33">
        <v>12</v>
      </c>
      <c r="BM48" s="33">
        <v>20</v>
      </c>
      <c r="BN48" s="31">
        <v>11</v>
      </c>
      <c r="BO48" s="31">
        <v>13.6</v>
      </c>
      <c r="BP48" s="33">
        <v>54</v>
      </c>
      <c r="BQ48" s="33">
        <v>22</v>
      </c>
      <c r="BR48" s="32">
        <v>51.1</v>
      </c>
      <c r="BS48" s="32">
        <v>57.8</v>
      </c>
      <c r="BT48" s="37">
        <v>19</v>
      </c>
      <c r="BU48" s="37">
        <v>36</v>
      </c>
      <c r="BV48" s="31">
        <v>13.8</v>
      </c>
      <c r="BW48" s="33">
        <v>1</v>
      </c>
      <c r="BX48" s="31">
        <v>12.3</v>
      </c>
      <c r="BY48" s="31">
        <v>15.3</v>
      </c>
      <c r="BZ48" s="31">
        <v>22.9</v>
      </c>
      <c r="CA48" s="31"/>
      <c r="CB48" s="33">
        <v>25</v>
      </c>
      <c r="CC48" s="31">
        <v>20.5</v>
      </c>
      <c r="CD48" s="31">
        <v>25.3</v>
      </c>
      <c r="CE48" s="33">
        <v>22</v>
      </c>
      <c r="CF48" s="33">
        <v>21</v>
      </c>
      <c r="CG48" s="33">
        <v>112</v>
      </c>
      <c r="CI48" s="33">
        <v>21</v>
      </c>
      <c r="CJ48" s="19">
        <v>93.5</v>
      </c>
      <c r="CK48" s="19">
        <v>130.5</v>
      </c>
      <c r="CL48" s="33">
        <v>85</v>
      </c>
      <c r="CM48" s="33">
        <v>18</v>
      </c>
      <c r="CN48" s="39">
        <v>76</v>
      </c>
      <c r="CO48" s="31">
        <v>93</v>
      </c>
      <c r="CP48" s="37">
        <v>80</v>
      </c>
      <c r="CQ48" s="37"/>
      <c r="CR48" s="37">
        <v>27</v>
      </c>
      <c r="CS48" s="20">
        <v>72.2</v>
      </c>
      <c r="CT48" s="20">
        <v>86</v>
      </c>
      <c r="CU48" s="37">
        <v>10</v>
      </c>
      <c r="CV48" s="37"/>
      <c r="CW48" s="37">
        <v>59</v>
      </c>
      <c r="CX48" s="20">
        <v>5.9</v>
      </c>
      <c r="CY48" s="20">
        <v>15.4</v>
      </c>
      <c r="CZ48" s="37">
        <v>33</v>
      </c>
      <c r="DA48" s="23"/>
      <c r="DB48" s="37">
        <v>20</v>
      </c>
      <c r="DC48" s="20">
        <v>25.8</v>
      </c>
      <c r="DD48" s="20">
        <v>40.6</v>
      </c>
      <c r="DE48" s="37">
        <v>80</v>
      </c>
      <c r="DF48" s="37"/>
      <c r="DG48" s="37">
        <v>51</v>
      </c>
      <c r="DH48" s="20">
        <v>69.900000000000006</v>
      </c>
      <c r="DI48" s="20">
        <v>87.9</v>
      </c>
      <c r="DJ48" s="37">
        <v>78</v>
      </c>
      <c r="DK48" s="37"/>
      <c r="DL48" s="37">
        <v>24</v>
      </c>
      <c r="DM48" s="20">
        <v>69</v>
      </c>
      <c r="DN48" s="20">
        <v>84.5</v>
      </c>
      <c r="DO48" s="37">
        <v>30</v>
      </c>
      <c r="DP48" s="37"/>
      <c r="DQ48" s="37">
        <v>19</v>
      </c>
      <c r="DR48" s="20">
        <v>22.9</v>
      </c>
      <c r="DS48" s="20">
        <v>38.299999999999997</v>
      </c>
      <c r="DT48" s="37">
        <v>12</v>
      </c>
      <c r="DU48" s="37"/>
      <c r="DV48" s="37">
        <v>24</v>
      </c>
      <c r="DW48" s="20">
        <v>8.1999999999999993</v>
      </c>
      <c r="DX48" s="20">
        <v>18.100000000000001</v>
      </c>
      <c r="DY48" s="33">
        <v>900</v>
      </c>
      <c r="DZ48" s="33">
        <v>29</v>
      </c>
      <c r="EA48" s="22">
        <v>846.4</v>
      </c>
      <c r="EB48" s="22">
        <v>952.9</v>
      </c>
      <c r="EC48" s="33">
        <v>930</v>
      </c>
      <c r="ED48" s="33">
        <v>23</v>
      </c>
      <c r="EE48" s="22">
        <v>875</v>
      </c>
      <c r="EF48" s="22">
        <v>984.9</v>
      </c>
      <c r="EG48" s="37">
        <v>24</v>
      </c>
      <c r="EH48" s="37"/>
      <c r="EI48" s="37">
        <v>13</v>
      </c>
      <c r="EJ48" s="20">
        <v>17.2</v>
      </c>
      <c r="EK48" s="20">
        <v>31.5</v>
      </c>
      <c r="EL48" s="37">
        <v>14</v>
      </c>
      <c r="EM48" s="37"/>
      <c r="EN48" s="37">
        <v>10</v>
      </c>
      <c r="EO48" s="20">
        <v>8.6999999999999993</v>
      </c>
      <c r="EP48" s="20">
        <v>21.3</v>
      </c>
      <c r="EQ48" s="31">
        <v>14.9</v>
      </c>
      <c r="ER48" s="33">
        <v>2</v>
      </c>
      <c r="ES48" s="31">
        <v>13.4</v>
      </c>
      <c r="ET48" s="31">
        <v>16.399999999999999</v>
      </c>
      <c r="EU48" s="37">
        <v>37</v>
      </c>
      <c r="EV48" s="37"/>
      <c r="EW48" s="37">
        <v>46</v>
      </c>
      <c r="EX48" s="20">
        <v>29.1</v>
      </c>
      <c r="EY48" s="20">
        <v>44.7</v>
      </c>
      <c r="EZ48" s="37">
        <v>77</v>
      </c>
      <c r="FA48" s="37"/>
      <c r="FB48" s="37">
        <v>8</v>
      </c>
      <c r="FC48" s="20">
        <v>69.099999999999994</v>
      </c>
      <c r="FD48" s="20">
        <v>84.1</v>
      </c>
      <c r="FE48" s="32">
        <v>46.8</v>
      </c>
      <c r="FF48" s="32"/>
      <c r="FG48" s="37">
        <v>12</v>
      </c>
      <c r="FH48" s="31">
        <v>36.1</v>
      </c>
      <c r="FI48" s="31">
        <v>57.5</v>
      </c>
      <c r="FJ48" s="37">
        <v>384</v>
      </c>
      <c r="FK48" s="37">
        <v>15</v>
      </c>
      <c r="FL48" s="31">
        <v>350.2</v>
      </c>
      <c r="FM48" s="32">
        <v>418.4</v>
      </c>
      <c r="FN48" s="37">
        <v>746</v>
      </c>
      <c r="FO48" s="37">
        <v>20</v>
      </c>
      <c r="FP48" s="31">
        <v>696.2</v>
      </c>
      <c r="FQ48" s="31">
        <v>795</v>
      </c>
      <c r="FR48" s="37">
        <v>55</v>
      </c>
      <c r="FS48" s="37"/>
      <c r="FT48" s="37">
        <v>14</v>
      </c>
      <c r="FU48" s="31">
        <v>47.4</v>
      </c>
      <c r="FV48" s="31">
        <v>62.6</v>
      </c>
      <c r="FW48" s="37">
        <v>246</v>
      </c>
      <c r="FX48" s="37">
        <v>24</v>
      </c>
      <c r="FY48" s="31">
        <v>218.7</v>
      </c>
      <c r="FZ48" s="31">
        <v>273.7</v>
      </c>
      <c r="GA48" s="37">
        <v>404</v>
      </c>
      <c r="GB48" s="37">
        <v>21</v>
      </c>
      <c r="GC48" s="31">
        <v>368.3</v>
      </c>
      <c r="GD48" s="31">
        <v>438.9</v>
      </c>
      <c r="GE48" s="32">
        <v>6.1</v>
      </c>
      <c r="GF48" s="32"/>
      <c r="GG48" s="37">
        <v>13</v>
      </c>
      <c r="GH48" s="31">
        <v>4.0999999999999996</v>
      </c>
      <c r="GI48" s="31">
        <v>8.1</v>
      </c>
      <c r="GJ48" s="32">
        <v>204.5</v>
      </c>
      <c r="GK48" s="37">
        <v>23</v>
      </c>
      <c r="GL48" s="31">
        <v>194.1</v>
      </c>
      <c r="GM48" s="31">
        <v>214.9</v>
      </c>
      <c r="GN48" s="32">
        <v>82.1</v>
      </c>
      <c r="GO48" s="37">
        <v>21</v>
      </c>
    </row>
    <row r="49" spans="1:197">
      <c r="A49" s="8">
        <v>318</v>
      </c>
      <c r="B49" s="33" t="s">
        <v>159</v>
      </c>
      <c r="C49" s="144">
        <v>3</v>
      </c>
      <c r="D49" s="48" t="str">
        <f t="shared" si="0"/>
        <v>Brooklyn</v>
      </c>
      <c r="E49" s="136">
        <v>59</v>
      </c>
      <c r="F49" s="33">
        <v>24</v>
      </c>
      <c r="G49" s="33">
        <v>52</v>
      </c>
      <c r="H49" s="31">
        <v>23.3</v>
      </c>
      <c r="I49" s="31">
        <v>25.4</v>
      </c>
      <c r="J49" s="141">
        <f>LOOKUP(E49,'Election Results'!B:B,'Election Results'!C:C)</f>
        <v>0.21692221652607541</v>
      </c>
      <c r="K49" s="142">
        <f t="shared" si="1"/>
        <v>16</v>
      </c>
      <c r="L49" s="33">
        <v>197211</v>
      </c>
      <c r="M49" s="33">
        <v>8</v>
      </c>
      <c r="N49" s="33">
        <v>26</v>
      </c>
      <c r="O49" s="33">
        <v>32</v>
      </c>
      <c r="P49" s="33">
        <v>60</v>
      </c>
      <c r="Q49" s="33">
        <v>9</v>
      </c>
      <c r="R49" s="33">
        <v>4</v>
      </c>
      <c r="S49" s="33">
        <v>44</v>
      </c>
      <c r="T49" s="33">
        <v>9</v>
      </c>
      <c r="U49" s="33">
        <v>52</v>
      </c>
      <c r="V49" s="33">
        <v>2</v>
      </c>
      <c r="W49" s="33">
        <v>31</v>
      </c>
      <c r="X49" s="33">
        <v>74</v>
      </c>
      <c r="Y49" s="33">
        <v>28</v>
      </c>
      <c r="Z49" s="33">
        <v>24</v>
      </c>
      <c r="AA49" s="33">
        <v>18</v>
      </c>
      <c r="AB49" s="33">
        <v>10</v>
      </c>
      <c r="AC49" s="33">
        <v>39</v>
      </c>
      <c r="AD49" s="33">
        <v>26</v>
      </c>
      <c r="AE49" s="33">
        <v>52</v>
      </c>
      <c r="AF49" s="33">
        <v>28</v>
      </c>
      <c r="AG49" s="33">
        <v>8</v>
      </c>
      <c r="AH49" s="33">
        <v>12</v>
      </c>
      <c r="AI49" s="33">
        <v>28</v>
      </c>
      <c r="AJ49" s="33">
        <v>41</v>
      </c>
      <c r="AK49" s="33">
        <v>21</v>
      </c>
      <c r="AL49" s="31">
        <v>40.1</v>
      </c>
      <c r="AM49" s="31">
        <v>42.4</v>
      </c>
      <c r="AN49" s="33">
        <v>15</v>
      </c>
      <c r="AO49" s="33">
        <v>35</v>
      </c>
      <c r="AP49" s="31">
        <v>14</v>
      </c>
      <c r="AQ49" s="31">
        <v>16</v>
      </c>
      <c r="AR49" s="33">
        <v>58</v>
      </c>
      <c r="AS49" s="33">
        <v>32</v>
      </c>
      <c r="AT49" s="18">
        <v>49.3</v>
      </c>
      <c r="AU49" s="18">
        <v>66.5</v>
      </c>
      <c r="AV49" s="31">
        <v>8.1999999999999993</v>
      </c>
      <c r="AW49" s="33">
        <v>48</v>
      </c>
      <c r="AX49" s="33">
        <v>8</v>
      </c>
      <c r="AY49" s="33">
        <v>47</v>
      </c>
      <c r="AZ49" s="33">
        <v>250</v>
      </c>
      <c r="BA49" s="33">
        <v>12</v>
      </c>
      <c r="BB49" s="33">
        <v>14</v>
      </c>
      <c r="BC49" s="33">
        <v>45</v>
      </c>
      <c r="BD49" s="33">
        <v>49</v>
      </c>
      <c r="BE49" s="33">
        <v>13</v>
      </c>
      <c r="BF49" s="33">
        <v>38</v>
      </c>
      <c r="BG49" s="33">
        <v>29</v>
      </c>
      <c r="BH49" s="33">
        <v>12</v>
      </c>
      <c r="BI49" s="33">
        <v>47</v>
      </c>
      <c r="BJ49" s="31">
        <v>11.1</v>
      </c>
      <c r="BK49" s="31">
        <v>13.7</v>
      </c>
      <c r="BL49" s="33">
        <v>11</v>
      </c>
      <c r="BM49" s="33">
        <v>27</v>
      </c>
      <c r="BN49" s="31">
        <v>9.9</v>
      </c>
      <c r="BO49" s="31">
        <v>12.1</v>
      </c>
      <c r="BP49" s="33">
        <v>52</v>
      </c>
      <c r="BQ49" s="33">
        <v>30</v>
      </c>
      <c r="BR49" s="32">
        <v>49</v>
      </c>
      <c r="BS49" s="32">
        <v>55.5</v>
      </c>
      <c r="BT49" s="37">
        <v>20</v>
      </c>
      <c r="BU49" s="37">
        <v>33</v>
      </c>
      <c r="BV49" s="31">
        <v>11.5</v>
      </c>
      <c r="BW49" s="33">
        <v>6</v>
      </c>
      <c r="BX49" s="31">
        <v>10.199999999999999</v>
      </c>
      <c r="BY49" s="31">
        <v>12.8</v>
      </c>
      <c r="BZ49" s="31">
        <v>14.1</v>
      </c>
      <c r="CA49" s="31"/>
      <c r="CB49" s="33">
        <v>43</v>
      </c>
      <c r="CC49" s="31">
        <v>12.5</v>
      </c>
      <c r="CD49" s="31">
        <v>15.7</v>
      </c>
      <c r="CE49" s="33">
        <v>17</v>
      </c>
      <c r="CF49" s="33">
        <v>31</v>
      </c>
      <c r="CG49" s="33">
        <v>67</v>
      </c>
      <c r="CI49" s="33">
        <v>32</v>
      </c>
      <c r="CJ49" s="19">
        <v>54.5</v>
      </c>
      <c r="CK49" s="19">
        <v>80.2</v>
      </c>
      <c r="CL49" s="33">
        <v>52</v>
      </c>
      <c r="CM49" s="33">
        <v>28</v>
      </c>
      <c r="CN49" s="39">
        <v>46.2</v>
      </c>
      <c r="CO49" s="31">
        <v>58</v>
      </c>
      <c r="CP49" s="37">
        <v>81</v>
      </c>
      <c r="CQ49" s="37"/>
      <c r="CR49" s="37">
        <v>23</v>
      </c>
      <c r="CS49" s="20">
        <v>74.400000000000006</v>
      </c>
      <c r="CT49" s="20">
        <v>85.9</v>
      </c>
      <c r="CU49" s="37">
        <v>13</v>
      </c>
      <c r="CV49" s="37"/>
      <c r="CW49" s="37">
        <v>45</v>
      </c>
      <c r="CX49" s="20">
        <v>9.4</v>
      </c>
      <c r="CY49" s="20">
        <v>18.899999999999999</v>
      </c>
      <c r="CZ49" s="37">
        <v>28</v>
      </c>
      <c r="DA49" s="23"/>
      <c r="DB49" s="37">
        <v>29</v>
      </c>
      <c r="DC49" s="20">
        <v>22.6</v>
      </c>
      <c r="DD49" s="20">
        <v>34.200000000000003</v>
      </c>
      <c r="DE49" s="37">
        <v>86</v>
      </c>
      <c r="DF49" s="37"/>
      <c r="DG49" s="37">
        <v>40</v>
      </c>
      <c r="DH49" s="20">
        <v>78.900000000000006</v>
      </c>
      <c r="DI49" s="20">
        <v>90.4</v>
      </c>
      <c r="DJ49" s="37">
        <v>74</v>
      </c>
      <c r="DK49" s="37"/>
      <c r="DL49" s="37">
        <v>42</v>
      </c>
      <c r="DM49" s="20">
        <v>66.5</v>
      </c>
      <c r="DN49" s="20">
        <v>79.8</v>
      </c>
      <c r="DO49" s="37">
        <v>32</v>
      </c>
      <c r="DP49" s="37"/>
      <c r="DQ49" s="37">
        <v>13</v>
      </c>
      <c r="DR49" s="20">
        <v>25.2</v>
      </c>
      <c r="DS49" s="20">
        <v>38.700000000000003</v>
      </c>
      <c r="DT49" s="37">
        <v>15</v>
      </c>
      <c r="DU49" s="37"/>
      <c r="DV49" s="37">
        <v>9</v>
      </c>
      <c r="DW49" s="20">
        <v>11.1</v>
      </c>
      <c r="DX49" s="20">
        <v>20.399999999999999</v>
      </c>
      <c r="DY49" s="33">
        <v>579</v>
      </c>
      <c r="DZ49" s="33">
        <v>49</v>
      </c>
      <c r="EA49" s="22">
        <v>540.5</v>
      </c>
      <c r="EB49" s="22">
        <v>618</v>
      </c>
      <c r="EC49" s="33">
        <v>457</v>
      </c>
      <c r="ED49" s="33">
        <v>41</v>
      </c>
      <c r="EE49" s="22">
        <v>421.9</v>
      </c>
      <c r="EF49" s="22">
        <v>491.4</v>
      </c>
      <c r="EG49" s="37">
        <v>17</v>
      </c>
      <c r="EH49" s="37"/>
      <c r="EI49" s="37">
        <v>38</v>
      </c>
      <c r="EJ49" s="20">
        <v>12.7</v>
      </c>
      <c r="EK49" s="20">
        <v>23.6</v>
      </c>
      <c r="EL49" s="37">
        <v>9</v>
      </c>
      <c r="EM49" s="37"/>
      <c r="EN49" s="37">
        <v>48</v>
      </c>
      <c r="EO49" s="20">
        <v>6.1</v>
      </c>
      <c r="EP49" s="20">
        <v>13.4</v>
      </c>
      <c r="EQ49" s="31">
        <v>9.6</v>
      </c>
      <c r="ER49" s="33">
        <v>22</v>
      </c>
      <c r="ES49" s="31">
        <v>8.4</v>
      </c>
      <c r="ET49" s="31">
        <v>10.8</v>
      </c>
      <c r="EU49" s="37">
        <v>34</v>
      </c>
      <c r="EV49" s="37"/>
      <c r="EW49" s="37">
        <v>53</v>
      </c>
      <c r="EX49" s="20">
        <v>28.6</v>
      </c>
      <c r="EY49" s="20">
        <v>40.200000000000003</v>
      </c>
      <c r="EZ49" s="37">
        <v>64</v>
      </c>
      <c r="FA49" s="37"/>
      <c r="FB49" s="37">
        <v>29</v>
      </c>
      <c r="FC49" s="20">
        <v>58.3</v>
      </c>
      <c r="FD49" s="20">
        <v>69.5</v>
      </c>
      <c r="FE49" s="32">
        <v>22.3</v>
      </c>
      <c r="FF49" s="32"/>
      <c r="FG49" s="37">
        <v>35</v>
      </c>
      <c r="FH49" s="31">
        <v>15.7</v>
      </c>
      <c r="FI49" s="31">
        <v>28.9</v>
      </c>
      <c r="FJ49" s="37">
        <v>344</v>
      </c>
      <c r="FK49" s="37">
        <v>20</v>
      </c>
      <c r="FL49" s="31">
        <v>313.89999999999998</v>
      </c>
      <c r="FM49" s="32">
        <v>373.3</v>
      </c>
      <c r="FN49" s="37">
        <v>494</v>
      </c>
      <c r="FO49" s="37">
        <v>38</v>
      </c>
      <c r="FP49" s="31">
        <v>457.8</v>
      </c>
      <c r="FQ49" s="31">
        <v>530.6</v>
      </c>
      <c r="FR49" s="37">
        <v>29</v>
      </c>
      <c r="FS49" s="37"/>
      <c r="FT49" s="37">
        <v>26</v>
      </c>
      <c r="FU49" s="31">
        <v>24.2</v>
      </c>
      <c r="FV49" s="31">
        <v>33.4</v>
      </c>
      <c r="FW49" s="37">
        <v>192</v>
      </c>
      <c r="FX49" s="37">
        <v>34</v>
      </c>
      <c r="FY49" s="31">
        <v>169.9</v>
      </c>
      <c r="FZ49" s="31">
        <v>214.3</v>
      </c>
      <c r="GA49" s="37">
        <v>352</v>
      </c>
      <c r="GB49" s="37">
        <v>23</v>
      </c>
      <c r="GC49" s="31">
        <v>321.8</v>
      </c>
      <c r="GD49" s="31">
        <v>381.7</v>
      </c>
      <c r="GE49" s="32">
        <v>5.6</v>
      </c>
      <c r="GF49" s="32"/>
      <c r="GG49" s="37">
        <v>16</v>
      </c>
      <c r="GH49" s="31">
        <v>3.8</v>
      </c>
      <c r="GI49" s="31">
        <v>7.4</v>
      </c>
      <c r="GJ49" s="32">
        <v>168.8</v>
      </c>
      <c r="GK49" s="37">
        <v>31</v>
      </c>
      <c r="GL49" s="31">
        <v>160.5</v>
      </c>
      <c r="GM49" s="31">
        <v>177.1</v>
      </c>
      <c r="GN49" s="32">
        <v>81.3</v>
      </c>
      <c r="GO49" s="37">
        <v>26</v>
      </c>
    </row>
    <row r="50" spans="1:197">
      <c r="A50" s="8">
        <v>401</v>
      </c>
      <c r="B50" s="33" t="s">
        <v>160</v>
      </c>
      <c r="C50" s="144">
        <v>4</v>
      </c>
      <c r="D50" s="48" t="str">
        <f t="shared" si="0"/>
        <v>Queens</v>
      </c>
      <c r="E50" s="136">
        <v>37</v>
      </c>
      <c r="F50" s="33">
        <v>38</v>
      </c>
      <c r="G50" s="33">
        <v>28</v>
      </c>
      <c r="H50" s="31">
        <v>36.700000000000003</v>
      </c>
      <c r="I50" s="31">
        <v>39.700000000000003</v>
      </c>
      <c r="J50" s="141">
        <f>LOOKUP(E50,'Election Results'!B:B,'Election Results'!C:C)</f>
        <v>0.14150255288110869</v>
      </c>
      <c r="K50" s="142">
        <f t="shared" si="1"/>
        <v>22</v>
      </c>
      <c r="L50" s="33">
        <v>201357</v>
      </c>
      <c r="M50" s="33">
        <v>5</v>
      </c>
      <c r="N50" s="33">
        <v>45</v>
      </c>
      <c r="O50" s="33">
        <v>21</v>
      </c>
      <c r="P50" s="33">
        <v>10</v>
      </c>
      <c r="Q50" s="33">
        <v>33</v>
      </c>
      <c r="R50" s="33">
        <v>15</v>
      </c>
      <c r="S50" s="33">
        <v>19</v>
      </c>
      <c r="T50" s="33">
        <v>28</v>
      </c>
      <c r="U50" s="33">
        <v>24</v>
      </c>
      <c r="V50" s="33">
        <v>2</v>
      </c>
      <c r="W50" s="33">
        <v>22</v>
      </c>
      <c r="X50" s="33">
        <v>55</v>
      </c>
      <c r="Y50" s="33">
        <v>39</v>
      </c>
      <c r="Z50" s="33">
        <v>16</v>
      </c>
      <c r="AA50" s="33">
        <v>50</v>
      </c>
      <c r="AB50" s="33">
        <v>10</v>
      </c>
      <c r="AC50" s="33">
        <v>26</v>
      </c>
      <c r="AD50" s="33">
        <v>41</v>
      </c>
      <c r="AE50" s="33">
        <v>8</v>
      </c>
      <c r="AF50" s="33">
        <v>22</v>
      </c>
      <c r="AG50" s="33">
        <v>47</v>
      </c>
      <c r="AH50" s="33">
        <v>11</v>
      </c>
      <c r="AI50" s="33">
        <v>34</v>
      </c>
      <c r="AJ50" s="33">
        <v>41</v>
      </c>
      <c r="AK50" s="33">
        <v>23</v>
      </c>
      <c r="AL50" s="31">
        <v>39</v>
      </c>
      <c r="AM50" s="31">
        <v>42</v>
      </c>
      <c r="AN50" s="33">
        <v>25</v>
      </c>
      <c r="AO50" s="33">
        <v>27</v>
      </c>
      <c r="AP50" s="31">
        <v>23.3</v>
      </c>
      <c r="AQ50" s="31">
        <v>26.1</v>
      </c>
      <c r="AR50" s="33">
        <v>50</v>
      </c>
      <c r="AS50" s="33">
        <v>41</v>
      </c>
      <c r="AT50" s="18">
        <v>43.7</v>
      </c>
      <c r="AU50" s="18">
        <v>56.7</v>
      </c>
      <c r="AV50" s="31">
        <v>8.9</v>
      </c>
      <c r="AW50" s="33">
        <v>25</v>
      </c>
      <c r="AX50" s="33">
        <v>12</v>
      </c>
      <c r="AY50" s="33">
        <v>20</v>
      </c>
      <c r="AZ50" s="33">
        <v>211</v>
      </c>
      <c r="BA50" s="33">
        <v>17</v>
      </c>
      <c r="BB50" s="33">
        <v>18</v>
      </c>
      <c r="BC50" s="33">
        <v>36</v>
      </c>
      <c r="BD50" s="33">
        <v>35</v>
      </c>
      <c r="BE50" s="33">
        <v>43</v>
      </c>
      <c r="BF50" s="33">
        <v>47</v>
      </c>
      <c r="BG50" s="33">
        <v>14</v>
      </c>
      <c r="BH50" s="33">
        <v>19</v>
      </c>
      <c r="BI50" s="33">
        <v>32</v>
      </c>
      <c r="BJ50" s="31">
        <v>16.8</v>
      </c>
      <c r="BK50" s="31">
        <v>20.6</v>
      </c>
      <c r="BL50" s="33">
        <v>9</v>
      </c>
      <c r="BM50" s="33">
        <v>36</v>
      </c>
      <c r="BN50" s="31">
        <v>8.6999999999999993</v>
      </c>
      <c r="BO50" s="31">
        <v>10.1</v>
      </c>
      <c r="BP50" s="33">
        <v>48</v>
      </c>
      <c r="BQ50" s="33">
        <v>47</v>
      </c>
      <c r="BR50" s="32">
        <v>45.9</v>
      </c>
      <c r="BS50" s="32">
        <v>50.4</v>
      </c>
      <c r="BT50" s="37">
        <v>13</v>
      </c>
      <c r="BU50" s="37">
        <v>42</v>
      </c>
      <c r="BV50" s="31">
        <v>7.7</v>
      </c>
      <c r="BW50" s="33">
        <v>39</v>
      </c>
      <c r="BX50" s="31">
        <v>6.5</v>
      </c>
      <c r="BY50" s="31">
        <v>8.9</v>
      </c>
      <c r="BZ50" s="31">
        <v>18.7</v>
      </c>
      <c r="CA50" s="31"/>
      <c r="CB50" s="33">
        <v>35</v>
      </c>
      <c r="CC50" s="31">
        <v>16.3</v>
      </c>
      <c r="CD50" s="31">
        <v>21.1</v>
      </c>
      <c r="CE50" s="33">
        <v>16</v>
      </c>
      <c r="CF50" s="33">
        <v>32</v>
      </c>
      <c r="CG50" s="33">
        <v>44</v>
      </c>
      <c r="CI50" s="33">
        <v>40</v>
      </c>
      <c r="CJ50" s="19">
        <v>34.5</v>
      </c>
      <c r="CK50" s="19">
        <v>54.3</v>
      </c>
      <c r="CL50" s="33">
        <v>58</v>
      </c>
      <c r="CM50" s="33">
        <v>25</v>
      </c>
      <c r="CN50" s="39">
        <v>52.1</v>
      </c>
      <c r="CO50" s="31">
        <v>64</v>
      </c>
      <c r="CP50" s="37">
        <v>81</v>
      </c>
      <c r="CQ50" s="37"/>
      <c r="CR50" s="37">
        <v>24</v>
      </c>
      <c r="CS50" s="20">
        <v>75.400000000000006</v>
      </c>
      <c r="CT50" s="20">
        <v>85.1</v>
      </c>
      <c r="CU50" s="37">
        <v>21</v>
      </c>
      <c r="CV50" s="37"/>
      <c r="CW50" s="37">
        <v>2</v>
      </c>
      <c r="CX50" s="20">
        <v>15.7</v>
      </c>
      <c r="CY50" s="20">
        <v>27.1</v>
      </c>
      <c r="CZ50" s="37">
        <v>23</v>
      </c>
      <c r="DA50" s="23"/>
      <c r="DB50" s="37">
        <v>40</v>
      </c>
      <c r="DC50" s="20">
        <v>18.100000000000001</v>
      </c>
      <c r="DD50" s="20">
        <v>29.3</v>
      </c>
      <c r="DE50" s="37">
        <v>91</v>
      </c>
      <c r="DF50" s="37"/>
      <c r="DG50" s="37">
        <v>18</v>
      </c>
      <c r="DH50" s="20">
        <v>85.7</v>
      </c>
      <c r="DI50" s="20">
        <v>94.3</v>
      </c>
      <c r="DJ50" s="37">
        <v>77</v>
      </c>
      <c r="DK50" s="37"/>
      <c r="DL50" s="37">
        <v>26</v>
      </c>
      <c r="DM50" s="20">
        <v>70.8</v>
      </c>
      <c r="DN50" s="20">
        <v>82.4</v>
      </c>
      <c r="DO50" s="37">
        <v>22</v>
      </c>
      <c r="DP50" s="37"/>
      <c r="DQ50" s="37">
        <v>38</v>
      </c>
      <c r="DR50" s="20">
        <v>16.600000000000001</v>
      </c>
      <c r="DS50" s="20">
        <v>29</v>
      </c>
      <c r="DT50" s="37">
        <v>10</v>
      </c>
      <c r="DU50" s="37"/>
      <c r="DV50" s="37">
        <v>35</v>
      </c>
      <c r="DW50" s="20">
        <v>6.9</v>
      </c>
      <c r="DX50" s="20">
        <v>14.5</v>
      </c>
      <c r="DY50" s="33">
        <v>749</v>
      </c>
      <c r="DZ50" s="33">
        <v>38</v>
      </c>
      <c r="EA50" s="22">
        <v>705</v>
      </c>
      <c r="EB50" s="22">
        <v>793.6</v>
      </c>
      <c r="EC50" s="33">
        <v>553</v>
      </c>
      <c r="ED50" s="33">
        <v>39</v>
      </c>
      <c r="EE50" s="22">
        <v>515.5</v>
      </c>
      <c r="EF50" s="22">
        <v>589.79999999999995</v>
      </c>
      <c r="EG50" s="37">
        <v>21</v>
      </c>
      <c r="EH50" s="37"/>
      <c r="EI50" s="37">
        <v>25</v>
      </c>
      <c r="EJ50" s="20">
        <v>15.6</v>
      </c>
      <c r="EK50" s="20">
        <v>27.9</v>
      </c>
      <c r="EL50" s="37">
        <v>11</v>
      </c>
      <c r="EM50" s="37"/>
      <c r="EN50" s="37">
        <v>27</v>
      </c>
      <c r="EO50" s="20">
        <v>8.1</v>
      </c>
      <c r="EP50" s="20">
        <v>15.9</v>
      </c>
      <c r="EQ50" s="31">
        <v>10.199999999999999</v>
      </c>
      <c r="ER50" s="33">
        <v>19</v>
      </c>
      <c r="ES50" s="31">
        <v>8.9</v>
      </c>
      <c r="ET50" s="31">
        <v>11.5</v>
      </c>
      <c r="EU50" s="37">
        <v>36</v>
      </c>
      <c r="EV50" s="37"/>
      <c r="EW50" s="37">
        <v>51</v>
      </c>
      <c r="EX50" s="20">
        <v>29.5</v>
      </c>
      <c r="EY50" s="20">
        <v>42.3</v>
      </c>
      <c r="EZ50" s="37">
        <v>60</v>
      </c>
      <c r="FA50" s="37"/>
      <c r="FB50" s="37">
        <v>38</v>
      </c>
      <c r="FC50" s="20">
        <v>53.6</v>
      </c>
      <c r="FD50" s="20">
        <v>66.8</v>
      </c>
      <c r="FE50" s="32">
        <v>36.299999999999997</v>
      </c>
      <c r="FF50" s="32"/>
      <c r="FG50" s="37">
        <v>24</v>
      </c>
      <c r="FH50" s="31">
        <v>28</v>
      </c>
      <c r="FI50" s="31">
        <v>44.6</v>
      </c>
      <c r="FJ50" s="37">
        <v>297</v>
      </c>
      <c r="FK50" s="37">
        <v>32</v>
      </c>
      <c r="FL50" s="31">
        <v>268.60000000000002</v>
      </c>
      <c r="FM50" s="32">
        <v>326.2</v>
      </c>
      <c r="FN50" s="37">
        <v>530</v>
      </c>
      <c r="FO50" s="37">
        <v>34</v>
      </c>
      <c r="FP50" s="31">
        <v>494.9</v>
      </c>
      <c r="FQ50" s="31">
        <v>564.9</v>
      </c>
      <c r="FR50" s="37">
        <v>19</v>
      </c>
      <c r="FS50" s="37"/>
      <c r="FT50" s="37">
        <v>37</v>
      </c>
      <c r="FU50" s="31">
        <v>14.1</v>
      </c>
      <c r="FV50" s="31">
        <v>23.5</v>
      </c>
      <c r="FW50" s="37">
        <v>203</v>
      </c>
      <c r="FX50" s="37">
        <v>32</v>
      </c>
      <c r="FY50" s="31">
        <v>179.3</v>
      </c>
      <c r="FZ50" s="31">
        <v>225.8</v>
      </c>
      <c r="GA50" s="37">
        <v>202</v>
      </c>
      <c r="GB50" s="37">
        <v>38</v>
      </c>
      <c r="GC50" s="31">
        <v>179</v>
      </c>
      <c r="GD50" s="31">
        <v>225.3</v>
      </c>
      <c r="GE50" s="32">
        <v>4.5</v>
      </c>
      <c r="GF50" s="32"/>
      <c r="GG50" s="37">
        <v>29</v>
      </c>
      <c r="GH50" s="31">
        <v>2.8</v>
      </c>
      <c r="GI50" s="31">
        <v>6.2</v>
      </c>
      <c r="GJ50" s="32">
        <v>144.6</v>
      </c>
      <c r="GK50" s="37">
        <v>42</v>
      </c>
      <c r="GL50" s="31">
        <v>136.69999999999999</v>
      </c>
      <c r="GM50" s="31">
        <v>152.5</v>
      </c>
      <c r="GN50" s="32">
        <v>82.2</v>
      </c>
      <c r="GO50" s="37">
        <v>18</v>
      </c>
    </row>
    <row r="51" spans="1:197">
      <c r="A51" s="8">
        <v>402</v>
      </c>
      <c r="B51" s="33" t="s">
        <v>161</v>
      </c>
      <c r="C51" s="144">
        <v>4</v>
      </c>
      <c r="D51" s="48" t="str">
        <f t="shared" si="0"/>
        <v>Queens</v>
      </c>
      <c r="E51" s="136">
        <v>37</v>
      </c>
      <c r="F51" s="33">
        <v>54</v>
      </c>
      <c r="G51" s="33">
        <v>8</v>
      </c>
      <c r="H51" s="31">
        <v>51.8</v>
      </c>
      <c r="I51" s="31">
        <v>55.8</v>
      </c>
      <c r="J51" s="141">
        <f>LOOKUP(E51,'Election Results'!B:B,'Election Results'!C:C)</f>
        <v>0.14150255288110869</v>
      </c>
      <c r="K51" s="142">
        <f t="shared" si="1"/>
        <v>22</v>
      </c>
      <c r="L51" s="33">
        <v>121039</v>
      </c>
      <c r="M51" s="33">
        <v>37</v>
      </c>
      <c r="N51" s="33">
        <v>28</v>
      </c>
      <c r="O51" s="33">
        <v>30</v>
      </c>
      <c r="P51" s="33">
        <v>2</v>
      </c>
      <c r="Q51" s="33">
        <v>54</v>
      </c>
      <c r="R51" s="33">
        <v>34</v>
      </c>
      <c r="S51" s="33">
        <v>6</v>
      </c>
      <c r="T51" s="33">
        <v>35</v>
      </c>
      <c r="U51" s="33">
        <v>22</v>
      </c>
      <c r="V51" s="33">
        <v>2</v>
      </c>
      <c r="W51" s="33">
        <v>18</v>
      </c>
      <c r="X51" s="33">
        <v>72</v>
      </c>
      <c r="Y51" s="33">
        <v>30</v>
      </c>
      <c r="Z51" s="33">
        <v>17</v>
      </c>
      <c r="AA51" s="33">
        <v>46</v>
      </c>
      <c r="AB51" s="33">
        <v>9</v>
      </c>
      <c r="AC51" s="33">
        <v>50</v>
      </c>
      <c r="AD51" s="33">
        <v>39</v>
      </c>
      <c r="AE51" s="33">
        <v>10</v>
      </c>
      <c r="AF51" s="33">
        <v>24</v>
      </c>
      <c r="AG51" s="33">
        <v>34</v>
      </c>
      <c r="AH51" s="33">
        <v>11</v>
      </c>
      <c r="AI51" s="33">
        <v>36</v>
      </c>
      <c r="AJ51" s="33">
        <v>57</v>
      </c>
      <c r="AK51" s="33">
        <v>4</v>
      </c>
      <c r="AL51" s="31">
        <v>54.8</v>
      </c>
      <c r="AM51" s="31">
        <v>58.3</v>
      </c>
      <c r="AN51" s="33">
        <v>38</v>
      </c>
      <c r="AO51" s="33">
        <v>8</v>
      </c>
      <c r="AP51" s="31">
        <v>35.6</v>
      </c>
      <c r="AQ51" s="31">
        <v>40.299999999999997</v>
      </c>
      <c r="AR51" s="33">
        <v>53</v>
      </c>
      <c r="AS51" s="33">
        <v>36</v>
      </c>
      <c r="AT51" s="18">
        <v>44.6</v>
      </c>
      <c r="AU51" s="18">
        <v>61.4</v>
      </c>
      <c r="AV51" s="31">
        <v>10.1</v>
      </c>
      <c r="AW51" s="33">
        <v>8</v>
      </c>
      <c r="AX51" s="33">
        <v>14</v>
      </c>
      <c r="AY51" s="33">
        <v>11</v>
      </c>
      <c r="AZ51" s="33">
        <v>95</v>
      </c>
      <c r="BA51" s="33">
        <v>52</v>
      </c>
      <c r="BB51" s="33">
        <v>19</v>
      </c>
      <c r="BC51" s="33">
        <v>33</v>
      </c>
      <c r="BD51" s="33">
        <v>36</v>
      </c>
      <c r="BE51" s="33">
        <v>41</v>
      </c>
      <c r="BF51" s="33">
        <v>46</v>
      </c>
      <c r="BG51" s="33">
        <v>16</v>
      </c>
      <c r="BH51" s="33">
        <v>16</v>
      </c>
      <c r="BI51" s="33">
        <v>41</v>
      </c>
      <c r="BJ51" s="31">
        <v>13.6</v>
      </c>
      <c r="BK51" s="31">
        <v>17.600000000000001</v>
      </c>
      <c r="BL51" s="33">
        <v>7</v>
      </c>
      <c r="BM51" s="33">
        <v>50</v>
      </c>
      <c r="BN51" s="31">
        <v>5.8</v>
      </c>
      <c r="BO51" s="31">
        <v>7.8</v>
      </c>
      <c r="BP51" s="33">
        <v>51</v>
      </c>
      <c r="BQ51" s="33">
        <v>37</v>
      </c>
      <c r="BR51" s="32">
        <v>47.5</v>
      </c>
      <c r="BS51" s="32">
        <v>54.4</v>
      </c>
      <c r="BT51" s="37">
        <v>1</v>
      </c>
      <c r="BU51" s="37">
        <v>53</v>
      </c>
      <c r="BV51" s="31">
        <v>8.8000000000000007</v>
      </c>
      <c r="BW51" s="33">
        <v>30</v>
      </c>
      <c r="BX51" s="31">
        <v>7.4</v>
      </c>
      <c r="BY51" s="31">
        <v>10.199999999999999</v>
      </c>
      <c r="BZ51" s="31">
        <v>19.2</v>
      </c>
      <c r="CA51" s="31"/>
      <c r="CB51" s="33">
        <v>34</v>
      </c>
      <c r="CC51" s="31">
        <v>16</v>
      </c>
      <c r="CD51" s="31">
        <v>22.4</v>
      </c>
      <c r="CE51" s="33">
        <v>9</v>
      </c>
      <c r="CF51" s="33">
        <v>50</v>
      </c>
      <c r="CG51" s="33">
        <v>31</v>
      </c>
      <c r="CI51" s="33">
        <v>46</v>
      </c>
      <c r="CJ51" s="19">
        <v>20.5</v>
      </c>
      <c r="CK51" s="19">
        <v>42.2</v>
      </c>
      <c r="CL51" s="33">
        <v>23</v>
      </c>
      <c r="CM51" s="33">
        <v>48</v>
      </c>
      <c r="CN51" s="39">
        <v>18.600000000000001</v>
      </c>
      <c r="CO51" s="31">
        <v>28.8</v>
      </c>
      <c r="CP51" s="37">
        <v>77</v>
      </c>
      <c r="CQ51" s="37"/>
      <c r="CR51" s="37">
        <v>35</v>
      </c>
      <c r="CS51" s="20">
        <v>68.099999999999994</v>
      </c>
      <c r="CT51" s="20">
        <v>83.5</v>
      </c>
      <c r="CU51" s="37">
        <v>15</v>
      </c>
      <c r="CV51" s="37"/>
      <c r="CW51" s="37">
        <v>35</v>
      </c>
      <c r="CX51" s="20">
        <v>9.4</v>
      </c>
      <c r="CY51" s="20">
        <v>22.4</v>
      </c>
      <c r="CZ51" s="37">
        <v>26</v>
      </c>
      <c r="DA51" s="23"/>
      <c r="DB51" s="37">
        <v>37</v>
      </c>
      <c r="DC51" s="20">
        <v>18.899999999999999</v>
      </c>
      <c r="DD51" s="20">
        <v>35.1</v>
      </c>
      <c r="DE51" s="37">
        <v>87</v>
      </c>
      <c r="DF51" s="37"/>
      <c r="DG51" s="37">
        <v>32</v>
      </c>
      <c r="DH51" s="20">
        <v>77.5</v>
      </c>
      <c r="DI51" s="20">
        <v>92.6</v>
      </c>
      <c r="DJ51" s="37">
        <v>77</v>
      </c>
      <c r="DK51" s="37"/>
      <c r="DL51" s="37">
        <v>27</v>
      </c>
      <c r="DM51" s="20">
        <v>68.599999999999994</v>
      </c>
      <c r="DN51" s="20">
        <v>83.7</v>
      </c>
      <c r="DO51" s="37">
        <v>19</v>
      </c>
      <c r="DP51" s="37"/>
      <c r="DQ51" s="37">
        <v>45</v>
      </c>
      <c r="DR51" s="20">
        <v>12.6</v>
      </c>
      <c r="DS51" s="20">
        <v>26.8</v>
      </c>
      <c r="DT51" s="37">
        <v>10</v>
      </c>
      <c r="DU51" s="37"/>
      <c r="DV51" s="37">
        <v>33</v>
      </c>
      <c r="DW51" s="20">
        <v>5.9</v>
      </c>
      <c r="DX51" s="20">
        <v>17.2</v>
      </c>
      <c r="DY51" s="33">
        <v>653</v>
      </c>
      <c r="DZ51" s="33">
        <v>43</v>
      </c>
      <c r="EA51" s="22">
        <v>600.5</v>
      </c>
      <c r="EB51" s="22">
        <v>706.1</v>
      </c>
      <c r="EC51" s="33">
        <v>222</v>
      </c>
      <c r="ED51" s="33">
        <v>55</v>
      </c>
      <c r="EE51" s="22">
        <v>192.1</v>
      </c>
      <c r="EF51" s="22">
        <v>252.8</v>
      </c>
      <c r="EG51" s="37">
        <v>20</v>
      </c>
      <c r="EH51" s="37"/>
      <c r="EI51" s="37">
        <v>27</v>
      </c>
      <c r="EJ51" s="20">
        <v>13.8</v>
      </c>
      <c r="EK51" s="20">
        <v>29.2</v>
      </c>
      <c r="EL51" s="37">
        <v>9</v>
      </c>
      <c r="EM51" s="37"/>
      <c r="EN51" s="37">
        <v>50</v>
      </c>
      <c r="EO51" s="20">
        <v>5.2</v>
      </c>
      <c r="EP51" s="20">
        <v>15</v>
      </c>
      <c r="EQ51" s="31">
        <v>8.1999999999999993</v>
      </c>
      <c r="ER51" s="33">
        <v>27</v>
      </c>
      <c r="ES51" s="31">
        <v>6.8</v>
      </c>
      <c r="ET51" s="31">
        <v>9.6</v>
      </c>
      <c r="EU51" s="37">
        <v>36</v>
      </c>
      <c r="EV51" s="37"/>
      <c r="EW51" s="37">
        <v>49</v>
      </c>
      <c r="EX51" s="20">
        <v>28.3</v>
      </c>
      <c r="EY51" s="20">
        <v>44.5</v>
      </c>
      <c r="EZ51" s="37">
        <v>56</v>
      </c>
      <c r="FA51" s="37"/>
      <c r="FB51" s="37">
        <v>45</v>
      </c>
      <c r="FC51" s="20">
        <v>46.7</v>
      </c>
      <c r="FD51" s="20">
        <v>64.8</v>
      </c>
      <c r="FE51" s="32">
        <v>24</v>
      </c>
      <c r="FF51" s="32"/>
      <c r="FG51" s="37">
        <v>33</v>
      </c>
      <c r="FH51" s="31">
        <v>15.3</v>
      </c>
      <c r="FI51" s="31">
        <v>32.700000000000003</v>
      </c>
      <c r="FJ51" s="37">
        <v>233</v>
      </c>
      <c r="FK51" s="37">
        <v>50</v>
      </c>
      <c r="FL51" s="31">
        <v>200</v>
      </c>
      <c r="FM51" s="32">
        <v>266.10000000000002</v>
      </c>
      <c r="FN51" s="37">
        <v>313</v>
      </c>
      <c r="FO51" s="37">
        <v>55</v>
      </c>
      <c r="FP51" s="31">
        <v>278.10000000000002</v>
      </c>
      <c r="FQ51" s="31">
        <v>348.5</v>
      </c>
      <c r="FR51" s="37">
        <v>9</v>
      </c>
      <c r="FS51" s="37"/>
      <c r="FT51" s="37">
        <v>49</v>
      </c>
      <c r="FU51" s="31">
        <v>5.2</v>
      </c>
      <c r="FV51" s="31">
        <v>13.4</v>
      </c>
      <c r="FW51" s="37">
        <v>135</v>
      </c>
      <c r="FX51" s="37">
        <v>42</v>
      </c>
      <c r="FY51" s="31">
        <v>110.5</v>
      </c>
      <c r="FZ51" s="31">
        <v>159.1</v>
      </c>
      <c r="GA51" s="37">
        <v>158</v>
      </c>
      <c r="GB51" s="37">
        <v>46</v>
      </c>
      <c r="GC51" s="31">
        <v>131</v>
      </c>
      <c r="GD51" s="31">
        <v>184</v>
      </c>
      <c r="GE51" s="32">
        <v>4.5999999999999996</v>
      </c>
      <c r="GF51" s="32"/>
      <c r="GG51" s="37">
        <v>27</v>
      </c>
      <c r="GH51" s="31">
        <v>2.7</v>
      </c>
      <c r="GI51" s="31">
        <v>6.5</v>
      </c>
      <c r="GJ51" s="32">
        <v>114.2</v>
      </c>
      <c r="GK51" s="37">
        <v>52</v>
      </c>
      <c r="GL51" s="31">
        <v>105</v>
      </c>
      <c r="GM51" s="31">
        <v>123.4</v>
      </c>
      <c r="GN51" s="32">
        <v>83.9</v>
      </c>
      <c r="GO51" s="37">
        <v>8</v>
      </c>
    </row>
    <row r="52" spans="1:197">
      <c r="A52" s="10">
        <v>403</v>
      </c>
      <c r="B52" s="37" t="s">
        <v>162</v>
      </c>
      <c r="C52" s="144">
        <v>4</v>
      </c>
      <c r="D52" s="48" t="str">
        <f t="shared" si="0"/>
        <v>Queens</v>
      </c>
      <c r="E52" s="136">
        <v>25</v>
      </c>
      <c r="F52" s="37">
        <v>56</v>
      </c>
      <c r="G52" s="37">
        <v>7</v>
      </c>
      <c r="H52" s="31">
        <v>54.4</v>
      </c>
      <c r="I52" s="31">
        <v>57.3</v>
      </c>
      <c r="J52" s="141">
        <f>LOOKUP(E52,'Election Results'!B:B,'Election Results'!C:C)</f>
        <v>0.30213321723987813</v>
      </c>
      <c r="K52" s="142">
        <f t="shared" si="1"/>
        <v>8</v>
      </c>
      <c r="L52" s="37">
        <v>178022</v>
      </c>
      <c r="M52" s="37">
        <v>14</v>
      </c>
      <c r="N52" s="37">
        <v>11</v>
      </c>
      <c r="O52" s="37">
        <v>42</v>
      </c>
      <c r="P52" s="37">
        <v>6</v>
      </c>
      <c r="Q52" s="37">
        <v>40</v>
      </c>
      <c r="R52" s="37">
        <v>17</v>
      </c>
      <c r="S52" s="37">
        <v>16</v>
      </c>
      <c r="T52" s="37">
        <v>64</v>
      </c>
      <c r="U52" s="37">
        <v>8</v>
      </c>
      <c r="V52" s="37">
        <v>1</v>
      </c>
      <c r="W52" s="37">
        <v>49</v>
      </c>
      <c r="X52" s="37">
        <v>89</v>
      </c>
      <c r="Y52" s="37">
        <v>18</v>
      </c>
      <c r="Z52" s="37">
        <v>22</v>
      </c>
      <c r="AA52" s="37">
        <v>27</v>
      </c>
      <c r="AB52" s="37">
        <v>10</v>
      </c>
      <c r="AC52" s="37">
        <v>29</v>
      </c>
      <c r="AD52" s="37">
        <v>33</v>
      </c>
      <c r="AE52" s="37">
        <v>20</v>
      </c>
      <c r="AF52" s="37">
        <v>24</v>
      </c>
      <c r="AG52" s="37">
        <v>36</v>
      </c>
      <c r="AH52" s="37">
        <v>11</v>
      </c>
      <c r="AI52" s="37">
        <v>39</v>
      </c>
      <c r="AJ52" s="37">
        <v>63</v>
      </c>
      <c r="AK52" s="37">
        <v>2</v>
      </c>
      <c r="AL52" s="31">
        <v>61.1</v>
      </c>
      <c r="AM52" s="31">
        <v>64.400000000000006</v>
      </c>
      <c r="AN52" s="37">
        <v>48</v>
      </c>
      <c r="AO52" s="37">
        <v>2</v>
      </c>
      <c r="AP52" s="31">
        <v>45.3</v>
      </c>
      <c r="AQ52" s="31">
        <v>49.9</v>
      </c>
      <c r="AR52" s="37">
        <v>61</v>
      </c>
      <c r="AS52" s="37">
        <v>26</v>
      </c>
      <c r="AT52" s="18">
        <v>52.8</v>
      </c>
      <c r="AU52" s="18">
        <v>69.2</v>
      </c>
      <c r="AV52" s="32">
        <v>8.4</v>
      </c>
      <c r="AW52" s="37">
        <v>43</v>
      </c>
      <c r="AX52" s="37">
        <v>9</v>
      </c>
      <c r="AY52" s="37">
        <v>43</v>
      </c>
      <c r="AZ52" s="37">
        <v>110</v>
      </c>
      <c r="BA52" s="37">
        <v>48</v>
      </c>
      <c r="BB52" s="37">
        <v>31</v>
      </c>
      <c r="BC52" s="37">
        <v>11</v>
      </c>
      <c r="BD52" s="37">
        <v>43</v>
      </c>
      <c r="BE52" s="37">
        <v>26</v>
      </c>
      <c r="BF52" s="37">
        <v>26</v>
      </c>
      <c r="BG52" s="37">
        <v>48</v>
      </c>
      <c r="BH52" s="37">
        <v>22</v>
      </c>
      <c r="BI52" s="37">
        <v>24</v>
      </c>
      <c r="BJ52" s="31">
        <v>20.100000000000001</v>
      </c>
      <c r="BK52" s="31">
        <v>23.9</v>
      </c>
      <c r="BL52" s="37">
        <v>8</v>
      </c>
      <c r="BM52" s="37">
        <v>43</v>
      </c>
      <c r="BN52" s="31">
        <v>6.8</v>
      </c>
      <c r="BO52" s="31">
        <v>9.1999999999999993</v>
      </c>
      <c r="BP52" s="37">
        <v>59</v>
      </c>
      <c r="BQ52" s="37">
        <v>9</v>
      </c>
      <c r="BR52" s="32">
        <v>55</v>
      </c>
      <c r="BS52" s="32">
        <v>62.9</v>
      </c>
      <c r="BT52" s="37">
        <v>2</v>
      </c>
      <c r="BU52" s="37">
        <v>51</v>
      </c>
      <c r="BV52" s="32">
        <v>7.4</v>
      </c>
      <c r="BW52" s="37">
        <v>43</v>
      </c>
      <c r="BX52" s="31">
        <v>6.4</v>
      </c>
      <c r="BY52" s="31">
        <v>8.4</v>
      </c>
      <c r="BZ52" s="32">
        <v>32.5</v>
      </c>
      <c r="CA52" s="32"/>
      <c r="CB52" s="37">
        <v>13</v>
      </c>
      <c r="CC52" s="31">
        <v>29.6</v>
      </c>
      <c r="CD52" s="31">
        <v>35.4</v>
      </c>
      <c r="CE52" s="37">
        <v>11</v>
      </c>
      <c r="CF52" s="37">
        <v>45</v>
      </c>
      <c r="CG52" s="37">
        <v>64</v>
      </c>
      <c r="CH52" s="37"/>
      <c r="CI52" s="37">
        <v>34</v>
      </c>
      <c r="CJ52" s="19">
        <v>50.6</v>
      </c>
      <c r="CK52" s="19">
        <v>76.8</v>
      </c>
      <c r="CL52" s="37">
        <v>39</v>
      </c>
      <c r="CM52" s="37">
        <v>38</v>
      </c>
      <c r="CN52" s="39">
        <v>34</v>
      </c>
      <c r="CO52" s="31">
        <v>44.4</v>
      </c>
      <c r="CP52" s="37">
        <v>79</v>
      </c>
      <c r="CQ52" s="37"/>
      <c r="CR52" s="37">
        <v>28</v>
      </c>
      <c r="CS52" s="20">
        <v>73.2</v>
      </c>
      <c r="CT52" s="20">
        <v>84.3</v>
      </c>
      <c r="CU52" s="37">
        <v>14</v>
      </c>
      <c r="CV52" s="37"/>
      <c r="CW52" s="37">
        <v>42</v>
      </c>
      <c r="CX52" s="20">
        <v>9.5</v>
      </c>
      <c r="CY52" s="20">
        <v>20.100000000000001</v>
      </c>
      <c r="CZ52" s="37">
        <v>31</v>
      </c>
      <c r="DA52" s="23"/>
      <c r="DB52" s="37">
        <v>25</v>
      </c>
      <c r="DC52" s="20">
        <v>23.9</v>
      </c>
      <c r="DD52" s="20">
        <v>38.1</v>
      </c>
      <c r="DE52" s="37">
        <v>91</v>
      </c>
      <c r="DF52" s="37"/>
      <c r="DG52" s="37">
        <v>16</v>
      </c>
      <c r="DH52" s="20">
        <v>85.5</v>
      </c>
      <c r="DI52" s="20">
        <v>94.7</v>
      </c>
      <c r="DJ52" s="37">
        <v>76</v>
      </c>
      <c r="DK52" s="37"/>
      <c r="DL52" s="37">
        <v>37</v>
      </c>
      <c r="DM52" s="20">
        <v>68.900000000000006</v>
      </c>
      <c r="DN52" s="20">
        <v>81.400000000000006</v>
      </c>
      <c r="DO52" s="37">
        <v>20</v>
      </c>
      <c r="DP52" s="37"/>
      <c r="DQ52" s="37">
        <v>42</v>
      </c>
      <c r="DR52" s="20">
        <v>14.9</v>
      </c>
      <c r="DS52" s="20">
        <v>26.5</v>
      </c>
      <c r="DT52" s="37">
        <v>10</v>
      </c>
      <c r="DU52" s="37"/>
      <c r="DV52" s="37">
        <v>39</v>
      </c>
      <c r="DW52" s="20">
        <v>6.2</v>
      </c>
      <c r="DX52" s="20">
        <v>14.3</v>
      </c>
      <c r="DY52" s="37">
        <v>748</v>
      </c>
      <c r="DZ52" s="37">
        <v>39</v>
      </c>
      <c r="EA52" s="22">
        <v>701</v>
      </c>
      <c r="EB52" s="22">
        <v>795</v>
      </c>
      <c r="EC52" s="37">
        <v>241</v>
      </c>
      <c r="ED52" s="37">
        <v>54</v>
      </c>
      <c r="EE52" s="22">
        <v>215.2</v>
      </c>
      <c r="EF52" s="22">
        <v>267</v>
      </c>
      <c r="EG52" s="37">
        <v>38</v>
      </c>
      <c r="EH52" s="37"/>
      <c r="EI52" s="37">
        <v>1</v>
      </c>
      <c r="EJ52" s="20">
        <v>31.2</v>
      </c>
      <c r="EK52" s="20">
        <v>45.4</v>
      </c>
      <c r="EL52" s="37">
        <v>12</v>
      </c>
      <c r="EM52" s="37"/>
      <c r="EN52" s="37">
        <v>15</v>
      </c>
      <c r="EO52" s="20">
        <v>8.6</v>
      </c>
      <c r="EP52" s="20">
        <v>17.7</v>
      </c>
      <c r="EQ52" s="32">
        <v>9.5</v>
      </c>
      <c r="ER52" s="37">
        <v>25</v>
      </c>
      <c r="ES52" s="31">
        <v>8.4</v>
      </c>
      <c r="ET52" s="31">
        <v>10.6</v>
      </c>
      <c r="EU52" s="37">
        <v>37</v>
      </c>
      <c r="EV52" s="37"/>
      <c r="EW52" s="37">
        <v>40</v>
      </c>
      <c r="EX52" s="20">
        <v>29.6</v>
      </c>
      <c r="EY52" s="20">
        <v>45.6</v>
      </c>
      <c r="EZ52" s="37">
        <v>62</v>
      </c>
      <c r="FA52" s="37"/>
      <c r="FB52" s="37">
        <v>35</v>
      </c>
      <c r="FC52" s="20">
        <v>53.7</v>
      </c>
      <c r="FD52" s="20">
        <v>69.400000000000006</v>
      </c>
      <c r="FE52" s="32">
        <v>41</v>
      </c>
      <c r="FF52" s="32"/>
      <c r="FG52" s="37">
        <v>18</v>
      </c>
      <c r="FH52" s="31">
        <v>31.6</v>
      </c>
      <c r="FI52" s="31">
        <v>50.4</v>
      </c>
      <c r="FJ52" s="37">
        <v>238</v>
      </c>
      <c r="FK52" s="37">
        <v>49</v>
      </c>
      <c r="FL52" s="31">
        <v>210.1</v>
      </c>
      <c r="FM52" s="32">
        <v>266.2</v>
      </c>
      <c r="FN52" s="37">
        <v>366</v>
      </c>
      <c r="FO52" s="37">
        <v>51</v>
      </c>
      <c r="FP52" s="31">
        <v>333.4</v>
      </c>
      <c r="FQ52" s="31">
        <v>397.8</v>
      </c>
      <c r="FR52" s="37">
        <v>19</v>
      </c>
      <c r="FS52" s="37"/>
      <c r="FT52" s="37">
        <v>36</v>
      </c>
      <c r="FU52" s="31">
        <v>14.6</v>
      </c>
      <c r="FV52" s="31">
        <v>23</v>
      </c>
      <c r="FW52" s="37">
        <v>114</v>
      </c>
      <c r="FX52" s="37">
        <v>46</v>
      </c>
      <c r="FY52" s="31">
        <v>95.4</v>
      </c>
      <c r="FZ52" s="31">
        <v>133</v>
      </c>
      <c r="GA52" s="37">
        <v>196</v>
      </c>
      <c r="GB52" s="37">
        <v>40</v>
      </c>
      <c r="GC52" s="31">
        <v>170.9</v>
      </c>
      <c r="GD52" s="31">
        <v>220.3</v>
      </c>
      <c r="GE52" s="32">
        <v>3.3</v>
      </c>
      <c r="GF52" s="32"/>
      <c r="GG52" s="37">
        <v>39</v>
      </c>
      <c r="GH52" s="31">
        <v>2.1</v>
      </c>
      <c r="GI52" s="31">
        <v>4.5</v>
      </c>
      <c r="GJ52" s="32">
        <v>120.9</v>
      </c>
      <c r="GK52" s="37">
        <v>48</v>
      </c>
      <c r="GL52" s="31">
        <v>113.3</v>
      </c>
      <c r="GM52" s="31">
        <v>128.5</v>
      </c>
      <c r="GN52" s="32">
        <v>83.7</v>
      </c>
      <c r="GO52" s="37">
        <v>10</v>
      </c>
    </row>
    <row r="53" spans="1:197">
      <c r="A53" s="8">
        <v>404</v>
      </c>
      <c r="B53" s="33" t="s">
        <v>163</v>
      </c>
      <c r="C53" s="144">
        <v>4</v>
      </c>
      <c r="D53" s="48" t="str">
        <f t="shared" si="0"/>
        <v>Queens</v>
      </c>
      <c r="E53" s="136">
        <v>25</v>
      </c>
      <c r="F53" s="33">
        <v>53</v>
      </c>
      <c r="G53" s="33">
        <v>11</v>
      </c>
      <c r="H53" s="31">
        <v>51.2</v>
      </c>
      <c r="I53" s="31">
        <v>54.1</v>
      </c>
      <c r="J53" s="141">
        <f>LOOKUP(E53,'Election Results'!B:B,'Election Results'!C:C)</f>
        <v>0.30213321723987813</v>
      </c>
      <c r="K53" s="142">
        <f t="shared" si="1"/>
        <v>8</v>
      </c>
      <c r="L53" s="33">
        <v>183871</v>
      </c>
      <c r="M53" s="33">
        <v>12</v>
      </c>
      <c r="N53" s="33">
        <v>7</v>
      </c>
      <c r="O53" s="33">
        <v>48</v>
      </c>
      <c r="P53" s="33">
        <v>5</v>
      </c>
      <c r="Q53" s="33">
        <v>41</v>
      </c>
      <c r="R53" s="33">
        <v>34</v>
      </c>
      <c r="S53" s="33">
        <v>5</v>
      </c>
      <c r="T53" s="33">
        <v>52</v>
      </c>
      <c r="U53" s="33">
        <v>12</v>
      </c>
      <c r="V53" s="33">
        <v>1</v>
      </c>
      <c r="W53" s="33">
        <v>44</v>
      </c>
      <c r="X53" s="33">
        <v>93</v>
      </c>
      <c r="Y53" s="33">
        <v>12</v>
      </c>
      <c r="Z53" s="33">
        <v>21</v>
      </c>
      <c r="AA53" s="33">
        <v>31</v>
      </c>
      <c r="AB53" s="33">
        <v>10</v>
      </c>
      <c r="AC53" s="33">
        <v>27</v>
      </c>
      <c r="AD53" s="33">
        <v>34</v>
      </c>
      <c r="AE53" s="33">
        <v>17</v>
      </c>
      <c r="AF53" s="33">
        <v>24</v>
      </c>
      <c r="AG53" s="33">
        <v>33</v>
      </c>
      <c r="AH53" s="33">
        <v>10</v>
      </c>
      <c r="AI53" s="33">
        <v>44</v>
      </c>
      <c r="AJ53" s="33">
        <v>66</v>
      </c>
      <c r="AK53" s="33">
        <v>1</v>
      </c>
      <c r="AL53" s="31">
        <v>64</v>
      </c>
      <c r="AM53" s="31">
        <v>67.900000000000006</v>
      </c>
      <c r="AN53" s="33">
        <v>53</v>
      </c>
      <c r="AO53" s="33">
        <v>1</v>
      </c>
      <c r="AP53" s="31">
        <v>50.2</v>
      </c>
      <c r="AQ53" s="31">
        <v>55.6</v>
      </c>
      <c r="AR53" s="33">
        <v>58</v>
      </c>
      <c r="AS53" s="33">
        <v>31</v>
      </c>
      <c r="AT53" s="18">
        <v>49.8</v>
      </c>
      <c r="AU53" s="18">
        <v>66.599999999999994</v>
      </c>
      <c r="AV53" s="31">
        <v>8.9</v>
      </c>
      <c r="AW53" s="33">
        <v>25</v>
      </c>
      <c r="AX53" s="33">
        <v>9</v>
      </c>
      <c r="AY53" s="33">
        <v>37</v>
      </c>
      <c r="AZ53" s="33">
        <v>83</v>
      </c>
      <c r="BA53" s="33">
        <v>58</v>
      </c>
      <c r="BB53" s="33">
        <v>33</v>
      </c>
      <c r="BC53" s="33">
        <v>9</v>
      </c>
      <c r="BD53" s="33">
        <v>39</v>
      </c>
      <c r="BE53" s="33">
        <v>37</v>
      </c>
      <c r="BF53" s="33">
        <v>28</v>
      </c>
      <c r="BG53" s="33">
        <v>46</v>
      </c>
      <c r="BH53" s="33">
        <v>23</v>
      </c>
      <c r="BI53" s="33">
        <v>23</v>
      </c>
      <c r="BJ53" s="31">
        <v>20.100000000000001</v>
      </c>
      <c r="BK53" s="31">
        <v>25.3</v>
      </c>
      <c r="BL53" s="33">
        <v>7</v>
      </c>
      <c r="BM53" s="33">
        <v>54</v>
      </c>
      <c r="BN53" s="31">
        <v>5.3</v>
      </c>
      <c r="BO53" s="31">
        <v>7.7</v>
      </c>
      <c r="BP53" s="33">
        <v>59</v>
      </c>
      <c r="BQ53" s="33">
        <v>7</v>
      </c>
      <c r="BR53" s="32">
        <v>54.8</v>
      </c>
      <c r="BS53" s="32">
        <v>63.9</v>
      </c>
      <c r="BT53" s="37">
        <v>-3</v>
      </c>
      <c r="BU53" s="37">
        <v>54</v>
      </c>
      <c r="BV53" s="31">
        <v>7.4</v>
      </c>
      <c r="BW53" s="33">
        <v>43</v>
      </c>
      <c r="BX53" s="31">
        <v>6.4</v>
      </c>
      <c r="BY53" s="31">
        <v>8.4</v>
      </c>
      <c r="BZ53" s="31">
        <v>29.6</v>
      </c>
      <c r="CA53" s="31"/>
      <c r="CB53" s="33">
        <v>17</v>
      </c>
      <c r="CC53" s="31">
        <v>26.8</v>
      </c>
      <c r="CD53" s="31">
        <v>32.4</v>
      </c>
      <c r="CE53" s="33">
        <v>9</v>
      </c>
      <c r="CF53" s="33">
        <v>49</v>
      </c>
      <c r="CG53" s="33">
        <v>52</v>
      </c>
      <c r="CI53" s="33">
        <v>38</v>
      </c>
      <c r="CJ53" s="19">
        <v>40.4</v>
      </c>
      <c r="CK53" s="19">
        <v>63.6</v>
      </c>
      <c r="CL53" s="33">
        <v>38</v>
      </c>
      <c r="CM53" s="33">
        <v>40</v>
      </c>
      <c r="CN53" s="39">
        <v>32.700000000000003</v>
      </c>
      <c r="CO53" s="31">
        <v>42.7</v>
      </c>
      <c r="CP53" s="37">
        <v>69</v>
      </c>
      <c r="CQ53" s="37"/>
      <c r="CR53" s="37">
        <v>51</v>
      </c>
      <c r="CS53" s="20">
        <v>62.7</v>
      </c>
      <c r="CT53" s="20">
        <v>74.2</v>
      </c>
      <c r="CU53" s="37">
        <v>11</v>
      </c>
      <c r="CV53" s="37"/>
      <c r="CW53" s="37">
        <v>56</v>
      </c>
      <c r="CX53" s="20">
        <v>6.9</v>
      </c>
      <c r="CY53" s="20">
        <v>17.399999999999999</v>
      </c>
      <c r="CZ53" s="37">
        <v>32</v>
      </c>
      <c r="DA53" s="23"/>
      <c r="DB53" s="37">
        <v>21</v>
      </c>
      <c r="DC53" s="20">
        <v>25</v>
      </c>
      <c r="DD53" s="20">
        <v>40</v>
      </c>
      <c r="DE53" s="37">
        <v>90</v>
      </c>
      <c r="DF53" s="37"/>
      <c r="DG53" s="37">
        <v>21</v>
      </c>
      <c r="DH53" s="20">
        <v>83.3</v>
      </c>
      <c r="DI53" s="20">
        <v>93.6</v>
      </c>
      <c r="DJ53" s="37">
        <v>76</v>
      </c>
      <c r="DK53" s="37"/>
      <c r="DL53" s="37">
        <v>35</v>
      </c>
      <c r="DM53" s="20">
        <v>68.599999999999994</v>
      </c>
      <c r="DN53" s="20">
        <v>81.900000000000006</v>
      </c>
      <c r="DO53" s="37">
        <v>25</v>
      </c>
      <c r="DP53" s="37"/>
      <c r="DQ53" s="37">
        <v>33</v>
      </c>
      <c r="DR53" s="20">
        <v>19.2</v>
      </c>
      <c r="DS53" s="20">
        <v>32.299999999999997</v>
      </c>
      <c r="DT53" s="37">
        <v>14</v>
      </c>
      <c r="DU53" s="37"/>
      <c r="DV53" s="37">
        <v>15</v>
      </c>
      <c r="DW53" s="20">
        <v>9.8000000000000007</v>
      </c>
      <c r="DX53" s="20">
        <v>20.8</v>
      </c>
      <c r="DY53" s="33">
        <v>649</v>
      </c>
      <c r="DZ53" s="33">
        <v>44</v>
      </c>
      <c r="EA53" s="22">
        <v>606.1</v>
      </c>
      <c r="EB53" s="22">
        <v>692.7</v>
      </c>
      <c r="EC53" s="33">
        <v>216</v>
      </c>
      <c r="ED53" s="33">
        <v>56</v>
      </c>
      <c r="EE53" s="22">
        <v>191.9</v>
      </c>
      <c r="EF53" s="22">
        <v>239.6</v>
      </c>
      <c r="EG53" s="37">
        <v>36</v>
      </c>
      <c r="EH53" s="37"/>
      <c r="EI53" s="37">
        <v>2</v>
      </c>
      <c r="EJ53" s="20">
        <v>29.8</v>
      </c>
      <c r="EK53" s="20">
        <v>43.5</v>
      </c>
      <c r="EL53" s="37">
        <v>10</v>
      </c>
      <c r="EM53" s="37"/>
      <c r="EN53" s="37">
        <v>41</v>
      </c>
      <c r="EO53" s="20">
        <v>6.1</v>
      </c>
      <c r="EP53" s="20">
        <v>15.4</v>
      </c>
      <c r="EQ53" s="31">
        <v>7.8</v>
      </c>
      <c r="ER53" s="33">
        <v>32</v>
      </c>
      <c r="ES53" s="31">
        <v>6.8</v>
      </c>
      <c r="ET53" s="31">
        <v>8.8000000000000007</v>
      </c>
      <c r="EU53" s="37">
        <v>44</v>
      </c>
      <c r="EV53" s="37"/>
      <c r="EW53" s="37">
        <v>16</v>
      </c>
      <c r="EX53" s="20">
        <v>36.200000000000003</v>
      </c>
      <c r="EY53" s="20">
        <v>52</v>
      </c>
      <c r="EZ53" s="37">
        <v>52</v>
      </c>
      <c r="FA53" s="37"/>
      <c r="FB53" s="37">
        <v>49</v>
      </c>
      <c r="FC53" s="20">
        <v>43.6</v>
      </c>
      <c r="FD53" s="20">
        <v>59.7</v>
      </c>
      <c r="FE53" s="32">
        <v>16.899999999999999</v>
      </c>
      <c r="FF53" s="32"/>
      <c r="FG53" s="37">
        <v>45</v>
      </c>
      <c r="FH53" s="31">
        <v>11</v>
      </c>
      <c r="FI53" s="31">
        <v>22.8</v>
      </c>
      <c r="FJ53" s="37">
        <v>190</v>
      </c>
      <c r="FK53" s="37">
        <v>55</v>
      </c>
      <c r="FL53" s="31">
        <v>165.1</v>
      </c>
      <c r="FM53" s="32">
        <v>214.8</v>
      </c>
      <c r="FN53" s="37">
        <v>427</v>
      </c>
      <c r="FO53" s="37">
        <v>44</v>
      </c>
      <c r="FP53" s="31">
        <v>392.7</v>
      </c>
      <c r="FQ53" s="31">
        <v>460.3</v>
      </c>
      <c r="FR53" s="37">
        <v>15</v>
      </c>
      <c r="FS53" s="37"/>
      <c r="FT53" s="37">
        <v>43</v>
      </c>
      <c r="FU53" s="31">
        <v>11.1</v>
      </c>
      <c r="FV53" s="31">
        <v>18.5</v>
      </c>
      <c r="FW53" s="37">
        <v>114</v>
      </c>
      <c r="FX53" s="37">
        <v>47</v>
      </c>
      <c r="FY53" s="31">
        <v>95.5</v>
      </c>
      <c r="FZ53" s="31">
        <v>132.80000000000001</v>
      </c>
      <c r="GA53" s="37">
        <v>198</v>
      </c>
      <c r="GB53" s="37">
        <v>39</v>
      </c>
      <c r="GC53" s="31">
        <v>172.8</v>
      </c>
      <c r="GD53" s="31">
        <v>222.3</v>
      </c>
      <c r="GE53" s="32">
        <v>4.9000000000000004</v>
      </c>
      <c r="GF53" s="32"/>
      <c r="GG53" s="37">
        <v>24</v>
      </c>
      <c r="GH53" s="31">
        <v>3.4</v>
      </c>
      <c r="GI53" s="31">
        <v>6.4</v>
      </c>
      <c r="GJ53" s="32">
        <v>107.7</v>
      </c>
      <c r="GK53" s="37">
        <v>53</v>
      </c>
      <c r="GL53" s="31">
        <v>100.5</v>
      </c>
      <c r="GM53" s="31">
        <v>114.9</v>
      </c>
      <c r="GN53" s="32">
        <v>84.1</v>
      </c>
      <c r="GO53" s="37">
        <v>5</v>
      </c>
    </row>
    <row r="54" spans="1:197">
      <c r="A54" s="8">
        <v>405</v>
      </c>
      <c r="B54" s="33" t="s">
        <v>164</v>
      </c>
      <c r="C54" s="144">
        <v>4</v>
      </c>
      <c r="D54" s="48" t="str">
        <f t="shared" si="0"/>
        <v>Queens</v>
      </c>
      <c r="E54" s="136">
        <v>30</v>
      </c>
      <c r="F54" s="33">
        <v>30</v>
      </c>
      <c r="G54" s="33">
        <v>44</v>
      </c>
      <c r="H54" s="31">
        <v>29.2</v>
      </c>
      <c r="I54" s="31">
        <v>31.8</v>
      </c>
      <c r="J54" s="141">
        <f>LOOKUP(E54,'Election Results'!B:B,'Election Results'!C:C)</f>
        <v>0.28147883058966028</v>
      </c>
      <c r="K54" s="142">
        <f t="shared" si="1"/>
        <v>14</v>
      </c>
      <c r="L54" s="33">
        <v>169734</v>
      </c>
      <c r="M54" s="33">
        <v>18</v>
      </c>
      <c r="N54" s="33">
        <v>54</v>
      </c>
      <c r="O54" s="33">
        <v>17</v>
      </c>
      <c r="P54" s="33">
        <v>1</v>
      </c>
      <c r="Q54" s="33">
        <v>56</v>
      </c>
      <c r="R54" s="33">
        <v>8</v>
      </c>
      <c r="S54" s="33">
        <v>29</v>
      </c>
      <c r="T54" s="33">
        <v>36</v>
      </c>
      <c r="U54" s="33">
        <v>21</v>
      </c>
      <c r="V54" s="33">
        <v>1</v>
      </c>
      <c r="W54" s="33">
        <v>51</v>
      </c>
      <c r="X54" s="33">
        <v>46</v>
      </c>
      <c r="Y54" s="33">
        <v>43</v>
      </c>
      <c r="Z54" s="33">
        <v>22</v>
      </c>
      <c r="AA54" s="33">
        <v>26</v>
      </c>
      <c r="AB54" s="33">
        <v>9</v>
      </c>
      <c r="AC54" s="33">
        <v>48</v>
      </c>
      <c r="AD54" s="33">
        <v>32</v>
      </c>
      <c r="AE54" s="33">
        <v>25</v>
      </c>
      <c r="AF54" s="33">
        <v>26</v>
      </c>
      <c r="AG54" s="33">
        <v>20</v>
      </c>
      <c r="AH54" s="33">
        <v>12</v>
      </c>
      <c r="AI54" s="33">
        <v>29</v>
      </c>
      <c r="AJ54" s="33">
        <v>38</v>
      </c>
      <c r="AK54" s="33">
        <v>27</v>
      </c>
      <c r="AL54" s="31">
        <v>36.799999999999997</v>
      </c>
      <c r="AM54" s="31">
        <v>39.799999999999997</v>
      </c>
      <c r="AN54" s="33">
        <v>23</v>
      </c>
      <c r="AO54" s="33">
        <v>29</v>
      </c>
      <c r="AP54" s="31">
        <v>21.8</v>
      </c>
      <c r="AQ54" s="31">
        <v>25</v>
      </c>
      <c r="AR54" s="33">
        <v>50</v>
      </c>
      <c r="AS54" s="33">
        <v>42</v>
      </c>
      <c r="AT54" s="18">
        <v>41.1</v>
      </c>
      <c r="AU54" s="18">
        <v>58.5</v>
      </c>
      <c r="AV54" s="31">
        <v>8.8000000000000007</v>
      </c>
      <c r="AW54" s="33">
        <v>29</v>
      </c>
      <c r="AX54" s="33">
        <v>14</v>
      </c>
      <c r="AY54" s="33">
        <v>13</v>
      </c>
      <c r="AZ54" s="33">
        <v>253</v>
      </c>
      <c r="BA54" s="33">
        <v>10</v>
      </c>
      <c r="BB54" s="33">
        <v>18</v>
      </c>
      <c r="BC54" s="33">
        <v>34</v>
      </c>
      <c r="BD54" s="33">
        <v>52</v>
      </c>
      <c r="BE54" s="33">
        <v>5</v>
      </c>
      <c r="BF54" s="33">
        <v>30</v>
      </c>
      <c r="BG54" s="33">
        <v>42</v>
      </c>
      <c r="BH54" s="33">
        <v>14</v>
      </c>
      <c r="BI54" s="33">
        <v>43</v>
      </c>
      <c r="BJ54" s="31">
        <v>13.1</v>
      </c>
      <c r="BK54" s="31">
        <v>15.7</v>
      </c>
      <c r="BL54" s="33">
        <v>9</v>
      </c>
      <c r="BM54" s="33">
        <v>42</v>
      </c>
      <c r="BN54" s="31">
        <v>7.5</v>
      </c>
      <c r="BO54" s="31">
        <v>9.5</v>
      </c>
      <c r="BP54" s="33">
        <v>49</v>
      </c>
      <c r="BQ54" s="33">
        <v>45</v>
      </c>
      <c r="BR54" s="32">
        <v>46.1</v>
      </c>
      <c r="BS54" s="32">
        <v>51.3</v>
      </c>
      <c r="BT54" s="37">
        <v>25</v>
      </c>
      <c r="BU54" s="37">
        <v>29</v>
      </c>
      <c r="BV54" s="31">
        <v>7.4</v>
      </c>
      <c r="BW54" s="33">
        <v>43</v>
      </c>
      <c r="BX54" s="31">
        <v>6.3</v>
      </c>
      <c r="BY54" s="31">
        <v>8.5</v>
      </c>
      <c r="BZ54" s="31">
        <v>20.6</v>
      </c>
      <c r="CA54" s="31"/>
      <c r="CB54" s="33">
        <v>27</v>
      </c>
      <c r="CC54" s="31">
        <v>18.3</v>
      </c>
      <c r="CD54" s="31">
        <v>22.9</v>
      </c>
      <c r="CE54" s="33">
        <v>15</v>
      </c>
      <c r="CF54" s="33">
        <v>37</v>
      </c>
      <c r="CG54" s="33">
        <v>38</v>
      </c>
      <c r="CI54" s="33">
        <v>42</v>
      </c>
      <c r="CJ54" s="19">
        <v>27.8</v>
      </c>
      <c r="CK54" s="19">
        <v>48.5</v>
      </c>
      <c r="CL54" s="33">
        <v>22</v>
      </c>
      <c r="CM54" s="33">
        <v>49</v>
      </c>
      <c r="CN54" s="39">
        <v>18.2</v>
      </c>
      <c r="CO54" s="31">
        <v>26.4</v>
      </c>
      <c r="CP54" s="37">
        <v>83</v>
      </c>
      <c r="CQ54" s="37"/>
      <c r="CR54" s="37">
        <v>16</v>
      </c>
      <c r="CS54" s="20">
        <v>76.8</v>
      </c>
      <c r="CT54" s="20">
        <v>87.1</v>
      </c>
      <c r="CU54" s="37">
        <v>16</v>
      </c>
      <c r="CV54" s="37"/>
      <c r="CW54" s="37">
        <v>27</v>
      </c>
      <c r="CX54" s="20">
        <v>11.7</v>
      </c>
      <c r="CY54" s="20">
        <v>21.3</v>
      </c>
      <c r="CZ54" s="37">
        <v>27</v>
      </c>
      <c r="DA54" s="20"/>
      <c r="DB54" s="37">
        <v>32</v>
      </c>
      <c r="DC54" s="20">
        <v>21.6</v>
      </c>
      <c r="DD54" s="20">
        <v>33.5</v>
      </c>
      <c r="DE54" s="37">
        <v>88</v>
      </c>
      <c r="DF54" s="37"/>
      <c r="DG54" s="37">
        <v>30</v>
      </c>
      <c r="DH54" s="20">
        <v>82.4</v>
      </c>
      <c r="DI54" s="20">
        <v>91.7</v>
      </c>
      <c r="DJ54" s="37">
        <v>77</v>
      </c>
      <c r="DK54" s="37"/>
      <c r="DL54" s="37">
        <v>30</v>
      </c>
      <c r="DM54" s="20">
        <v>70.3</v>
      </c>
      <c r="DN54" s="20">
        <v>82.2</v>
      </c>
      <c r="DO54" s="37">
        <v>21</v>
      </c>
      <c r="DP54" s="37"/>
      <c r="DQ54" s="37">
        <v>40</v>
      </c>
      <c r="DR54" s="20">
        <v>16.399999999999999</v>
      </c>
      <c r="DS54" s="20">
        <v>27.5</v>
      </c>
      <c r="DT54" s="37">
        <v>7</v>
      </c>
      <c r="DU54" s="37"/>
      <c r="DV54" s="37">
        <v>48</v>
      </c>
      <c r="DW54" s="20">
        <v>4.5</v>
      </c>
      <c r="DX54" s="20">
        <v>10</v>
      </c>
      <c r="DY54" s="33">
        <v>603</v>
      </c>
      <c r="DZ54" s="33">
        <v>47</v>
      </c>
      <c r="EA54" s="22">
        <v>561.1</v>
      </c>
      <c r="EB54" s="22">
        <v>644.79999999999995</v>
      </c>
      <c r="EC54" s="33">
        <v>319</v>
      </c>
      <c r="ED54" s="33">
        <v>48</v>
      </c>
      <c r="EE54" s="22">
        <v>288.10000000000002</v>
      </c>
      <c r="EF54" s="22">
        <v>349.1</v>
      </c>
      <c r="EG54" s="37">
        <v>16</v>
      </c>
      <c r="EH54" s="37"/>
      <c r="EI54" s="37">
        <v>44</v>
      </c>
      <c r="EJ54" s="20">
        <v>11.4</v>
      </c>
      <c r="EK54" s="20">
        <v>21.5</v>
      </c>
      <c r="EL54" s="37">
        <v>10</v>
      </c>
      <c r="EM54" s="37"/>
      <c r="EN54" s="37">
        <v>36</v>
      </c>
      <c r="EO54" s="20">
        <v>7</v>
      </c>
      <c r="EP54" s="20">
        <v>15.2</v>
      </c>
      <c r="EQ54" s="31">
        <v>7.6</v>
      </c>
      <c r="ER54" s="33">
        <v>34</v>
      </c>
      <c r="ES54" s="31">
        <v>6.5</v>
      </c>
      <c r="ET54" s="31">
        <v>8.6999999999999993</v>
      </c>
      <c r="EU54" s="37">
        <v>33</v>
      </c>
      <c r="EV54" s="37"/>
      <c r="EW54" s="37">
        <v>57</v>
      </c>
      <c r="EX54" s="20">
        <v>27.5</v>
      </c>
      <c r="EY54" s="20">
        <v>38.700000000000003</v>
      </c>
      <c r="EZ54" s="37">
        <v>55</v>
      </c>
      <c r="FA54" s="37"/>
      <c r="FB54" s="37">
        <v>47</v>
      </c>
      <c r="FC54" s="20">
        <v>48.2</v>
      </c>
      <c r="FD54" s="20">
        <v>60.8</v>
      </c>
      <c r="FE54" s="32">
        <v>14.7</v>
      </c>
      <c r="FF54" s="32"/>
      <c r="FG54" s="37">
        <v>46</v>
      </c>
      <c r="FH54" s="31">
        <v>8.9</v>
      </c>
      <c r="FI54" s="31">
        <v>20.5</v>
      </c>
      <c r="FJ54" s="37">
        <v>259</v>
      </c>
      <c r="FK54" s="37">
        <v>42</v>
      </c>
      <c r="FL54" s="31">
        <v>230.9</v>
      </c>
      <c r="FM54" s="32">
        <v>286.5</v>
      </c>
      <c r="FN54" s="37">
        <v>302</v>
      </c>
      <c r="FO54" s="37">
        <v>56</v>
      </c>
      <c r="FP54" s="31">
        <v>271.89999999999998</v>
      </c>
      <c r="FQ54" s="31">
        <v>331.1</v>
      </c>
      <c r="FR54" s="37">
        <v>18</v>
      </c>
      <c r="FS54" s="37"/>
      <c r="FT54" s="37">
        <v>38</v>
      </c>
      <c r="FU54" s="31">
        <v>14.2</v>
      </c>
      <c r="FV54" s="31">
        <v>22.6</v>
      </c>
      <c r="FW54" s="37">
        <v>148</v>
      </c>
      <c r="FX54" s="37">
        <v>38</v>
      </c>
      <c r="FY54" s="31">
        <v>127.7</v>
      </c>
      <c r="FZ54" s="31">
        <v>169.2</v>
      </c>
      <c r="GA54" s="37">
        <v>178</v>
      </c>
      <c r="GB54" s="37">
        <v>43</v>
      </c>
      <c r="GC54" s="31">
        <v>155.19999999999999</v>
      </c>
      <c r="GD54" s="31">
        <v>200.9</v>
      </c>
      <c r="GE54" s="32">
        <v>3.4</v>
      </c>
      <c r="GF54" s="32"/>
      <c r="GG54" s="37">
        <v>38</v>
      </c>
      <c r="GH54" s="31">
        <v>2</v>
      </c>
      <c r="GI54" s="31">
        <v>4.8</v>
      </c>
      <c r="GJ54" s="32">
        <v>155</v>
      </c>
      <c r="GK54" s="37">
        <v>34</v>
      </c>
      <c r="GL54" s="31">
        <v>146.5</v>
      </c>
      <c r="GM54" s="31">
        <v>163.5</v>
      </c>
      <c r="GN54" s="32">
        <v>81</v>
      </c>
      <c r="GO54" s="37">
        <v>28</v>
      </c>
    </row>
    <row r="55" spans="1:197">
      <c r="A55" s="8">
        <v>406</v>
      </c>
      <c r="B55" s="33" t="s">
        <v>165</v>
      </c>
      <c r="C55" s="144">
        <v>4</v>
      </c>
      <c r="D55" s="48" t="str">
        <f t="shared" si="0"/>
        <v>Queens</v>
      </c>
      <c r="E55" s="136">
        <v>28</v>
      </c>
      <c r="F55" s="33">
        <v>34</v>
      </c>
      <c r="G55" s="33">
        <v>38</v>
      </c>
      <c r="H55" s="31">
        <v>31.4</v>
      </c>
      <c r="I55" s="31">
        <v>35.6</v>
      </c>
      <c r="J55" s="141">
        <f>LOOKUP(E55,'Election Results'!B:B,'Election Results'!C:C)</f>
        <v>0.30002660024665684</v>
      </c>
      <c r="K55" s="142">
        <f t="shared" si="1"/>
        <v>11</v>
      </c>
      <c r="L55" s="33">
        <v>114863</v>
      </c>
      <c r="M55" s="33">
        <v>42</v>
      </c>
      <c r="N55" s="33">
        <v>54</v>
      </c>
      <c r="O55" s="33">
        <v>16</v>
      </c>
      <c r="P55" s="33">
        <v>3</v>
      </c>
      <c r="Q55" s="33">
        <v>50</v>
      </c>
      <c r="R55" s="33">
        <v>28</v>
      </c>
      <c r="S55" s="33">
        <v>9</v>
      </c>
      <c r="T55" s="33">
        <v>14</v>
      </c>
      <c r="U55" s="33">
        <v>43</v>
      </c>
      <c r="V55" s="33">
        <v>2</v>
      </c>
      <c r="W55" s="33">
        <v>15</v>
      </c>
      <c r="X55" s="33">
        <v>46</v>
      </c>
      <c r="Y55" s="33">
        <v>44</v>
      </c>
      <c r="Z55" s="33">
        <v>16</v>
      </c>
      <c r="AA55" s="33">
        <v>49</v>
      </c>
      <c r="AB55" s="33">
        <v>6</v>
      </c>
      <c r="AC55" s="33">
        <v>56</v>
      </c>
      <c r="AD55" s="33">
        <v>31</v>
      </c>
      <c r="AE55" s="33">
        <v>26</v>
      </c>
      <c r="AF55" s="33">
        <v>28</v>
      </c>
      <c r="AG55" s="33">
        <v>6</v>
      </c>
      <c r="AH55" s="33">
        <v>18</v>
      </c>
      <c r="AI55" s="33">
        <v>3</v>
      </c>
      <c r="AJ55" s="33">
        <v>50</v>
      </c>
      <c r="AK55" s="33">
        <v>9</v>
      </c>
      <c r="AL55" s="31">
        <v>48.2</v>
      </c>
      <c r="AM55" s="31">
        <v>51.6</v>
      </c>
      <c r="AN55" s="33">
        <v>26</v>
      </c>
      <c r="AO55" s="33">
        <v>24</v>
      </c>
      <c r="AP55" s="31">
        <v>23.5</v>
      </c>
      <c r="AQ55" s="31">
        <v>28.1</v>
      </c>
      <c r="AR55" s="33">
        <v>61</v>
      </c>
      <c r="AS55" s="33">
        <v>27</v>
      </c>
      <c r="AT55" s="18">
        <v>50.6</v>
      </c>
      <c r="AU55" s="18">
        <v>70.8</v>
      </c>
      <c r="AV55" s="31">
        <v>8.6999999999999993</v>
      </c>
      <c r="AW55" s="33">
        <v>34</v>
      </c>
      <c r="AX55" s="33">
        <v>8</v>
      </c>
      <c r="AY55" s="33">
        <v>50</v>
      </c>
      <c r="AZ55" s="33">
        <v>333</v>
      </c>
      <c r="BA55" s="33">
        <v>4</v>
      </c>
      <c r="BB55" s="33">
        <v>8</v>
      </c>
      <c r="BC55" s="33">
        <v>52</v>
      </c>
      <c r="BD55" s="33">
        <v>31</v>
      </c>
      <c r="BE55" s="33">
        <v>48</v>
      </c>
      <c r="BF55" s="33">
        <v>61</v>
      </c>
      <c r="BG55" s="33">
        <v>10</v>
      </c>
      <c r="BH55" s="33">
        <v>10</v>
      </c>
      <c r="BI55" s="33">
        <v>52</v>
      </c>
      <c r="BJ55" s="31">
        <v>8.1999999999999993</v>
      </c>
      <c r="BK55" s="31">
        <v>11.6</v>
      </c>
      <c r="BL55" s="33">
        <v>6</v>
      </c>
      <c r="BM55" s="33">
        <v>55</v>
      </c>
      <c r="BN55" s="31">
        <v>5.0999999999999996</v>
      </c>
      <c r="BO55" s="31">
        <v>7.3</v>
      </c>
      <c r="BP55" s="33">
        <v>49</v>
      </c>
      <c r="BQ55" s="33">
        <v>44</v>
      </c>
      <c r="BR55" s="32">
        <v>45.1</v>
      </c>
      <c r="BS55" s="32">
        <v>52.7</v>
      </c>
      <c r="BT55" s="37">
        <v>8</v>
      </c>
      <c r="BU55" s="37">
        <v>48</v>
      </c>
      <c r="BV55" s="31">
        <v>7.7</v>
      </c>
      <c r="BW55" s="33">
        <v>39</v>
      </c>
      <c r="BX55" s="31">
        <v>6.3</v>
      </c>
      <c r="BY55" s="31">
        <v>9.1</v>
      </c>
      <c r="BZ55" s="31">
        <v>6</v>
      </c>
      <c r="CA55" s="31"/>
      <c r="CB55" s="33">
        <v>52</v>
      </c>
      <c r="CC55" s="31">
        <v>4</v>
      </c>
      <c r="CD55" s="31">
        <v>8</v>
      </c>
      <c r="CE55" s="33">
        <v>8</v>
      </c>
      <c r="CF55" s="33">
        <v>54</v>
      </c>
      <c r="CG55" s="33">
        <v>12</v>
      </c>
      <c r="CI55" s="33">
        <v>58</v>
      </c>
      <c r="CJ55" s="19">
        <v>5.3</v>
      </c>
      <c r="CK55" s="19">
        <v>19.2</v>
      </c>
      <c r="CL55" s="33">
        <v>11</v>
      </c>
      <c r="CM55" s="33">
        <v>59</v>
      </c>
      <c r="CN55" s="39">
        <v>7.5</v>
      </c>
      <c r="CO55" s="31">
        <v>15.2</v>
      </c>
      <c r="CP55" s="37">
        <v>87</v>
      </c>
      <c r="CQ55" s="37"/>
      <c r="CR55" s="37">
        <v>6</v>
      </c>
      <c r="CS55" s="20">
        <v>81.7</v>
      </c>
      <c r="CT55" s="20">
        <v>90.8</v>
      </c>
      <c r="CU55" s="37">
        <v>13</v>
      </c>
      <c r="CV55" s="37"/>
      <c r="CW55" s="37">
        <v>48</v>
      </c>
      <c r="CX55" s="20">
        <v>8.6999999999999993</v>
      </c>
      <c r="CY55" s="20">
        <v>20</v>
      </c>
      <c r="CZ55" s="37">
        <v>23</v>
      </c>
      <c r="DA55" s="20"/>
      <c r="DB55" s="37">
        <v>41</v>
      </c>
      <c r="DC55" s="20">
        <v>16.399999999999999</v>
      </c>
      <c r="DD55" s="20">
        <v>31.7</v>
      </c>
      <c r="DE55" s="37">
        <v>90</v>
      </c>
      <c r="DF55" s="37"/>
      <c r="DG55" s="37">
        <v>19</v>
      </c>
      <c r="DH55" s="20">
        <v>83.8</v>
      </c>
      <c r="DI55" s="20">
        <v>93.8</v>
      </c>
      <c r="DJ55" s="37">
        <v>70</v>
      </c>
      <c r="DK55" s="37"/>
      <c r="DL55" s="37">
        <v>55</v>
      </c>
      <c r="DM55" s="20">
        <v>61.7</v>
      </c>
      <c r="DN55" s="20">
        <v>77.5</v>
      </c>
      <c r="DO55" s="37">
        <v>13</v>
      </c>
      <c r="DP55" s="37"/>
      <c r="DQ55" s="37">
        <v>51</v>
      </c>
      <c r="DR55" s="20">
        <v>8.6999999999999993</v>
      </c>
      <c r="DS55" s="20">
        <v>19.5</v>
      </c>
      <c r="DT55" s="37">
        <v>8</v>
      </c>
      <c r="DU55" s="37"/>
      <c r="DV55" s="37">
        <v>46</v>
      </c>
      <c r="DW55" s="20">
        <v>5.5</v>
      </c>
      <c r="DX55" s="20">
        <v>12.5</v>
      </c>
      <c r="DY55" s="33">
        <v>374</v>
      </c>
      <c r="DZ55" s="33">
        <v>57</v>
      </c>
      <c r="EA55" s="22">
        <v>336.2</v>
      </c>
      <c r="EB55" s="22">
        <v>412.5</v>
      </c>
      <c r="EC55" s="33">
        <v>159</v>
      </c>
      <c r="ED55" s="33">
        <v>59</v>
      </c>
      <c r="EE55" s="22">
        <v>132.30000000000001</v>
      </c>
      <c r="EF55" s="22">
        <v>185</v>
      </c>
      <c r="EG55" s="37">
        <v>17</v>
      </c>
      <c r="EH55" s="37"/>
      <c r="EI55" s="37">
        <v>39</v>
      </c>
      <c r="EJ55" s="20">
        <v>11.3</v>
      </c>
      <c r="EK55" s="20">
        <v>25.8</v>
      </c>
      <c r="EL55" s="37">
        <v>10</v>
      </c>
      <c r="EM55" s="37"/>
      <c r="EN55" s="37">
        <v>37</v>
      </c>
      <c r="EO55" s="20">
        <v>5.8</v>
      </c>
      <c r="EP55" s="20">
        <v>16.899999999999999</v>
      </c>
      <c r="EQ55" s="31">
        <v>5.0999999999999996</v>
      </c>
      <c r="ER55" s="33">
        <v>44</v>
      </c>
      <c r="ES55" s="31">
        <v>3.9</v>
      </c>
      <c r="ET55" s="31">
        <v>6.3</v>
      </c>
      <c r="EU55" s="37">
        <v>42</v>
      </c>
      <c r="EV55" s="37"/>
      <c r="EW55" s="37">
        <v>21</v>
      </c>
      <c r="EX55" s="20">
        <v>34.4</v>
      </c>
      <c r="EY55" s="20">
        <v>49.7</v>
      </c>
      <c r="EZ55" s="37">
        <v>42</v>
      </c>
      <c r="FA55" s="37"/>
      <c r="FB55" s="37">
        <v>57</v>
      </c>
      <c r="FC55" s="20">
        <v>34.4</v>
      </c>
      <c r="FD55" s="20">
        <v>50.6</v>
      </c>
      <c r="FE55" s="32">
        <v>11.3</v>
      </c>
      <c r="FF55" s="32"/>
      <c r="FG55" s="37">
        <v>51</v>
      </c>
      <c r="FH55" s="31">
        <v>5.2</v>
      </c>
      <c r="FI55" s="31">
        <v>17.399999999999999</v>
      </c>
      <c r="FJ55" s="37">
        <v>232</v>
      </c>
      <c r="FK55" s="37">
        <v>51</v>
      </c>
      <c r="FL55" s="31">
        <v>204.6</v>
      </c>
      <c r="FM55" s="32">
        <v>260.10000000000002</v>
      </c>
      <c r="FN55" s="37">
        <v>324</v>
      </c>
      <c r="FO55" s="37">
        <v>54</v>
      </c>
      <c r="FP55" s="31">
        <v>285.8</v>
      </c>
      <c r="FQ55" s="31">
        <v>361.4</v>
      </c>
      <c r="FR55" s="37">
        <v>9</v>
      </c>
      <c r="FS55" s="37"/>
      <c r="FT55" s="37">
        <v>52</v>
      </c>
      <c r="FU55" s="31">
        <v>4.4000000000000004</v>
      </c>
      <c r="FV55" s="31">
        <v>12.8</v>
      </c>
      <c r="FW55" s="37">
        <v>88</v>
      </c>
      <c r="FX55" s="37">
        <v>51</v>
      </c>
      <c r="FY55" s="31">
        <v>69.900000000000006</v>
      </c>
      <c r="FZ55" s="31">
        <v>105.7</v>
      </c>
      <c r="GA55" s="37">
        <v>128</v>
      </c>
      <c r="GB55" s="37">
        <v>53</v>
      </c>
      <c r="GC55" s="31">
        <v>106.8</v>
      </c>
      <c r="GD55" s="31">
        <v>149.30000000000001</v>
      </c>
      <c r="GE55" s="32">
        <v>3</v>
      </c>
      <c r="GF55" s="32"/>
      <c r="GG55" s="37">
        <v>41</v>
      </c>
      <c r="GH55" s="31">
        <v>1.3</v>
      </c>
      <c r="GI55" s="31">
        <v>4.7</v>
      </c>
      <c r="GJ55" s="32">
        <v>103.4</v>
      </c>
      <c r="GK55" s="37">
        <v>54</v>
      </c>
      <c r="GL55" s="31">
        <v>94.9</v>
      </c>
      <c r="GM55" s="31">
        <v>111.9</v>
      </c>
      <c r="GN55" s="32">
        <v>84</v>
      </c>
      <c r="GO55" s="37">
        <v>7</v>
      </c>
    </row>
    <row r="56" spans="1:197">
      <c r="A56" s="8">
        <v>407</v>
      </c>
      <c r="B56" s="33" t="s">
        <v>166</v>
      </c>
      <c r="C56" s="144">
        <v>4</v>
      </c>
      <c r="D56" s="48" t="str">
        <f t="shared" si="0"/>
        <v>Queens</v>
      </c>
      <c r="E56" s="136">
        <v>27</v>
      </c>
      <c r="F56" s="33">
        <v>38</v>
      </c>
      <c r="G56" s="33">
        <v>27</v>
      </c>
      <c r="H56" s="31">
        <v>37.1</v>
      </c>
      <c r="I56" s="31">
        <v>39.700000000000003</v>
      </c>
      <c r="J56" s="141">
        <f>LOOKUP(E56,'Election Results'!B:B,'Election Results'!C:C)</f>
        <v>0.29825195901145268</v>
      </c>
      <c r="K56" s="142">
        <f t="shared" si="1"/>
        <v>12</v>
      </c>
      <c r="L56" s="33">
        <v>255707</v>
      </c>
      <c r="M56" s="33">
        <v>1</v>
      </c>
      <c r="N56" s="33">
        <v>28</v>
      </c>
      <c r="O56" s="33">
        <v>29</v>
      </c>
      <c r="P56" s="33">
        <v>2</v>
      </c>
      <c r="Q56" s="33">
        <v>52</v>
      </c>
      <c r="R56" s="33">
        <v>52</v>
      </c>
      <c r="S56" s="33">
        <v>1</v>
      </c>
      <c r="T56" s="33">
        <v>17</v>
      </c>
      <c r="U56" s="33">
        <v>38</v>
      </c>
      <c r="V56" s="33">
        <v>2</v>
      </c>
      <c r="W56" s="33">
        <v>36</v>
      </c>
      <c r="X56" s="33">
        <v>72</v>
      </c>
      <c r="Y56" s="33">
        <v>31</v>
      </c>
      <c r="Z56" s="33">
        <v>17</v>
      </c>
      <c r="AA56" s="33">
        <v>48</v>
      </c>
      <c r="AB56" s="33">
        <v>8</v>
      </c>
      <c r="AC56" s="33">
        <v>53</v>
      </c>
      <c r="AD56" s="33">
        <v>28</v>
      </c>
      <c r="AE56" s="33">
        <v>34</v>
      </c>
      <c r="AF56" s="33">
        <v>30</v>
      </c>
      <c r="AG56" s="33">
        <v>2</v>
      </c>
      <c r="AH56" s="33">
        <v>17</v>
      </c>
      <c r="AI56" s="33">
        <v>8</v>
      </c>
      <c r="AJ56" s="33">
        <v>57</v>
      </c>
      <c r="AK56" s="33">
        <v>3</v>
      </c>
      <c r="AL56" s="31">
        <v>55.7</v>
      </c>
      <c r="AM56" s="31">
        <v>58.5</v>
      </c>
      <c r="AN56" s="33">
        <v>47</v>
      </c>
      <c r="AO56" s="33">
        <v>3</v>
      </c>
      <c r="AP56" s="31">
        <v>45.2</v>
      </c>
      <c r="AQ56" s="31">
        <v>49.2</v>
      </c>
      <c r="AR56" s="33">
        <v>38</v>
      </c>
      <c r="AS56" s="33">
        <v>55</v>
      </c>
      <c r="AT56" s="18">
        <v>30.7</v>
      </c>
      <c r="AU56" s="18">
        <v>45.1</v>
      </c>
      <c r="AV56" s="31">
        <v>8.4</v>
      </c>
      <c r="AW56" s="33">
        <v>43</v>
      </c>
      <c r="AX56" s="33">
        <v>7</v>
      </c>
      <c r="AY56" s="33">
        <v>53</v>
      </c>
      <c r="AZ56" s="33">
        <v>342</v>
      </c>
      <c r="BA56" s="33">
        <v>2</v>
      </c>
      <c r="BB56" s="33">
        <v>22</v>
      </c>
      <c r="BC56" s="33">
        <v>24</v>
      </c>
      <c r="BD56" s="33">
        <v>40</v>
      </c>
      <c r="BE56" s="33">
        <v>34</v>
      </c>
      <c r="BF56" s="33">
        <v>39</v>
      </c>
      <c r="BG56" s="33">
        <v>27</v>
      </c>
      <c r="BH56" s="33">
        <v>15</v>
      </c>
      <c r="BI56" s="33">
        <v>42</v>
      </c>
      <c r="BJ56" s="31">
        <v>13.9</v>
      </c>
      <c r="BK56" s="31">
        <v>16.5</v>
      </c>
      <c r="BL56" s="33">
        <v>9</v>
      </c>
      <c r="BM56" s="33">
        <v>41</v>
      </c>
      <c r="BN56" s="31">
        <v>7.7</v>
      </c>
      <c r="BO56" s="31">
        <v>9.9</v>
      </c>
      <c r="BP56" s="33">
        <v>56</v>
      </c>
      <c r="BQ56" s="33">
        <v>15</v>
      </c>
      <c r="BR56" s="32">
        <v>53.1</v>
      </c>
      <c r="BS56" s="32">
        <v>59.6</v>
      </c>
      <c r="BT56" s="37">
        <v>9</v>
      </c>
      <c r="BU56" s="37">
        <v>47</v>
      </c>
      <c r="BV56" s="31">
        <v>6</v>
      </c>
      <c r="BW56" s="33">
        <v>57</v>
      </c>
      <c r="BX56" s="31">
        <v>5.0999999999999996</v>
      </c>
      <c r="BY56" s="31">
        <v>6.9</v>
      </c>
      <c r="BZ56" s="31">
        <v>9</v>
      </c>
      <c r="CA56" s="31"/>
      <c r="CB56" s="33">
        <v>50</v>
      </c>
      <c r="CC56" s="31">
        <v>7.6</v>
      </c>
      <c r="CD56" s="31">
        <v>10.4</v>
      </c>
      <c r="CE56" s="33">
        <v>8</v>
      </c>
      <c r="CF56" s="33">
        <v>52</v>
      </c>
      <c r="CG56" s="33">
        <v>24</v>
      </c>
      <c r="CI56" s="33">
        <v>52</v>
      </c>
      <c r="CJ56" s="19">
        <v>17.8</v>
      </c>
      <c r="CK56" s="19">
        <v>31</v>
      </c>
      <c r="CL56" s="33">
        <v>17</v>
      </c>
      <c r="CM56" s="33">
        <v>56</v>
      </c>
      <c r="CN56" s="39">
        <v>14</v>
      </c>
      <c r="CO56" s="31">
        <v>19.899999999999999</v>
      </c>
      <c r="CP56" s="37">
        <v>70</v>
      </c>
      <c r="CQ56" s="37"/>
      <c r="CR56" s="37">
        <v>46</v>
      </c>
      <c r="CS56" s="20">
        <v>64.900000000000006</v>
      </c>
      <c r="CT56" s="20">
        <v>75.2</v>
      </c>
      <c r="CU56" s="37">
        <v>15</v>
      </c>
      <c r="CV56" s="37"/>
      <c r="CW56" s="37">
        <v>32</v>
      </c>
      <c r="CX56" s="20">
        <v>11.4</v>
      </c>
      <c r="CY56" s="20">
        <v>20.2</v>
      </c>
      <c r="CZ56" s="37">
        <v>18</v>
      </c>
      <c r="DA56" s="20"/>
      <c r="DB56" s="37">
        <v>53</v>
      </c>
      <c r="DC56" s="20">
        <v>14.2</v>
      </c>
      <c r="DD56" s="20">
        <v>23.3</v>
      </c>
      <c r="DE56" s="37">
        <v>89</v>
      </c>
      <c r="DF56" s="37"/>
      <c r="DG56" s="37">
        <v>23</v>
      </c>
      <c r="DH56" s="20">
        <v>84.6</v>
      </c>
      <c r="DI56" s="20">
        <v>92.6</v>
      </c>
      <c r="DJ56" s="37">
        <v>72</v>
      </c>
      <c r="DK56" s="37"/>
      <c r="DL56" s="37">
        <v>53</v>
      </c>
      <c r="DM56" s="20">
        <v>66.3</v>
      </c>
      <c r="DN56" s="20">
        <v>76.400000000000006</v>
      </c>
      <c r="DO56" s="37">
        <v>16</v>
      </c>
      <c r="DP56" s="37"/>
      <c r="DQ56" s="37">
        <v>48</v>
      </c>
      <c r="DR56" s="20">
        <v>12.3</v>
      </c>
      <c r="DS56" s="20">
        <v>19.600000000000001</v>
      </c>
      <c r="DT56" s="37">
        <v>8</v>
      </c>
      <c r="DU56" s="37"/>
      <c r="DV56" s="37">
        <v>47</v>
      </c>
      <c r="DW56" s="20">
        <v>5.7</v>
      </c>
      <c r="DX56" s="20">
        <v>10.4</v>
      </c>
      <c r="DY56" s="33">
        <v>357</v>
      </c>
      <c r="DZ56" s="33">
        <v>58</v>
      </c>
      <c r="EA56" s="22">
        <v>332.4</v>
      </c>
      <c r="EB56" s="22">
        <v>382.4</v>
      </c>
      <c r="EC56" s="33">
        <v>166</v>
      </c>
      <c r="ED56" s="33">
        <v>58</v>
      </c>
      <c r="EE56" s="22">
        <v>148.1</v>
      </c>
      <c r="EF56" s="22">
        <v>184</v>
      </c>
      <c r="EG56" s="37">
        <v>24</v>
      </c>
      <c r="EH56" s="37"/>
      <c r="EI56" s="37">
        <v>12</v>
      </c>
      <c r="EJ56" s="20">
        <v>19.3</v>
      </c>
      <c r="EK56" s="20">
        <v>28.8</v>
      </c>
      <c r="EL56" s="37">
        <v>9</v>
      </c>
      <c r="EM56" s="37"/>
      <c r="EN56" s="37">
        <v>43</v>
      </c>
      <c r="EO56" s="20">
        <v>6.8</v>
      </c>
      <c r="EP56" s="20">
        <v>12.9</v>
      </c>
      <c r="EQ56" s="31">
        <v>9</v>
      </c>
      <c r="ER56" s="33">
        <v>26</v>
      </c>
      <c r="ES56" s="31">
        <v>7.9</v>
      </c>
      <c r="ET56" s="31">
        <v>10.1</v>
      </c>
      <c r="EU56" s="37">
        <v>44</v>
      </c>
      <c r="EV56" s="37"/>
      <c r="EW56" s="37">
        <v>12</v>
      </c>
      <c r="EX56" s="20">
        <v>38.9</v>
      </c>
      <c r="EY56" s="20">
        <v>49.7</v>
      </c>
      <c r="EZ56" s="37">
        <v>45</v>
      </c>
      <c r="FA56" s="37"/>
      <c r="FB56" s="37">
        <v>54</v>
      </c>
      <c r="FC56" s="20">
        <v>39.799999999999997</v>
      </c>
      <c r="FD56" s="20">
        <v>50.8</v>
      </c>
      <c r="FE56" s="32">
        <v>8.6</v>
      </c>
      <c r="FF56" s="32"/>
      <c r="FG56" s="37">
        <v>53</v>
      </c>
      <c r="FH56" s="31">
        <v>5</v>
      </c>
      <c r="FI56" s="31">
        <v>12.2</v>
      </c>
      <c r="FJ56" s="37">
        <v>292</v>
      </c>
      <c r="FK56" s="37">
        <v>34</v>
      </c>
      <c r="FL56" s="31">
        <v>270.8</v>
      </c>
      <c r="FM56" s="32">
        <v>313.7</v>
      </c>
      <c r="FN56" s="37">
        <v>356</v>
      </c>
      <c r="FO56" s="37">
        <v>53</v>
      </c>
      <c r="FP56" s="31">
        <v>330.3</v>
      </c>
      <c r="FQ56" s="31">
        <v>382.4</v>
      </c>
      <c r="FR56" s="37">
        <v>12</v>
      </c>
      <c r="FS56" s="37"/>
      <c r="FT56" s="37">
        <v>46</v>
      </c>
      <c r="FU56" s="31">
        <v>8.6</v>
      </c>
      <c r="FV56" s="31">
        <v>14.8</v>
      </c>
      <c r="FW56" s="37">
        <v>86</v>
      </c>
      <c r="FX56" s="37">
        <v>52</v>
      </c>
      <c r="FY56" s="31">
        <v>73.8</v>
      </c>
      <c r="FZ56" s="31">
        <v>98</v>
      </c>
      <c r="GA56" s="37">
        <v>128</v>
      </c>
      <c r="GB56" s="37">
        <v>52</v>
      </c>
      <c r="GC56" s="31">
        <v>113.5</v>
      </c>
      <c r="GD56" s="31">
        <v>142.6</v>
      </c>
      <c r="GE56" s="32">
        <v>2.9</v>
      </c>
      <c r="GF56" s="32"/>
      <c r="GG56" s="37">
        <v>42</v>
      </c>
      <c r="GH56" s="31">
        <v>1.8</v>
      </c>
      <c r="GI56" s="31">
        <v>4</v>
      </c>
      <c r="GJ56" s="32">
        <v>118.8</v>
      </c>
      <c r="GK56" s="37">
        <v>49</v>
      </c>
      <c r="GL56" s="31">
        <v>112.7</v>
      </c>
      <c r="GM56" s="31">
        <v>124.9</v>
      </c>
      <c r="GN56" s="32">
        <v>83.6</v>
      </c>
      <c r="GO56" s="37">
        <v>11</v>
      </c>
    </row>
    <row r="57" spans="1:197">
      <c r="A57" s="10">
        <v>408</v>
      </c>
      <c r="B57" s="37" t="s">
        <v>167</v>
      </c>
      <c r="C57" s="144">
        <v>4</v>
      </c>
      <c r="D57" s="48" t="str">
        <f t="shared" si="0"/>
        <v>Queens</v>
      </c>
      <c r="E57" s="136">
        <v>25</v>
      </c>
      <c r="F57" s="37">
        <v>31</v>
      </c>
      <c r="G57" s="37">
        <v>43</v>
      </c>
      <c r="H57" s="31">
        <v>29.4</v>
      </c>
      <c r="I57" s="31">
        <v>32.299999999999997</v>
      </c>
      <c r="J57" s="141">
        <f>LOOKUP(E57,'Election Results'!B:B,'Election Results'!C:C)</f>
        <v>0.30213321723987813</v>
      </c>
      <c r="K57" s="142">
        <f t="shared" si="1"/>
        <v>8</v>
      </c>
      <c r="L57" s="37">
        <v>154331</v>
      </c>
      <c r="M57" s="37">
        <v>24</v>
      </c>
      <c r="N57" s="37">
        <v>33</v>
      </c>
      <c r="O57" s="37">
        <v>26</v>
      </c>
      <c r="P57" s="37">
        <v>13</v>
      </c>
      <c r="Q57" s="37">
        <v>30</v>
      </c>
      <c r="R57" s="37">
        <v>33</v>
      </c>
      <c r="S57" s="37">
        <v>7</v>
      </c>
      <c r="T57" s="37">
        <v>18</v>
      </c>
      <c r="U57" s="37">
        <v>34</v>
      </c>
      <c r="V57" s="37">
        <v>3</v>
      </c>
      <c r="W57" s="37">
        <v>7</v>
      </c>
      <c r="X57" s="37">
        <v>67</v>
      </c>
      <c r="Y57" s="37">
        <v>34</v>
      </c>
      <c r="Z57" s="37">
        <v>20</v>
      </c>
      <c r="AA57" s="37">
        <v>37</v>
      </c>
      <c r="AB57" s="37">
        <v>11</v>
      </c>
      <c r="AC57" s="37">
        <v>20</v>
      </c>
      <c r="AD57" s="37">
        <v>28</v>
      </c>
      <c r="AE57" s="37">
        <v>38</v>
      </c>
      <c r="AF57" s="37">
        <v>26</v>
      </c>
      <c r="AG57" s="37">
        <v>15</v>
      </c>
      <c r="AH57" s="37">
        <v>14</v>
      </c>
      <c r="AI57" s="37">
        <v>16</v>
      </c>
      <c r="AJ57" s="37">
        <v>47</v>
      </c>
      <c r="AK57" s="37">
        <v>12</v>
      </c>
      <c r="AL57" s="31">
        <v>45</v>
      </c>
      <c r="AM57" s="31">
        <v>48.4</v>
      </c>
      <c r="AN57" s="37">
        <v>27</v>
      </c>
      <c r="AO57" s="37">
        <v>23</v>
      </c>
      <c r="AP57" s="31">
        <v>24.3</v>
      </c>
      <c r="AQ57" s="31">
        <v>29</v>
      </c>
      <c r="AR57" s="37">
        <v>41</v>
      </c>
      <c r="AS57" s="37">
        <v>53</v>
      </c>
      <c r="AT57" s="18">
        <v>31.4</v>
      </c>
      <c r="AU57" s="18">
        <v>50.4</v>
      </c>
      <c r="AV57" s="32">
        <v>8.1999999999999993</v>
      </c>
      <c r="AW57" s="37">
        <v>48</v>
      </c>
      <c r="AX57" s="37">
        <v>6</v>
      </c>
      <c r="AY57" s="37">
        <v>55</v>
      </c>
      <c r="AZ57" s="37">
        <v>137</v>
      </c>
      <c r="BA57" s="37">
        <v>39</v>
      </c>
      <c r="BB57" s="37">
        <v>14</v>
      </c>
      <c r="BC57" s="37">
        <v>43</v>
      </c>
      <c r="BD57" s="37">
        <v>35</v>
      </c>
      <c r="BE57" s="37">
        <v>43</v>
      </c>
      <c r="BF57" s="37">
        <v>51</v>
      </c>
      <c r="BG57" s="37">
        <v>12</v>
      </c>
      <c r="BH57" s="37">
        <v>16</v>
      </c>
      <c r="BI57" s="37">
        <v>39</v>
      </c>
      <c r="BJ57" s="31">
        <v>13.8</v>
      </c>
      <c r="BK57" s="31">
        <v>18.8</v>
      </c>
      <c r="BL57" s="37">
        <v>10</v>
      </c>
      <c r="BM57" s="37">
        <v>30</v>
      </c>
      <c r="BN57" s="31">
        <v>8.9</v>
      </c>
      <c r="BO57" s="31">
        <v>11.5</v>
      </c>
      <c r="BP57" s="37">
        <v>53</v>
      </c>
      <c r="BQ57" s="37">
        <v>28</v>
      </c>
      <c r="BR57" s="32">
        <v>49</v>
      </c>
      <c r="BS57" s="32">
        <v>57.4</v>
      </c>
      <c r="BT57" s="37">
        <v>11</v>
      </c>
      <c r="BU57" s="37">
        <v>43</v>
      </c>
      <c r="BV57" s="32">
        <v>7.1</v>
      </c>
      <c r="BW57" s="37">
        <v>52</v>
      </c>
      <c r="BX57" s="31">
        <v>5.9</v>
      </c>
      <c r="BY57" s="31">
        <v>8.3000000000000007</v>
      </c>
      <c r="BZ57" s="32">
        <v>7</v>
      </c>
      <c r="CA57" s="32"/>
      <c r="CB57" s="37">
        <v>51</v>
      </c>
      <c r="CC57" s="31">
        <v>5.7</v>
      </c>
      <c r="CD57" s="31">
        <v>8.3000000000000007</v>
      </c>
      <c r="CE57" s="37">
        <v>14</v>
      </c>
      <c r="CF57" s="37">
        <v>39</v>
      </c>
      <c r="CG57" s="37">
        <v>34</v>
      </c>
      <c r="CH57" s="37"/>
      <c r="CI57" s="37">
        <v>43</v>
      </c>
      <c r="CJ57" s="19">
        <v>23.9</v>
      </c>
      <c r="CK57" s="19">
        <v>44.3</v>
      </c>
      <c r="CL57" s="37">
        <v>24</v>
      </c>
      <c r="CM57" s="37">
        <v>47</v>
      </c>
      <c r="CN57" s="39">
        <v>19.399999999999999</v>
      </c>
      <c r="CO57" s="31">
        <v>28.3</v>
      </c>
      <c r="CP57" s="37">
        <v>83</v>
      </c>
      <c r="CQ57" s="37"/>
      <c r="CR57" s="37">
        <v>15</v>
      </c>
      <c r="CS57" s="20">
        <v>78.3</v>
      </c>
      <c r="CT57" s="20">
        <v>87.3</v>
      </c>
      <c r="CU57" s="37">
        <v>14</v>
      </c>
      <c r="CV57" s="37"/>
      <c r="CW57" s="37">
        <v>41</v>
      </c>
      <c r="CX57" s="20">
        <v>9.6</v>
      </c>
      <c r="CY57" s="20">
        <v>19.899999999999999</v>
      </c>
      <c r="CZ57" s="37">
        <v>25</v>
      </c>
      <c r="DA57" s="20"/>
      <c r="DB57" s="37">
        <v>39</v>
      </c>
      <c r="DC57" s="20">
        <v>18.3</v>
      </c>
      <c r="DD57" s="20">
        <v>33.5</v>
      </c>
      <c r="DE57" s="37">
        <v>93</v>
      </c>
      <c r="DF57" s="37"/>
      <c r="DG57" s="37">
        <v>10</v>
      </c>
      <c r="DH57" s="20">
        <v>88</v>
      </c>
      <c r="DI57" s="20">
        <v>95.7</v>
      </c>
      <c r="DJ57" s="37">
        <v>73</v>
      </c>
      <c r="DK57" s="37"/>
      <c r="DL57" s="37">
        <v>44</v>
      </c>
      <c r="DM57" s="20">
        <v>67.2</v>
      </c>
      <c r="DN57" s="20">
        <v>78.8</v>
      </c>
      <c r="DO57" s="37">
        <v>16</v>
      </c>
      <c r="DP57" s="37"/>
      <c r="DQ57" s="37">
        <v>47</v>
      </c>
      <c r="DR57" s="20">
        <v>11.8</v>
      </c>
      <c r="DS57" s="20">
        <v>21.8</v>
      </c>
      <c r="DT57" s="37">
        <v>10</v>
      </c>
      <c r="DU57" s="37"/>
      <c r="DV57" s="37">
        <v>38</v>
      </c>
      <c r="DW57" s="20">
        <v>6.5</v>
      </c>
      <c r="DX57" s="20">
        <v>13.8</v>
      </c>
      <c r="DY57" s="37">
        <v>506</v>
      </c>
      <c r="DZ57" s="37">
        <v>52</v>
      </c>
      <c r="EA57" s="22">
        <v>465.6</v>
      </c>
      <c r="EB57" s="22">
        <v>546.5</v>
      </c>
      <c r="EC57" s="37">
        <v>288</v>
      </c>
      <c r="ED57" s="37">
        <v>51</v>
      </c>
      <c r="EE57" s="22">
        <v>256.89999999999998</v>
      </c>
      <c r="EF57" s="22">
        <v>318.5</v>
      </c>
      <c r="EG57" s="37">
        <v>18</v>
      </c>
      <c r="EH57" s="37"/>
      <c r="EI57" s="37">
        <v>37</v>
      </c>
      <c r="EJ57" s="20">
        <v>12</v>
      </c>
      <c r="EK57" s="20">
        <v>24.9</v>
      </c>
      <c r="EL57" s="37">
        <v>11</v>
      </c>
      <c r="EM57" s="37"/>
      <c r="EN57" s="37">
        <v>34</v>
      </c>
      <c r="EO57" s="20">
        <v>6.9</v>
      </c>
      <c r="EP57" s="20">
        <v>16.600000000000001</v>
      </c>
      <c r="EQ57" s="32">
        <v>5.8</v>
      </c>
      <c r="ER57" s="37">
        <v>41</v>
      </c>
      <c r="ES57" s="31">
        <v>4.7</v>
      </c>
      <c r="ET57" s="31">
        <v>6.9</v>
      </c>
      <c r="EU57" s="37">
        <v>41</v>
      </c>
      <c r="EV57" s="37"/>
      <c r="EW57" s="37">
        <v>25</v>
      </c>
      <c r="EX57" s="20">
        <v>34.4</v>
      </c>
      <c r="EY57" s="20">
        <v>48.3</v>
      </c>
      <c r="EZ57" s="37">
        <v>49</v>
      </c>
      <c r="FA57" s="37"/>
      <c r="FB57" s="37">
        <v>51</v>
      </c>
      <c r="FC57" s="20">
        <v>41.2</v>
      </c>
      <c r="FD57" s="20">
        <v>56.9</v>
      </c>
      <c r="FE57" s="32">
        <v>13</v>
      </c>
      <c r="FF57" s="32"/>
      <c r="FG57" s="37">
        <v>49</v>
      </c>
      <c r="FH57" s="31">
        <v>7.3</v>
      </c>
      <c r="FI57" s="31">
        <v>18.7</v>
      </c>
      <c r="FJ57" s="37">
        <v>249</v>
      </c>
      <c r="FK57" s="37">
        <v>48</v>
      </c>
      <c r="FL57" s="31">
        <v>221.6</v>
      </c>
      <c r="FM57" s="32">
        <v>276.2</v>
      </c>
      <c r="FN57" s="37">
        <v>497</v>
      </c>
      <c r="FO57" s="37">
        <v>36</v>
      </c>
      <c r="FP57" s="31">
        <v>456.6</v>
      </c>
      <c r="FQ57" s="31">
        <v>536.5</v>
      </c>
      <c r="FR57" s="37">
        <v>17</v>
      </c>
      <c r="FS57" s="37"/>
      <c r="FT57" s="37">
        <v>42</v>
      </c>
      <c r="FU57" s="31">
        <v>12.6</v>
      </c>
      <c r="FV57" s="31">
        <v>21.6</v>
      </c>
      <c r="FW57" s="37">
        <v>94</v>
      </c>
      <c r="FX57" s="37">
        <v>49</v>
      </c>
      <c r="FY57" s="31">
        <v>77.099999999999994</v>
      </c>
      <c r="FZ57" s="31">
        <v>110.8</v>
      </c>
      <c r="GA57" s="37">
        <v>179</v>
      </c>
      <c r="GB57" s="37">
        <v>42</v>
      </c>
      <c r="GC57" s="31">
        <v>155.9</v>
      </c>
      <c r="GD57" s="31">
        <v>202.7</v>
      </c>
      <c r="GE57" s="32">
        <v>3.6</v>
      </c>
      <c r="GF57" s="32"/>
      <c r="GG57" s="37">
        <v>36</v>
      </c>
      <c r="GH57" s="31">
        <v>2</v>
      </c>
      <c r="GI57" s="31">
        <v>5.2</v>
      </c>
      <c r="GJ57" s="32">
        <v>128.19999999999999</v>
      </c>
      <c r="GK57" s="37">
        <v>47</v>
      </c>
      <c r="GL57" s="31">
        <v>119.9</v>
      </c>
      <c r="GM57" s="31">
        <v>136.5</v>
      </c>
      <c r="GN57" s="32">
        <v>83.3</v>
      </c>
      <c r="GO57" s="37">
        <v>13</v>
      </c>
    </row>
    <row r="58" spans="1:197">
      <c r="A58" s="10">
        <v>409</v>
      </c>
      <c r="B58" s="37" t="s">
        <v>168</v>
      </c>
      <c r="C58" s="144">
        <v>4</v>
      </c>
      <c r="D58" s="48" t="str">
        <f t="shared" si="0"/>
        <v>Queens</v>
      </c>
      <c r="E58" s="136">
        <v>33</v>
      </c>
      <c r="F58" s="37">
        <v>38</v>
      </c>
      <c r="G58" s="37">
        <v>26</v>
      </c>
      <c r="H58" s="31">
        <v>37.1</v>
      </c>
      <c r="I58" s="31">
        <v>39.9</v>
      </c>
      <c r="J58" s="141">
        <f>LOOKUP(E58,'Election Results'!B:B,'Election Results'!C:C)</f>
        <v>9.5929782671176841E-2</v>
      </c>
      <c r="K58" s="142">
        <f t="shared" si="1"/>
        <v>32</v>
      </c>
      <c r="L58" s="37">
        <v>146725</v>
      </c>
      <c r="M58" s="37">
        <v>27</v>
      </c>
      <c r="N58" s="37">
        <v>19</v>
      </c>
      <c r="O58" s="37">
        <v>36</v>
      </c>
      <c r="P58" s="37">
        <v>10</v>
      </c>
      <c r="Q58" s="37">
        <v>35</v>
      </c>
      <c r="R58" s="37">
        <v>26</v>
      </c>
      <c r="S58" s="37">
        <v>10</v>
      </c>
      <c r="T58" s="37">
        <v>41</v>
      </c>
      <c r="U58" s="37">
        <v>18</v>
      </c>
      <c r="V58" s="37">
        <v>4</v>
      </c>
      <c r="W58" s="37">
        <v>2</v>
      </c>
      <c r="X58" s="37">
        <v>81</v>
      </c>
      <c r="Y58" s="37">
        <v>24</v>
      </c>
      <c r="Z58" s="37">
        <v>23</v>
      </c>
      <c r="AA58" s="37">
        <v>19</v>
      </c>
      <c r="AB58" s="37">
        <v>10</v>
      </c>
      <c r="AC58" s="37">
        <v>31</v>
      </c>
      <c r="AD58" s="37">
        <v>30</v>
      </c>
      <c r="AE58" s="37">
        <v>27</v>
      </c>
      <c r="AF58" s="37">
        <v>26</v>
      </c>
      <c r="AG58" s="37">
        <v>18</v>
      </c>
      <c r="AH58" s="37">
        <v>10</v>
      </c>
      <c r="AI58" s="37">
        <v>45</v>
      </c>
      <c r="AJ58" s="37">
        <v>51</v>
      </c>
      <c r="AK58" s="37">
        <v>8</v>
      </c>
      <c r="AL58" s="31">
        <v>49.3</v>
      </c>
      <c r="AM58" s="31">
        <v>52.1</v>
      </c>
      <c r="AN58" s="37">
        <v>25</v>
      </c>
      <c r="AO58" s="37">
        <v>26</v>
      </c>
      <c r="AP58" s="31">
        <v>23.7</v>
      </c>
      <c r="AQ58" s="31">
        <v>26.4</v>
      </c>
      <c r="AR58" s="37">
        <v>49</v>
      </c>
      <c r="AS58" s="37">
        <v>43</v>
      </c>
      <c r="AT58" s="18">
        <v>38.799999999999997</v>
      </c>
      <c r="AU58" s="18">
        <v>59.4</v>
      </c>
      <c r="AV58" s="32">
        <v>8.4</v>
      </c>
      <c r="AW58" s="37">
        <v>43</v>
      </c>
      <c r="AX58" s="37">
        <v>11</v>
      </c>
      <c r="AY58" s="37">
        <v>26</v>
      </c>
      <c r="AZ58" s="37">
        <v>117</v>
      </c>
      <c r="BA58" s="37">
        <v>45</v>
      </c>
      <c r="BB58" s="37">
        <v>24</v>
      </c>
      <c r="BC58" s="37">
        <v>21</v>
      </c>
      <c r="BD58" s="37">
        <v>43</v>
      </c>
      <c r="BE58" s="37">
        <v>25</v>
      </c>
      <c r="BF58" s="37">
        <v>34</v>
      </c>
      <c r="BG58" s="37">
        <v>33</v>
      </c>
      <c r="BH58" s="37">
        <v>17</v>
      </c>
      <c r="BI58" s="37">
        <v>37</v>
      </c>
      <c r="BJ58" s="31">
        <v>15.1</v>
      </c>
      <c r="BK58" s="31">
        <v>18.5</v>
      </c>
      <c r="BL58" s="37">
        <v>10</v>
      </c>
      <c r="BM58" s="37">
        <v>30</v>
      </c>
      <c r="BN58" s="31">
        <v>9.1999999999999993</v>
      </c>
      <c r="BO58" s="31">
        <v>11.2</v>
      </c>
      <c r="BP58" s="37">
        <v>53</v>
      </c>
      <c r="BQ58" s="37">
        <v>27</v>
      </c>
      <c r="BR58" s="32">
        <v>50.4</v>
      </c>
      <c r="BS58" s="32">
        <v>56.5</v>
      </c>
      <c r="BT58" s="37">
        <v>16</v>
      </c>
      <c r="BU58" s="37">
        <v>38</v>
      </c>
      <c r="BV58" s="32">
        <v>8.6</v>
      </c>
      <c r="BW58" s="37">
        <v>32</v>
      </c>
      <c r="BX58" s="31">
        <v>7.3</v>
      </c>
      <c r="BY58" s="31">
        <v>9.9</v>
      </c>
      <c r="BZ58" s="32">
        <v>19.8</v>
      </c>
      <c r="CA58" s="32"/>
      <c r="CB58" s="37">
        <v>30</v>
      </c>
      <c r="CC58" s="31">
        <v>17.5</v>
      </c>
      <c r="CD58" s="31">
        <v>22.1</v>
      </c>
      <c r="CE58" s="37">
        <v>16</v>
      </c>
      <c r="CF58" s="37">
        <v>35</v>
      </c>
      <c r="CG58" s="37">
        <v>66</v>
      </c>
      <c r="CH58" s="37"/>
      <c r="CI58" s="37">
        <v>33</v>
      </c>
      <c r="CJ58" s="19">
        <v>51.4</v>
      </c>
      <c r="CK58" s="19">
        <v>81</v>
      </c>
      <c r="CL58" s="37">
        <v>56</v>
      </c>
      <c r="CM58" s="37">
        <v>27</v>
      </c>
      <c r="CN58" s="39">
        <v>49.3</v>
      </c>
      <c r="CO58" s="31">
        <v>63.1</v>
      </c>
      <c r="CP58" s="37">
        <v>79</v>
      </c>
      <c r="CQ58" s="37"/>
      <c r="CR58" s="37">
        <v>31</v>
      </c>
      <c r="CS58" s="20">
        <v>72.599999999999994</v>
      </c>
      <c r="CT58" s="20">
        <v>83.7</v>
      </c>
      <c r="CU58" s="37">
        <v>16</v>
      </c>
      <c r="CV58" s="37"/>
      <c r="CW58" s="37">
        <v>26</v>
      </c>
      <c r="CX58" s="20">
        <v>11</v>
      </c>
      <c r="CY58" s="20">
        <v>23.2</v>
      </c>
      <c r="CZ58" s="37">
        <v>33</v>
      </c>
      <c r="DA58" s="20"/>
      <c r="DB58" s="37">
        <v>19</v>
      </c>
      <c r="DC58" s="20">
        <v>26</v>
      </c>
      <c r="DD58" s="20">
        <v>40.6</v>
      </c>
      <c r="DE58" s="37">
        <v>93</v>
      </c>
      <c r="DF58" s="37"/>
      <c r="DG58" s="37">
        <v>6</v>
      </c>
      <c r="DH58" s="20">
        <v>88.3</v>
      </c>
      <c r="DI58" s="20">
        <v>95.7</v>
      </c>
      <c r="DJ58" s="37">
        <v>76</v>
      </c>
      <c r="DK58" s="37"/>
      <c r="DL58" s="37">
        <v>36</v>
      </c>
      <c r="DM58" s="20">
        <v>68.5</v>
      </c>
      <c r="DN58" s="20">
        <v>81.8</v>
      </c>
      <c r="DO58" s="37">
        <v>24</v>
      </c>
      <c r="DP58" s="37"/>
      <c r="DQ58" s="37">
        <v>35</v>
      </c>
      <c r="DR58" s="20">
        <v>17.600000000000001</v>
      </c>
      <c r="DS58" s="20">
        <v>30.8</v>
      </c>
      <c r="DT58" s="37">
        <v>14</v>
      </c>
      <c r="DU58" s="37"/>
      <c r="DV58" s="37">
        <v>17</v>
      </c>
      <c r="DW58" s="20">
        <v>9.3000000000000007</v>
      </c>
      <c r="DX58" s="20">
        <v>20</v>
      </c>
      <c r="DY58" s="37">
        <v>773</v>
      </c>
      <c r="DZ58" s="37">
        <v>37</v>
      </c>
      <c r="EA58" s="22">
        <v>720.2</v>
      </c>
      <c r="EB58" s="22">
        <v>825.1</v>
      </c>
      <c r="EC58" s="37">
        <v>315</v>
      </c>
      <c r="ED58" s="37">
        <v>49</v>
      </c>
      <c r="EE58" s="22">
        <v>282</v>
      </c>
      <c r="EF58" s="22">
        <v>347.5</v>
      </c>
      <c r="EG58" s="37">
        <v>21</v>
      </c>
      <c r="EH58" s="37"/>
      <c r="EI58" s="37">
        <v>23</v>
      </c>
      <c r="EJ58" s="20">
        <v>15.4</v>
      </c>
      <c r="EK58" s="20">
        <v>28.8</v>
      </c>
      <c r="EL58" s="37">
        <v>12</v>
      </c>
      <c r="EM58" s="37"/>
      <c r="EN58" s="37">
        <v>20</v>
      </c>
      <c r="EO58" s="20">
        <v>7.6</v>
      </c>
      <c r="EP58" s="20">
        <v>18</v>
      </c>
      <c r="EQ58" s="32">
        <v>8.1999999999999993</v>
      </c>
      <c r="ER58" s="37">
        <v>27</v>
      </c>
      <c r="ES58" s="31">
        <v>7</v>
      </c>
      <c r="ET58" s="31">
        <v>9.4</v>
      </c>
      <c r="EU58" s="37">
        <v>37</v>
      </c>
      <c r="EV58" s="37"/>
      <c r="EW58" s="37">
        <v>42</v>
      </c>
      <c r="EX58" s="20">
        <v>29.8</v>
      </c>
      <c r="EY58" s="20">
        <v>44.4</v>
      </c>
      <c r="EZ58" s="37">
        <v>58</v>
      </c>
      <c r="FA58" s="37"/>
      <c r="FB58" s="37">
        <v>43</v>
      </c>
      <c r="FC58" s="20">
        <v>50.2</v>
      </c>
      <c r="FD58" s="20">
        <v>65</v>
      </c>
      <c r="FE58" s="32">
        <v>19.100000000000001</v>
      </c>
      <c r="FF58" s="32"/>
      <c r="FG58" s="37">
        <v>42</v>
      </c>
      <c r="FH58" s="31">
        <v>12</v>
      </c>
      <c r="FI58" s="31">
        <v>26.2</v>
      </c>
      <c r="FJ58" s="37">
        <v>310</v>
      </c>
      <c r="FK58" s="37">
        <v>30</v>
      </c>
      <c r="FL58" s="31">
        <v>274.8</v>
      </c>
      <c r="FM58" s="32">
        <v>345.4</v>
      </c>
      <c r="FN58" s="37">
        <v>400</v>
      </c>
      <c r="FO58" s="37">
        <v>46</v>
      </c>
      <c r="FP58" s="31">
        <v>362.4</v>
      </c>
      <c r="FQ58" s="31">
        <v>436.7</v>
      </c>
      <c r="FR58" s="37">
        <v>24</v>
      </c>
      <c r="FS58" s="37"/>
      <c r="FT58" s="37">
        <v>30</v>
      </c>
      <c r="FU58" s="31">
        <v>19.399999999999999</v>
      </c>
      <c r="FV58" s="31">
        <v>29.4</v>
      </c>
      <c r="FW58" s="37">
        <v>143</v>
      </c>
      <c r="FX58" s="37">
        <v>40</v>
      </c>
      <c r="FY58" s="31">
        <v>120</v>
      </c>
      <c r="FZ58" s="31">
        <v>166.6</v>
      </c>
      <c r="GA58" s="37">
        <v>266</v>
      </c>
      <c r="GB58" s="37">
        <v>35</v>
      </c>
      <c r="GC58" s="31">
        <v>234.4</v>
      </c>
      <c r="GD58" s="31">
        <v>297.8</v>
      </c>
      <c r="GE58" s="32">
        <v>2.7</v>
      </c>
      <c r="GF58" s="32"/>
      <c r="GG58" s="37">
        <v>46</v>
      </c>
      <c r="GH58" s="31">
        <v>1.3</v>
      </c>
      <c r="GI58" s="31">
        <v>4.0999999999999996</v>
      </c>
      <c r="GJ58" s="32">
        <v>144.80000000000001</v>
      </c>
      <c r="GK58" s="37">
        <v>40</v>
      </c>
      <c r="GL58" s="31">
        <v>136</v>
      </c>
      <c r="GM58" s="31">
        <v>153.6</v>
      </c>
      <c r="GN58" s="32">
        <v>82.2</v>
      </c>
      <c r="GO58" s="37">
        <v>19</v>
      </c>
    </row>
    <row r="59" spans="1:197">
      <c r="A59" s="10">
        <v>410</v>
      </c>
      <c r="B59" s="37" t="s">
        <v>169</v>
      </c>
      <c r="C59" s="144">
        <v>4</v>
      </c>
      <c r="D59" s="48" t="str">
        <f t="shared" si="0"/>
        <v>Queens</v>
      </c>
      <c r="E59" s="136">
        <v>32</v>
      </c>
      <c r="F59" s="37">
        <v>29</v>
      </c>
      <c r="G59" s="37">
        <v>47</v>
      </c>
      <c r="H59" s="31">
        <v>27.9</v>
      </c>
      <c r="I59" s="31">
        <v>30.7</v>
      </c>
      <c r="J59" s="141">
        <f>LOOKUP(E59,'Election Results'!B:B,'Election Results'!C:C)</f>
        <v>3.7548951854411428E-2</v>
      </c>
      <c r="K59" s="142">
        <f t="shared" si="1"/>
        <v>51</v>
      </c>
      <c r="L59" s="37">
        <v>124511</v>
      </c>
      <c r="M59" s="37">
        <v>34</v>
      </c>
      <c r="N59" s="37">
        <v>26</v>
      </c>
      <c r="O59" s="37">
        <v>33</v>
      </c>
      <c r="P59" s="37">
        <v>21</v>
      </c>
      <c r="Q59" s="37">
        <v>27</v>
      </c>
      <c r="R59" s="37">
        <v>24</v>
      </c>
      <c r="S59" s="37">
        <v>11</v>
      </c>
      <c r="T59" s="37">
        <v>23</v>
      </c>
      <c r="U59" s="37">
        <v>28</v>
      </c>
      <c r="V59" s="37">
        <v>6</v>
      </c>
      <c r="W59" s="37">
        <v>1</v>
      </c>
      <c r="X59" s="37">
        <v>74</v>
      </c>
      <c r="Y59" s="37">
        <v>27</v>
      </c>
      <c r="Z59" s="37">
        <v>22</v>
      </c>
      <c r="AA59" s="37">
        <v>25</v>
      </c>
      <c r="AB59" s="37">
        <v>10</v>
      </c>
      <c r="AC59" s="37">
        <v>41</v>
      </c>
      <c r="AD59" s="37">
        <v>28</v>
      </c>
      <c r="AE59" s="37">
        <v>39</v>
      </c>
      <c r="AF59" s="37">
        <v>28</v>
      </c>
      <c r="AG59" s="37">
        <v>7</v>
      </c>
      <c r="AH59" s="37">
        <v>13</v>
      </c>
      <c r="AI59" s="37">
        <v>23</v>
      </c>
      <c r="AJ59" s="37">
        <v>45</v>
      </c>
      <c r="AK59" s="37">
        <v>14</v>
      </c>
      <c r="AL59" s="31">
        <v>43.8</v>
      </c>
      <c r="AM59" s="31">
        <v>46.9</v>
      </c>
      <c r="AN59" s="37">
        <v>12</v>
      </c>
      <c r="AO59" s="37">
        <v>41</v>
      </c>
      <c r="AP59" s="31">
        <v>11</v>
      </c>
      <c r="AQ59" s="31">
        <v>13.8</v>
      </c>
      <c r="AR59" s="37">
        <v>45</v>
      </c>
      <c r="AS59" s="37">
        <v>48</v>
      </c>
      <c r="AT59" s="18">
        <v>31</v>
      </c>
      <c r="AU59" s="18">
        <v>59.2</v>
      </c>
      <c r="AV59" s="32">
        <v>8</v>
      </c>
      <c r="AW59" s="37">
        <v>55</v>
      </c>
      <c r="AX59" s="37">
        <v>9</v>
      </c>
      <c r="AY59" s="37">
        <v>39</v>
      </c>
      <c r="AZ59" s="37">
        <v>119</v>
      </c>
      <c r="BA59" s="37">
        <v>44</v>
      </c>
      <c r="BB59" s="37">
        <v>21</v>
      </c>
      <c r="BC59" s="37">
        <v>27</v>
      </c>
      <c r="BD59" s="37">
        <v>51</v>
      </c>
      <c r="BE59" s="37">
        <v>7</v>
      </c>
      <c r="BF59" s="37">
        <v>29</v>
      </c>
      <c r="BG59" s="37">
        <v>45</v>
      </c>
      <c r="BH59" s="37">
        <v>13</v>
      </c>
      <c r="BI59" s="37">
        <v>44</v>
      </c>
      <c r="BJ59" s="31">
        <v>11.5</v>
      </c>
      <c r="BK59" s="31">
        <v>15.3</v>
      </c>
      <c r="BL59" s="37">
        <v>12</v>
      </c>
      <c r="BM59" s="37">
        <v>22</v>
      </c>
      <c r="BN59" s="31">
        <v>10.7</v>
      </c>
      <c r="BO59" s="31">
        <v>13.1</v>
      </c>
      <c r="BP59" s="37">
        <v>59</v>
      </c>
      <c r="BQ59" s="37">
        <v>10</v>
      </c>
      <c r="BR59" s="32">
        <v>53.8</v>
      </c>
      <c r="BS59" s="32">
        <v>64.099999999999994</v>
      </c>
      <c r="BT59" s="37">
        <v>22</v>
      </c>
      <c r="BU59" s="37">
        <v>32</v>
      </c>
      <c r="BV59" s="32">
        <v>10.3</v>
      </c>
      <c r="BW59" s="37">
        <v>15</v>
      </c>
      <c r="BX59" s="31">
        <v>8.6</v>
      </c>
      <c r="BY59" s="31">
        <v>12</v>
      </c>
      <c r="BZ59" s="32">
        <v>17.3</v>
      </c>
      <c r="CA59" s="32"/>
      <c r="CB59" s="37">
        <v>37</v>
      </c>
      <c r="CC59" s="31">
        <v>15</v>
      </c>
      <c r="CD59" s="31">
        <v>19.600000000000001</v>
      </c>
      <c r="CE59" s="37">
        <v>16</v>
      </c>
      <c r="CF59" s="37">
        <v>33</v>
      </c>
      <c r="CG59" s="37">
        <v>70</v>
      </c>
      <c r="CH59" s="37"/>
      <c r="CI59" s="37">
        <v>30</v>
      </c>
      <c r="CJ59" s="19">
        <v>53.4</v>
      </c>
      <c r="CK59" s="19">
        <v>86</v>
      </c>
      <c r="CL59" s="37">
        <v>41</v>
      </c>
      <c r="CM59" s="37">
        <v>35</v>
      </c>
      <c r="CN59" s="39">
        <v>34.5</v>
      </c>
      <c r="CO59" s="31">
        <v>47.7</v>
      </c>
      <c r="CP59" s="37">
        <v>76</v>
      </c>
      <c r="CQ59" s="37"/>
      <c r="CR59" s="37">
        <v>38</v>
      </c>
      <c r="CS59" s="20">
        <v>68.599999999999994</v>
      </c>
      <c r="CT59" s="20">
        <v>82.8</v>
      </c>
      <c r="CU59" s="37">
        <v>12</v>
      </c>
      <c r="CV59" s="37"/>
      <c r="CW59" s="37">
        <v>52</v>
      </c>
      <c r="CX59" s="20">
        <v>7.3</v>
      </c>
      <c r="CY59" s="20">
        <v>20.2</v>
      </c>
      <c r="CZ59" s="37">
        <v>26</v>
      </c>
      <c r="DA59" s="20"/>
      <c r="DB59" s="37">
        <v>35</v>
      </c>
      <c r="DC59" s="20">
        <v>19.2</v>
      </c>
      <c r="DD59" s="20">
        <v>35.1</v>
      </c>
      <c r="DE59" s="37">
        <v>86</v>
      </c>
      <c r="DF59" s="37"/>
      <c r="DG59" s="37">
        <v>39</v>
      </c>
      <c r="DH59" s="20">
        <v>78.2</v>
      </c>
      <c r="DI59" s="20">
        <v>90.7</v>
      </c>
      <c r="DJ59" s="37">
        <v>73</v>
      </c>
      <c r="DK59" s="37"/>
      <c r="DL59" s="37">
        <v>49</v>
      </c>
      <c r="DM59" s="20">
        <v>63.8</v>
      </c>
      <c r="DN59" s="20">
        <v>80</v>
      </c>
      <c r="DO59" s="37">
        <v>27</v>
      </c>
      <c r="DP59" s="37"/>
      <c r="DQ59" s="37">
        <v>29</v>
      </c>
      <c r="DR59" s="20">
        <v>19.7</v>
      </c>
      <c r="DS59" s="20">
        <v>35.200000000000003</v>
      </c>
      <c r="DT59" s="37">
        <v>15</v>
      </c>
      <c r="DU59" s="37"/>
      <c r="DV59" s="37">
        <v>13</v>
      </c>
      <c r="DW59" s="20">
        <v>10.1</v>
      </c>
      <c r="DX59" s="20">
        <v>21.1</v>
      </c>
      <c r="DY59" s="37">
        <v>707</v>
      </c>
      <c r="DZ59" s="37">
        <v>41</v>
      </c>
      <c r="EA59" s="22">
        <v>654</v>
      </c>
      <c r="EB59" s="22">
        <v>759.8</v>
      </c>
      <c r="EC59" s="37">
        <v>343</v>
      </c>
      <c r="ED59" s="37">
        <v>46</v>
      </c>
      <c r="EE59" s="22">
        <v>305.5</v>
      </c>
      <c r="EF59" s="22">
        <v>379.8</v>
      </c>
      <c r="EG59" s="37">
        <v>19</v>
      </c>
      <c r="EH59" s="37"/>
      <c r="EI59" s="37">
        <v>31</v>
      </c>
      <c r="EJ59" s="20">
        <v>13.2</v>
      </c>
      <c r="EK59" s="20">
        <v>27.4</v>
      </c>
      <c r="EL59" s="37">
        <v>9</v>
      </c>
      <c r="EM59" s="37"/>
      <c r="EN59" s="37">
        <v>51</v>
      </c>
      <c r="EO59" s="20">
        <v>4.9000000000000004</v>
      </c>
      <c r="EP59" s="20">
        <v>15.6</v>
      </c>
      <c r="EQ59" s="32">
        <v>10.3</v>
      </c>
      <c r="ER59" s="37">
        <v>17</v>
      </c>
      <c r="ES59" s="31">
        <v>8.6</v>
      </c>
      <c r="ET59" s="31">
        <v>12</v>
      </c>
      <c r="EU59" s="37">
        <v>37</v>
      </c>
      <c r="EV59" s="37"/>
      <c r="EW59" s="37">
        <v>38</v>
      </c>
      <c r="EX59" s="20">
        <v>29.9</v>
      </c>
      <c r="EY59" s="20">
        <v>45.4</v>
      </c>
      <c r="EZ59" s="37">
        <v>58</v>
      </c>
      <c r="FA59" s="37"/>
      <c r="FB59" s="37">
        <v>42</v>
      </c>
      <c r="FC59" s="20">
        <v>50.1</v>
      </c>
      <c r="FD59" s="20">
        <v>66.099999999999994</v>
      </c>
      <c r="FE59" s="32">
        <v>13.7</v>
      </c>
      <c r="FF59" s="32"/>
      <c r="FG59" s="37">
        <v>48</v>
      </c>
      <c r="FH59" s="31">
        <v>7.2</v>
      </c>
      <c r="FI59" s="31">
        <v>20.2</v>
      </c>
      <c r="FJ59" s="37">
        <v>336</v>
      </c>
      <c r="FK59" s="37">
        <v>23</v>
      </c>
      <c r="FL59" s="31">
        <v>300</v>
      </c>
      <c r="FM59" s="32">
        <v>372.7</v>
      </c>
      <c r="FN59" s="37">
        <v>385</v>
      </c>
      <c r="FO59" s="37">
        <v>48</v>
      </c>
      <c r="FP59" s="31">
        <v>345.6</v>
      </c>
      <c r="FQ59" s="31">
        <v>425</v>
      </c>
      <c r="FR59" s="37">
        <v>21</v>
      </c>
      <c r="FS59" s="37"/>
      <c r="FT59" s="37">
        <v>32</v>
      </c>
      <c r="FU59" s="31">
        <v>15.4</v>
      </c>
      <c r="FV59" s="31">
        <v>25.6</v>
      </c>
      <c r="FW59" s="37">
        <v>153</v>
      </c>
      <c r="FX59" s="37">
        <v>37</v>
      </c>
      <c r="FY59" s="31">
        <v>128.5</v>
      </c>
      <c r="FZ59" s="31">
        <v>177.7</v>
      </c>
      <c r="GA59" s="37">
        <v>280</v>
      </c>
      <c r="GB59" s="37">
        <v>31</v>
      </c>
      <c r="GC59" s="31">
        <v>247.3</v>
      </c>
      <c r="GD59" s="31">
        <v>313.60000000000002</v>
      </c>
      <c r="GE59" s="32">
        <v>5.5</v>
      </c>
      <c r="GF59" s="32"/>
      <c r="GG59" s="37">
        <v>17</v>
      </c>
      <c r="GH59" s="31">
        <v>3.2</v>
      </c>
      <c r="GI59" s="31">
        <v>7.8</v>
      </c>
      <c r="GJ59" s="32">
        <v>157.6</v>
      </c>
      <c r="GK59" s="37">
        <v>33</v>
      </c>
      <c r="GL59" s="31">
        <v>147.69999999999999</v>
      </c>
      <c r="GM59" s="31">
        <v>167.5</v>
      </c>
      <c r="GN59" s="32">
        <v>81.2</v>
      </c>
      <c r="GO59" s="37">
        <v>27</v>
      </c>
    </row>
    <row r="60" spans="1:197">
      <c r="A60" s="10">
        <v>411</v>
      </c>
      <c r="B60" s="37" t="s">
        <v>170</v>
      </c>
      <c r="C60" s="144">
        <v>4</v>
      </c>
      <c r="D60" s="48" t="str">
        <f t="shared" si="0"/>
        <v>Queens</v>
      </c>
      <c r="E60" s="136">
        <v>26</v>
      </c>
      <c r="F60" s="37">
        <v>30</v>
      </c>
      <c r="G60" s="37">
        <v>46</v>
      </c>
      <c r="H60" s="31">
        <v>28.1</v>
      </c>
      <c r="I60" s="31">
        <v>31.3</v>
      </c>
      <c r="J60" s="141">
        <f>LOOKUP(E60,'Election Results'!B:B,'Election Results'!C:C)</f>
        <v>0.37221686636367812</v>
      </c>
      <c r="K60" s="142">
        <f t="shared" si="1"/>
        <v>7</v>
      </c>
      <c r="L60" s="37">
        <v>118377</v>
      </c>
      <c r="M60" s="37">
        <v>38</v>
      </c>
      <c r="N60" s="37">
        <v>45</v>
      </c>
      <c r="O60" s="37">
        <v>20</v>
      </c>
      <c r="P60" s="37">
        <v>2</v>
      </c>
      <c r="Q60" s="37">
        <v>53</v>
      </c>
      <c r="R60" s="37">
        <v>41</v>
      </c>
      <c r="S60" s="37">
        <v>2</v>
      </c>
      <c r="T60" s="37">
        <v>10</v>
      </c>
      <c r="U60" s="37">
        <v>49</v>
      </c>
      <c r="V60" s="37">
        <v>1</v>
      </c>
      <c r="W60" s="37">
        <v>42</v>
      </c>
      <c r="X60" s="37">
        <v>55</v>
      </c>
      <c r="Y60" s="37">
        <v>40</v>
      </c>
      <c r="Z60" s="37">
        <v>19</v>
      </c>
      <c r="AA60" s="37">
        <v>43</v>
      </c>
      <c r="AB60" s="37">
        <v>7</v>
      </c>
      <c r="AC60" s="37">
        <v>55</v>
      </c>
      <c r="AD60" s="37">
        <v>26</v>
      </c>
      <c r="AE60" s="37">
        <v>53</v>
      </c>
      <c r="AF60" s="37">
        <v>31</v>
      </c>
      <c r="AG60" s="37">
        <v>1</v>
      </c>
      <c r="AH60" s="37">
        <v>17</v>
      </c>
      <c r="AI60" s="37">
        <v>7</v>
      </c>
      <c r="AJ60" s="37">
        <v>43</v>
      </c>
      <c r="AK60" s="37">
        <v>17</v>
      </c>
      <c r="AL60" s="31">
        <v>40.9</v>
      </c>
      <c r="AM60" s="31">
        <v>45.6</v>
      </c>
      <c r="AN60" s="37">
        <v>30</v>
      </c>
      <c r="AO60" s="37">
        <v>17</v>
      </c>
      <c r="AP60" s="31">
        <v>27.6</v>
      </c>
      <c r="AQ60" s="31">
        <v>31.7</v>
      </c>
      <c r="AR60" s="37">
        <v>38</v>
      </c>
      <c r="AS60" s="37">
        <v>56</v>
      </c>
      <c r="AT60" s="18">
        <v>23.6</v>
      </c>
      <c r="AU60" s="18">
        <v>51.8</v>
      </c>
      <c r="AV60" s="32">
        <v>8.1</v>
      </c>
      <c r="AW60" s="37">
        <v>51</v>
      </c>
      <c r="AX60" s="37">
        <v>6</v>
      </c>
      <c r="AY60" s="37">
        <v>59</v>
      </c>
      <c r="AZ60" s="37">
        <v>198</v>
      </c>
      <c r="BA60" s="37">
        <v>18</v>
      </c>
      <c r="BB60" s="37">
        <v>11</v>
      </c>
      <c r="BC60" s="37">
        <v>48</v>
      </c>
      <c r="BD60" s="37">
        <v>37</v>
      </c>
      <c r="BE60" s="37">
        <v>40</v>
      </c>
      <c r="BF60" s="37">
        <v>52</v>
      </c>
      <c r="BG60" s="37">
        <v>11</v>
      </c>
      <c r="BH60" s="37">
        <v>9</v>
      </c>
      <c r="BI60" s="37">
        <v>55</v>
      </c>
      <c r="BJ60" s="31">
        <v>6.8</v>
      </c>
      <c r="BK60" s="31">
        <v>10.199999999999999</v>
      </c>
      <c r="BL60" s="37">
        <v>8</v>
      </c>
      <c r="BM60" s="37">
        <v>44</v>
      </c>
      <c r="BN60" s="31">
        <v>6.5</v>
      </c>
      <c r="BO60" s="31">
        <v>8.9</v>
      </c>
      <c r="BP60" s="37">
        <v>53</v>
      </c>
      <c r="BQ60" s="37">
        <v>29</v>
      </c>
      <c r="BR60" s="32">
        <v>47.2</v>
      </c>
      <c r="BS60" s="32">
        <v>58.2</v>
      </c>
      <c r="BT60" s="37">
        <v>5</v>
      </c>
      <c r="BU60" s="37">
        <v>50</v>
      </c>
      <c r="BV60" s="32">
        <v>8</v>
      </c>
      <c r="BW60" s="37">
        <v>38</v>
      </c>
      <c r="BX60" s="31">
        <v>5.9</v>
      </c>
      <c r="BY60" s="31">
        <v>10.1</v>
      </c>
      <c r="BZ60" s="32">
        <v>3.5</v>
      </c>
      <c r="CA60" s="32"/>
      <c r="CB60" s="37">
        <v>56</v>
      </c>
      <c r="CC60" s="31">
        <v>2.2999999999999998</v>
      </c>
      <c r="CD60" s="31">
        <v>4.7</v>
      </c>
      <c r="CE60" s="37">
        <v>5</v>
      </c>
      <c r="CF60" s="37">
        <v>58</v>
      </c>
      <c r="CG60" s="37">
        <v>12</v>
      </c>
      <c r="CH60" s="37"/>
      <c r="CI60" s="37">
        <v>57</v>
      </c>
      <c r="CJ60" s="19">
        <v>5.3</v>
      </c>
      <c r="CK60" s="19">
        <v>19</v>
      </c>
      <c r="CL60" s="37">
        <v>12</v>
      </c>
      <c r="CM60" s="37">
        <v>57</v>
      </c>
      <c r="CN60" s="39">
        <v>8.5</v>
      </c>
      <c r="CO60" s="31">
        <v>16.7</v>
      </c>
      <c r="CP60" s="37">
        <v>85</v>
      </c>
      <c r="CQ60" s="37"/>
      <c r="CR60" s="37">
        <v>7</v>
      </c>
      <c r="CS60" s="20">
        <v>77.7</v>
      </c>
      <c r="CT60" s="20">
        <v>90.2</v>
      </c>
      <c r="CU60" s="37">
        <v>16</v>
      </c>
      <c r="CV60" s="37"/>
      <c r="CW60" s="37">
        <v>28</v>
      </c>
      <c r="CX60" s="20">
        <v>9.3000000000000007</v>
      </c>
      <c r="CY60" s="20">
        <v>25.4</v>
      </c>
      <c r="CZ60" s="37">
        <v>20</v>
      </c>
      <c r="DA60" s="20"/>
      <c r="DB60" s="37">
        <v>49</v>
      </c>
      <c r="DC60" s="20">
        <v>14.2</v>
      </c>
      <c r="DD60" s="20">
        <v>27.8</v>
      </c>
      <c r="DE60" s="44">
        <v>95</v>
      </c>
      <c r="DF60" s="37" t="s">
        <v>271</v>
      </c>
      <c r="DG60" s="37">
        <v>1</v>
      </c>
      <c r="DH60" s="20">
        <v>89.3</v>
      </c>
      <c r="DI60" s="20">
        <v>98</v>
      </c>
      <c r="DJ60" s="37">
        <v>77</v>
      </c>
      <c r="DK60" s="37"/>
      <c r="DL60" s="37">
        <v>29</v>
      </c>
      <c r="DM60" s="20">
        <v>69.400000000000006</v>
      </c>
      <c r="DN60" s="20">
        <v>82.8</v>
      </c>
      <c r="DO60" s="37">
        <v>14</v>
      </c>
      <c r="DP60" s="37"/>
      <c r="DQ60" s="37">
        <v>49</v>
      </c>
      <c r="DR60" s="20">
        <v>9.5</v>
      </c>
      <c r="DS60" s="20">
        <v>19.3</v>
      </c>
      <c r="DT60" s="37">
        <v>5</v>
      </c>
      <c r="DU60" s="37"/>
      <c r="DV60" s="37">
        <v>52</v>
      </c>
      <c r="DW60" s="20">
        <v>2.9</v>
      </c>
      <c r="DX60" s="20">
        <v>7.9</v>
      </c>
      <c r="DY60" s="37">
        <v>233</v>
      </c>
      <c r="DZ60" s="37">
        <v>59</v>
      </c>
      <c r="EA60" s="22">
        <v>202.8</v>
      </c>
      <c r="EB60" s="22">
        <v>263.60000000000002</v>
      </c>
      <c r="EC60" s="37">
        <v>168</v>
      </c>
      <c r="ED60" s="37">
        <v>57</v>
      </c>
      <c r="EE60" s="22">
        <v>140.30000000000001</v>
      </c>
      <c r="EF60" s="22">
        <v>194.9</v>
      </c>
      <c r="EG60" s="37">
        <v>12</v>
      </c>
      <c r="EH60" s="37"/>
      <c r="EI60" s="37">
        <v>48</v>
      </c>
      <c r="EJ60" s="20">
        <v>8</v>
      </c>
      <c r="EK60" s="20">
        <v>18.899999999999999</v>
      </c>
      <c r="EL60" s="44">
        <v>6</v>
      </c>
      <c r="EM60" s="37" t="s">
        <v>271</v>
      </c>
      <c r="EN60" s="37">
        <v>56</v>
      </c>
      <c r="EO60" s="20">
        <v>2.5</v>
      </c>
      <c r="EP60" s="20">
        <v>13.2</v>
      </c>
      <c r="EQ60" s="32">
        <v>6.2</v>
      </c>
      <c r="ER60" s="37">
        <v>37</v>
      </c>
      <c r="ES60" s="31">
        <v>4.3</v>
      </c>
      <c r="ET60" s="31">
        <v>8.1</v>
      </c>
      <c r="EU60" s="37">
        <v>39</v>
      </c>
      <c r="EV60" s="37"/>
      <c r="EW60" s="37">
        <v>29</v>
      </c>
      <c r="EX60" s="20">
        <v>31.9</v>
      </c>
      <c r="EY60" s="20">
        <v>47.3</v>
      </c>
      <c r="EZ60" s="37">
        <v>47</v>
      </c>
      <c r="FA60" s="37"/>
      <c r="FB60" s="37">
        <v>53</v>
      </c>
      <c r="FC60" s="20">
        <v>39.1</v>
      </c>
      <c r="FD60" s="20">
        <v>54.9</v>
      </c>
      <c r="FE60" s="44">
        <v>5.9</v>
      </c>
      <c r="FF60" s="37" t="s">
        <v>271</v>
      </c>
      <c r="FG60" s="37">
        <v>56</v>
      </c>
      <c r="FH60" s="31">
        <v>1.5</v>
      </c>
      <c r="FI60" s="31">
        <v>10.3</v>
      </c>
      <c r="FJ60" s="37">
        <v>208</v>
      </c>
      <c r="FK60" s="37">
        <v>53</v>
      </c>
      <c r="FL60" s="31">
        <v>181.3</v>
      </c>
      <c r="FM60" s="32">
        <v>233.9</v>
      </c>
      <c r="FN60" s="37">
        <v>275</v>
      </c>
      <c r="FO60" s="37">
        <v>58</v>
      </c>
      <c r="FP60" s="31">
        <v>240.2</v>
      </c>
      <c r="FQ60" s="31">
        <v>309.60000000000002</v>
      </c>
      <c r="FR60" s="37">
        <v>11</v>
      </c>
      <c r="FS60" s="37"/>
      <c r="FT60" s="37">
        <v>47</v>
      </c>
      <c r="FU60" s="31">
        <v>6.7</v>
      </c>
      <c r="FV60" s="31">
        <v>14.7</v>
      </c>
      <c r="FW60" s="37">
        <v>54</v>
      </c>
      <c r="FX60" s="37">
        <v>56</v>
      </c>
      <c r="FY60" s="31">
        <v>39.4</v>
      </c>
      <c r="FZ60" s="31">
        <v>67.7</v>
      </c>
      <c r="GA60" s="37">
        <v>110</v>
      </c>
      <c r="GB60" s="37">
        <v>54</v>
      </c>
      <c r="GC60" s="31">
        <v>90.1</v>
      </c>
      <c r="GD60" s="31">
        <v>130.30000000000001</v>
      </c>
      <c r="GE60" s="45">
        <v>2.9</v>
      </c>
      <c r="GF60" s="37" t="s">
        <v>271</v>
      </c>
      <c r="GG60" s="37">
        <v>42</v>
      </c>
      <c r="GH60" s="31">
        <v>0.6</v>
      </c>
      <c r="GI60" s="31">
        <v>5.2</v>
      </c>
      <c r="GJ60" s="32">
        <v>84.9</v>
      </c>
      <c r="GK60" s="37">
        <v>58</v>
      </c>
      <c r="GL60" s="31">
        <v>77.599999999999994</v>
      </c>
      <c r="GM60" s="31">
        <v>92.2</v>
      </c>
      <c r="GN60" s="32">
        <v>84.1</v>
      </c>
      <c r="GO60" s="37">
        <v>6</v>
      </c>
    </row>
    <row r="61" spans="1:197">
      <c r="A61" s="10">
        <v>412</v>
      </c>
      <c r="B61" s="37" t="s">
        <v>171</v>
      </c>
      <c r="C61" s="144">
        <v>4</v>
      </c>
      <c r="D61" s="48" t="str">
        <f t="shared" si="0"/>
        <v>Queens</v>
      </c>
      <c r="E61" s="136">
        <v>29</v>
      </c>
      <c r="F61" s="37">
        <v>32</v>
      </c>
      <c r="G61" s="37">
        <v>41</v>
      </c>
      <c r="H61" s="31">
        <v>31.3</v>
      </c>
      <c r="I61" s="31">
        <v>33.4</v>
      </c>
      <c r="J61" s="141">
        <f>LOOKUP(E61,'Election Results'!B:B,'Election Results'!C:C)</f>
        <v>4.3861969460141877E-2</v>
      </c>
      <c r="K61" s="142">
        <f t="shared" si="1"/>
        <v>48</v>
      </c>
      <c r="L61" s="37">
        <v>230527</v>
      </c>
      <c r="M61" s="37">
        <v>2</v>
      </c>
      <c r="N61" s="37">
        <v>2</v>
      </c>
      <c r="O61" s="37">
        <v>52</v>
      </c>
      <c r="P61" s="37">
        <v>67</v>
      </c>
      <c r="Q61" s="37">
        <v>4</v>
      </c>
      <c r="R61" s="37">
        <v>11</v>
      </c>
      <c r="S61" s="37">
        <v>25</v>
      </c>
      <c r="T61" s="37">
        <v>17</v>
      </c>
      <c r="U61" s="37">
        <v>36</v>
      </c>
      <c r="V61" s="37">
        <v>3</v>
      </c>
      <c r="W61" s="37">
        <v>5</v>
      </c>
      <c r="X61" s="37">
        <v>98</v>
      </c>
      <c r="Y61" s="37">
        <v>8</v>
      </c>
      <c r="Z61" s="37">
        <v>23</v>
      </c>
      <c r="AA61" s="37">
        <v>22</v>
      </c>
      <c r="AB61" s="37">
        <v>11</v>
      </c>
      <c r="AC61" s="37">
        <v>24</v>
      </c>
      <c r="AD61" s="37">
        <v>27</v>
      </c>
      <c r="AE61" s="37">
        <v>42</v>
      </c>
      <c r="AF61" s="37">
        <v>27</v>
      </c>
      <c r="AG61" s="37">
        <v>14</v>
      </c>
      <c r="AH61" s="37">
        <v>13</v>
      </c>
      <c r="AI61" s="37">
        <v>24</v>
      </c>
      <c r="AJ61" s="37">
        <v>43</v>
      </c>
      <c r="AK61" s="37">
        <v>19</v>
      </c>
      <c r="AL61" s="31">
        <v>41.3</v>
      </c>
      <c r="AM61" s="31">
        <v>44.1</v>
      </c>
      <c r="AN61" s="37">
        <v>15</v>
      </c>
      <c r="AO61" s="37">
        <v>36</v>
      </c>
      <c r="AP61" s="31">
        <v>13.7</v>
      </c>
      <c r="AQ61" s="31">
        <v>16</v>
      </c>
      <c r="AR61" s="37">
        <v>62</v>
      </c>
      <c r="AS61" s="37">
        <v>24</v>
      </c>
      <c r="AT61" s="18">
        <v>52.7</v>
      </c>
      <c r="AU61" s="18">
        <v>70.900000000000006</v>
      </c>
      <c r="AV61" s="32">
        <v>8.3000000000000007</v>
      </c>
      <c r="AW61" s="37">
        <v>47</v>
      </c>
      <c r="AX61" s="37">
        <v>11</v>
      </c>
      <c r="AY61" s="37">
        <v>28</v>
      </c>
      <c r="AZ61" s="37">
        <v>138</v>
      </c>
      <c r="BA61" s="37">
        <v>38</v>
      </c>
      <c r="BB61" s="37">
        <v>21</v>
      </c>
      <c r="BC61" s="37">
        <v>26</v>
      </c>
      <c r="BD61" s="37">
        <v>51</v>
      </c>
      <c r="BE61" s="37">
        <v>6</v>
      </c>
      <c r="BF61" s="37">
        <v>28</v>
      </c>
      <c r="BG61" s="37">
        <v>47</v>
      </c>
      <c r="BH61" s="37">
        <v>17</v>
      </c>
      <c r="BI61" s="37">
        <v>36</v>
      </c>
      <c r="BJ61" s="31">
        <v>15.2</v>
      </c>
      <c r="BK61" s="31">
        <v>19</v>
      </c>
      <c r="BL61" s="37">
        <v>15</v>
      </c>
      <c r="BM61" s="37">
        <v>15</v>
      </c>
      <c r="BN61" s="31">
        <v>13.4</v>
      </c>
      <c r="BO61" s="31">
        <v>15.6</v>
      </c>
      <c r="BP61" s="37">
        <v>59</v>
      </c>
      <c r="BQ61" s="37">
        <v>8</v>
      </c>
      <c r="BR61" s="32">
        <v>55.7</v>
      </c>
      <c r="BS61" s="32">
        <v>62.3</v>
      </c>
      <c r="BT61" s="37">
        <v>29</v>
      </c>
      <c r="BU61" s="37">
        <v>20</v>
      </c>
      <c r="BV61" s="32">
        <v>11</v>
      </c>
      <c r="BW61" s="37">
        <v>11</v>
      </c>
      <c r="BX61" s="31">
        <v>9.9</v>
      </c>
      <c r="BY61" s="31">
        <v>12.1</v>
      </c>
      <c r="BZ61" s="32">
        <v>27.2</v>
      </c>
      <c r="CA61" s="32"/>
      <c r="CB61" s="37">
        <v>21</v>
      </c>
      <c r="CC61" s="31">
        <v>25.1</v>
      </c>
      <c r="CD61" s="31">
        <v>29.3</v>
      </c>
      <c r="CE61" s="37">
        <v>22</v>
      </c>
      <c r="CF61" s="37">
        <v>23</v>
      </c>
      <c r="CG61" s="37">
        <v>159</v>
      </c>
      <c r="CH61" s="37"/>
      <c r="CI61" s="37">
        <v>14</v>
      </c>
      <c r="CJ61" s="19">
        <v>140.5</v>
      </c>
      <c r="CK61" s="19">
        <v>176.9</v>
      </c>
      <c r="CL61" s="37">
        <v>71</v>
      </c>
      <c r="CM61" s="37">
        <v>21</v>
      </c>
      <c r="CN61" s="39">
        <v>64.900000000000006</v>
      </c>
      <c r="CO61" s="31">
        <v>77.5</v>
      </c>
      <c r="CP61" s="37">
        <v>80</v>
      </c>
      <c r="CQ61" s="37"/>
      <c r="CR61" s="37">
        <v>26</v>
      </c>
      <c r="CS61" s="20">
        <v>75.400000000000006</v>
      </c>
      <c r="CT61" s="20">
        <v>84.4</v>
      </c>
      <c r="CU61" s="37">
        <v>13</v>
      </c>
      <c r="CV61" s="37"/>
      <c r="CW61" s="37">
        <v>51</v>
      </c>
      <c r="CX61" s="20">
        <v>9</v>
      </c>
      <c r="CY61" s="20">
        <v>17.5</v>
      </c>
      <c r="CZ61" s="37">
        <v>35</v>
      </c>
      <c r="DA61" s="20"/>
      <c r="DB61" s="37">
        <v>13</v>
      </c>
      <c r="DC61" s="20">
        <v>29.5</v>
      </c>
      <c r="DD61" s="20">
        <v>41.5</v>
      </c>
      <c r="DE61" s="37">
        <v>86</v>
      </c>
      <c r="DF61" s="37"/>
      <c r="DG61" s="37">
        <v>34</v>
      </c>
      <c r="DH61" s="20">
        <v>81.599999999999994</v>
      </c>
      <c r="DI61" s="20">
        <v>90.2</v>
      </c>
      <c r="DJ61" s="37">
        <v>79</v>
      </c>
      <c r="DK61" s="37"/>
      <c r="DL61" s="37">
        <v>16</v>
      </c>
      <c r="DM61" s="20">
        <v>73.900000000000006</v>
      </c>
      <c r="DN61" s="20">
        <v>83</v>
      </c>
      <c r="DO61" s="37">
        <v>27</v>
      </c>
      <c r="DP61" s="37"/>
      <c r="DQ61" s="37">
        <v>27</v>
      </c>
      <c r="DR61" s="20">
        <v>22.3</v>
      </c>
      <c r="DS61" s="20">
        <v>32.200000000000003</v>
      </c>
      <c r="DT61" s="37">
        <v>12</v>
      </c>
      <c r="DU61" s="37"/>
      <c r="DV61" s="37">
        <v>23</v>
      </c>
      <c r="DW61" s="20">
        <v>9.8000000000000007</v>
      </c>
      <c r="DX61" s="20">
        <v>15.8</v>
      </c>
      <c r="DY61" s="37">
        <v>775</v>
      </c>
      <c r="DZ61" s="37">
        <v>36</v>
      </c>
      <c r="EA61" s="22">
        <v>734.1</v>
      </c>
      <c r="EB61" s="22">
        <v>816.6</v>
      </c>
      <c r="EC61" s="37">
        <v>583</v>
      </c>
      <c r="ED61" s="37">
        <v>38</v>
      </c>
      <c r="EE61" s="22">
        <v>547.1</v>
      </c>
      <c r="EF61" s="22">
        <v>619.1</v>
      </c>
      <c r="EG61" s="37">
        <v>24</v>
      </c>
      <c r="EH61" s="37"/>
      <c r="EI61" s="37">
        <v>11</v>
      </c>
      <c r="EJ61" s="20">
        <v>18.8</v>
      </c>
      <c r="EK61" s="20">
        <v>30</v>
      </c>
      <c r="EL61" s="37">
        <v>13</v>
      </c>
      <c r="EM61" s="37"/>
      <c r="EN61" s="37">
        <v>12</v>
      </c>
      <c r="EO61" s="20">
        <v>9.1999999999999993</v>
      </c>
      <c r="EP61" s="20">
        <v>18.399999999999999</v>
      </c>
      <c r="EQ61" s="32">
        <v>13.1</v>
      </c>
      <c r="ER61" s="37">
        <v>6</v>
      </c>
      <c r="ES61" s="31">
        <v>11.9</v>
      </c>
      <c r="ET61" s="31">
        <v>14.3</v>
      </c>
      <c r="EU61" s="37">
        <v>37</v>
      </c>
      <c r="EV61" s="37"/>
      <c r="EW61" s="37">
        <v>44</v>
      </c>
      <c r="EX61" s="20">
        <v>31.2</v>
      </c>
      <c r="EY61" s="20">
        <v>42.2</v>
      </c>
      <c r="EZ61" s="37">
        <v>67</v>
      </c>
      <c r="FA61" s="37"/>
      <c r="FB61" s="37">
        <v>22</v>
      </c>
      <c r="FC61" s="20">
        <v>60.2</v>
      </c>
      <c r="FD61" s="20">
        <v>72.3</v>
      </c>
      <c r="FE61" s="32">
        <v>25.2</v>
      </c>
      <c r="FF61" s="32"/>
      <c r="FG61" s="37">
        <v>31</v>
      </c>
      <c r="FH61" s="31">
        <v>18.7</v>
      </c>
      <c r="FI61" s="31">
        <v>31.7</v>
      </c>
      <c r="FJ61" s="37">
        <v>416</v>
      </c>
      <c r="FK61" s="37">
        <v>7</v>
      </c>
      <c r="FL61" s="31">
        <v>385.3</v>
      </c>
      <c r="FM61" s="32">
        <v>445.9</v>
      </c>
      <c r="FN61" s="37">
        <v>613</v>
      </c>
      <c r="FO61" s="37">
        <v>29</v>
      </c>
      <c r="FP61" s="31">
        <v>576.1</v>
      </c>
      <c r="FQ61" s="31">
        <v>649.79999999999995</v>
      </c>
      <c r="FR61" s="37">
        <v>32</v>
      </c>
      <c r="FS61" s="37"/>
      <c r="FT61" s="37">
        <v>24</v>
      </c>
      <c r="FU61" s="31">
        <v>27.4</v>
      </c>
      <c r="FV61" s="31">
        <v>36.6</v>
      </c>
      <c r="FW61" s="37">
        <v>231</v>
      </c>
      <c r="FX61" s="37">
        <v>27</v>
      </c>
      <c r="FY61" s="31">
        <v>208.5</v>
      </c>
      <c r="FZ61" s="31">
        <v>253.4</v>
      </c>
      <c r="GA61" s="37">
        <v>430</v>
      </c>
      <c r="GB61" s="37">
        <v>19</v>
      </c>
      <c r="GC61" s="31">
        <v>399.4</v>
      </c>
      <c r="GD61" s="31">
        <v>460.7</v>
      </c>
      <c r="GE61" s="32">
        <v>9</v>
      </c>
      <c r="GF61" s="32"/>
      <c r="GG61" s="37">
        <v>1</v>
      </c>
      <c r="GH61" s="31">
        <v>7</v>
      </c>
      <c r="GI61" s="31">
        <v>11</v>
      </c>
      <c r="GJ61" s="32">
        <v>200.1</v>
      </c>
      <c r="GK61" s="37">
        <v>24</v>
      </c>
      <c r="GL61" s="31">
        <v>191.9</v>
      </c>
      <c r="GM61" s="31">
        <v>208.3</v>
      </c>
      <c r="GN61" s="32">
        <v>79.400000000000006</v>
      </c>
      <c r="GO61" s="37">
        <v>40</v>
      </c>
    </row>
    <row r="62" spans="1:197">
      <c r="A62" s="10">
        <v>413</v>
      </c>
      <c r="B62" s="37" t="s">
        <v>172</v>
      </c>
      <c r="C62" s="144">
        <v>4</v>
      </c>
      <c r="D62" s="48" t="str">
        <f t="shared" si="0"/>
        <v>Queens</v>
      </c>
      <c r="E62" s="136">
        <v>33</v>
      </c>
      <c r="F62" s="37">
        <v>20</v>
      </c>
      <c r="G62" s="37">
        <v>57</v>
      </c>
      <c r="H62" s="31">
        <v>18.600000000000001</v>
      </c>
      <c r="I62" s="31">
        <v>20.7</v>
      </c>
      <c r="J62" s="141">
        <f>LOOKUP(E62,'Election Results'!B:B,'Election Results'!C:C)</f>
        <v>9.5929782671176841E-2</v>
      </c>
      <c r="K62" s="142">
        <f t="shared" si="1"/>
        <v>32</v>
      </c>
      <c r="L62" s="37">
        <v>191867</v>
      </c>
      <c r="M62" s="37">
        <v>10</v>
      </c>
      <c r="N62" s="37">
        <v>13</v>
      </c>
      <c r="O62" s="37">
        <v>40</v>
      </c>
      <c r="P62" s="37">
        <v>56</v>
      </c>
      <c r="Q62" s="37">
        <v>10</v>
      </c>
      <c r="R62" s="37">
        <v>17</v>
      </c>
      <c r="S62" s="37">
        <v>17</v>
      </c>
      <c r="T62" s="37">
        <v>12</v>
      </c>
      <c r="U62" s="37">
        <v>47</v>
      </c>
      <c r="V62" s="37">
        <v>3</v>
      </c>
      <c r="W62" s="37">
        <v>9</v>
      </c>
      <c r="X62" s="37">
        <v>87</v>
      </c>
      <c r="Y62" s="37">
        <v>20</v>
      </c>
      <c r="Z62" s="37">
        <v>21</v>
      </c>
      <c r="AA62" s="37">
        <v>36</v>
      </c>
      <c r="AB62" s="37">
        <v>10</v>
      </c>
      <c r="AC62" s="37">
        <v>42</v>
      </c>
      <c r="AD62" s="37">
        <v>26</v>
      </c>
      <c r="AE62" s="37">
        <v>54</v>
      </c>
      <c r="AF62" s="37">
        <v>29</v>
      </c>
      <c r="AG62" s="37">
        <v>5</v>
      </c>
      <c r="AH62" s="37">
        <v>15</v>
      </c>
      <c r="AI62" s="37">
        <v>12</v>
      </c>
      <c r="AJ62" s="37">
        <v>41</v>
      </c>
      <c r="AK62" s="37">
        <v>21</v>
      </c>
      <c r="AL62" s="32">
        <v>39.6</v>
      </c>
      <c r="AM62" s="32">
        <v>43.1</v>
      </c>
      <c r="AN62" s="37">
        <v>12</v>
      </c>
      <c r="AO62" s="37">
        <v>42</v>
      </c>
      <c r="AP62" s="31">
        <v>11</v>
      </c>
      <c r="AQ62" s="31">
        <v>13.2</v>
      </c>
      <c r="AR62" s="37">
        <v>47</v>
      </c>
      <c r="AS62" s="37">
        <v>44</v>
      </c>
      <c r="AT62" s="18">
        <v>35.299999999999997</v>
      </c>
      <c r="AU62" s="18">
        <v>59.5</v>
      </c>
      <c r="AV62" s="32">
        <v>7.9</v>
      </c>
      <c r="AW62" s="37">
        <v>57</v>
      </c>
      <c r="AX62" s="37">
        <v>7</v>
      </c>
      <c r="AY62" s="37">
        <v>54</v>
      </c>
      <c r="AZ62" s="37">
        <v>85</v>
      </c>
      <c r="BA62" s="37">
        <v>55</v>
      </c>
      <c r="BB62" s="37">
        <v>13</v>
      </c>
      <c r="BC62" s="37">
        <v>46</v>
      </c>
      <c r="BD62" s="37">
        <v>49</v>
      </c>
      <c r="BE62" s="37">
        <v>12</v>
      </c>
      <c r="BF62" s="37">
        <v>38</v>
      </c>
      <c r="BG62" s="37">
        <v>28</v>
      </c>
      <c r="BH62" s="37">
        <v>10</v>
      </c>
      <c r="BI62" s="37">
        <v>53</v>
      </c>
      <c r="BJ62" s="31">
        <v>8.3000000000000007</v>
      </c>
      <c r="BK62" s="31">
        <v>10.9</v>
      </c>
      <c r="BL62" s="37">
        <v>10</v>
      </c>
      <c r="BM62" s="37">
        <v>33</v>
      </c>
      <c r="BN62" s="31">
        <v>9.1</v>
      </c>
      <c r="BO62" s="31">
        <v>11.1</v>
      </c>
      <c r="BP62" s="37">
        <v>51</v>
      </c>
      <c r="BQ62" s="37">
        <v>36</v>
      </c>
      <c r="BR62" s="32">
        <v>46.8</v>
      </c>
      <c r="BS62" s="32">
        <v>55.2</v>
      </c>
      <c r="BT62" s="37">
        <v>14</v>
      </c>
      <c r="BU62" s="37">
        <v>41</v>
      </c>
      <c r="BV62" s="32">
        <v>11.2</v>
      </c>
      <c r="BW62" s="37">
        <v>8</v>
      </c>
      <c r="BX62" s="31">
        <v>9.6999999999999993</v>
      </c>
      <c r="BY62" s="31">
        <v>12.7</v>
      </c>
      <c r="BZ62" s="32">
        <v>11.9</v>
      </c>
      <c r="CA62" s="32"/>
      <c r="CB62" s="37">
        <v>47</v>
      </c>
      <c r="CC62" s="31">
        <v>10.3</v>
      </c>
      <c r="CD62" s="31">
        <v>13.5</v>
      </c>
      <c r="CE62" s="37">
        <v>15</v>
      </c>
      <c r="CF62" s="37">
        <v>36</v>
      </c>
      <c r="CG62" s="44">
        <v>5</v>
      </c>
      <c r="CH62" s="37" t="s">
        <v>271</v>
      </c>
      <c r="CI62" s="37">
        <v>59</v>
      </c>
      <c r="CJ62" s="19">
        <v>1.6</v>
      </c>
      <c r="CK62" s="19">
        <v>8.6</v>
      </c>
      <c r="CL62" s="37">
        <v>34</v>
      </c>
      <c r="CM62" s="37">
        <v>41</v>
      </c>
      <c r="CN62" s="39">
        <v>28.8</v>
      </c>
      <c r="CO62" s="31">
        <v>38.700000000000003</v>
      </c>
      <c r="CP62" s="37">
        <v>82</v>
      </c>
      <c r="CQ62" s="37"/>
      <c r="CR62" s="37">
        <v>17</v>
      </c>
      <c r="CS62" s="20">
        <v>77</v>
      </c>
      <c r="CT62" s="20">
        <v>86.8</v>
      </c>
      <c r="CU62" s="37">
        <v>12</v>
      </c>
      <c r="CV62" s="37"/>
      <c r="CW62" s="37">
        <v>53</v>
      </c>
      <c r="CX62" s="20">
        <v>8.4</v>
      </c>
      <c r="CY62" s="20">
        <v>16.8</v>
      </c>
      <c r="CZ62" s="37">
        <v>34</v>
      </c>
      <c r="DA62" s="20"/>
      <c r="DB62" s="37">
        <v>18</v>
      </c>
      <c r="DC62" s="20">
        <v>28.1</v>
      </c>
      <c r="DD62" s="20">
        <v>39.799999999999997</v>
      </c>
      <c r="DE62" s="37">
        <v>88</v>
      </c>
      <c r="DF62" s="37"/>
      <c r="DG62" s="37">
        <v>28</v>
      </c>
      <c r="DH62" s="20">
        <v>82.6</v>
      </c>
      <c r="DI62" s="20">
        <v>91.9</v>
      </c>
      <c r="DJ62" s="37">
        <v>78</v>
      </c>
      <c r="DK62" s="37"/>
      <c r="DL62" s="37">
        <v>23</v>
      </c>
      <c r="DM62" s="20">
        <v>72.3</v>
      </c>
      <c r="DN62" s="20">
        <v>82.5</v>
      </c>
      <c r="DO62" s="37">
        <v>25</v>
      </c>
      <c r="DP62" s="37"/>
      <c r="DQ62" s="37">
        <v>32</v>
      </c>
      <c r="DR62" s="20">
        <v>20.100000000000001</v>
      </c>
      <c r="DS62" s="20">
        <v>31.2</v>
      </c>
      <c r="DT62" s="37">
        <v>13</v>
      </c>
      <c r="DU62" s="37"/>
      <c r="DV62" s="37">
        <v>19</v>
      </c>
      <c r="DW62" s="20">
        <v>10</v>
      </c>
      <c r="DX62" s="20">
        <v>17.2</v>
      </c>
      <c r="DY62" s="37">
        <v>458</v>
      </c>
      <c r="DZ62" s="37">
        <v>56</v>
      </c>
      <c r="EA62" s="22">
        <v>424.3</v>
      </c>
      <c r="EB62" s="22">
        <v>492.3</v>
      </c>
      <c r="EC62" s="37">
        <v>381</v>
      </c>
      <c r="ED62" s="37">
        <v>44</v>
      </c>
      <c r="EE62" s="22">
        <v>348.5</v>
      </c>
      <c r="EF62" s="22">
        <v>412.9</v>
      </c>
      <c r="EG62" s="37">
        <v>16</v>
      </c>
      <c r="EH62" s="37"/>
      <c r="EI62" s="37">
        <v>43</v>
      </c>
      <c r="EJ62" s="20">
        <v>12</v>
      </c>
      <c r="EK62" s="20">
        <v>22.1</v>
      </c>
      <c r="EL62" s="37">
        <v>12</v>
      </c>
      <c r="EM62" s="37"/>
      <c r="EN62" s="37">
        <v>19</v>
      </c>
      <c r="EO62" s="20">
        <v>7.9</v>
      </c>
      <c r="EP62" s="20">
        <v>17.600000000000001</v>
      </c>
      <c r="EQ62" s="32">
        <v>9.6</v>
      </c>
      <c r="ER62" s="37">
        <v>22</v>
      </c>
      <c r="ES62" s="31">
        <v>8.1999999999999993</v>
      </c>
      <c r="ET62" s="31">
        <v>11</v>
      </c>
      <c r="EU62" s="37">
        <v>37</v>
      </c>
      <c r="EV62" s="37"/>
      <c r="EW62" s="37">
        <v>43</v>
      </c>
      <c r="EX62" s="20">
        <v>31.2</v>
      </c>
      <c r="EY62" s="20">
        <v>42.4</v>
      </c>
      <c r="EZ62" s="37">
        <v>63</v>
      </c>
      <c r="FA62" s="37"/>
      <c r="FB62" s="37">
        <v>32</v>
      </c>
      <c r="FC62" s="20">
        <v>57.7</v>
      </c>
      <c r="FD62" s="20">
        <v>68.2</v>
      </c>
      <c r="FE62" s="32">
        <v>21.4</v>
      </c>
      <c r="FF62" s="32"/>
      <c r="FG62" s="37">
        <v>37</v>
      </c>
      <c r="FH62" s="31">
        <v>14.9</v>
      </c>
      <c r="FI62" s="31">
        <v>27.9</v>
      </c>
      <c r="FJ62" s="37">
        <v>336</v>
      </c>
      <c r="FK62" s="37">
        <v>24</v>
      </c>
      <c r="FL62" s="31">
        <v>308.3</v>
      </c>
      <c r="FM62" s="32">
        <v>364.1</v>
      </c>
      <c r="FN62" s="37">
        <v>688</v>
      </c>
      <c r="FO62" s="37">
        <v>24</v>
      </c>
      <c r="FP62" s="31">
        <v>644.5</v>
      </c>
      <c r="FQ62" s="31">
        <v>731.2</v>
      </c>
      <c r="FR62" s="37">
        <v>34</v>
      </c>
      <c r="FS62" s="37"/>
      <c r="FT62" s="37">
        <v>23</v>
      </c>
      <c r="FU62" s="31">
        <v>28.5</v>
      </c>
      <c r="FV62" s="31">
        <v>39.5</v>
      </c>
      <c r="FW62" s="37">
        <v>122</v>
      </c>
      <c r="FX62" s="37">
        <v>43</v>
      </c>
      <c r="FY62" s="31">
        <v>104.5</v>
      </c>
      <c r="FZ62" s="31">
        <v>139</v>
      </c>
      <c r="GA62" s="37">
        <v>219</v>
      </c>
      <c r="GB62" s="37">
        <v>37</v>
      </c>
      <c r="GC62" s="31">
        <v>196.4</v>
      </c>
      <c r="GD62" s="31">
        <v>242.3</v>
      </c>
      <c r="GE62" s="32">
        <v>7.2</v>
      </c>
      <c r="GF62" s="32"/>
      <c r="GG62" s="37">
        <v>9</v>
      </c>
      <c r="GH62" s="31">
        <v>4.8</v>
      </c>
      <c r="GI62" s="31">
        <v>9.6</v>
      </c>
      <c r="GJ62" s="32">
        <v>118.6</v>
      </c>
      <c r="GK62" s="37">
        <v>50</v>
      </c>
      <c r="GL62" s="31">
        <v>111.6</v>
      </c>
      <c r="GM62" s="31">
        <v>125.6</v>
      </c>
      <c r="GN62" s="32">
        <v>82.2</v>
      </c>
      <c r="GO62" s="37">
        <v>20</v>
      </c>
    </row>
    <row r="63" spans="1:197">
      <c r="A63" s="10">
        <v>414</v>
      </c>
      <c r="B63" s="37" t="s">
        <v>173</v>
      </c>
      <c r="C63" s="144">
        <v>4</v>
      </c>
      <c r="D63" s="48" t="str">
        <f t="shared" si="0"/>
        <v>Queens</v>
      </c>
      <c r="E63" s="136">
        <v>31</v>
      </c>
      <c r="F63" s="37">
        <v>21</v>
      </c>
      <c r="G63" s="37">
        <v>54</v>
      </c>
      <c r="H63" s="31">
        <v>19.5</v>
      </c>
      <c r="I63" s="31">
        <v>22.1</v>
      </c>
      <c r="J63" s="141">
        <f>LOOKUP(E63,'Election Results'!B:B,'Election Results'!C:C)</f>
        <v>7.1273204016566852E-2</v>
      </c>
      <c r="K63" s="142">
        <f t="shared" si="1"/>
        <v>38</v>
      </c>
      <c r="L63" s="37">
        <v>115657</v>
      </c>
      <c r="M63" s="37">
        <v>40</v>
      </c>
      <c r="N63" s="37">
        <v>34</v>
      </c>
      <c r="O63" s="37">
        <v>25</v>
      </c>
      <c r="P63" s="37">
        <v>40</v>
      </c>
      <c r="Q63" s="37">
        <v>12</v>
      </c>
      <c r="R63" s="37">
        <v>3</v>
      </c>
      <c r="S63" s="37">
        <v>48</v>
      </c>
      <c r="T63" s="37">
        <v>22</v>
      </c>
      <c r="U63" s="37">
        <v>30</v>
      </c>
      <c r="V63" s="37">
        <v>2</v>
      </c>
      <c r="W63" s="37">
        <v>25</v>
      </c>
      <c r="X63" s="37">
        <v>66</v>
      </c>
      <c r="Y63" s="37">
        <v>35</v>
      </c>
      <c r="Z63" s="37">
        <v>26</v>
      </c>
      <c r="AA63" s="37">
        <v>10</v>
      </c>
      <c r="AB63" s="37">
        <v>9</v>
      </c>
      <c r="AC63" s="37">
        <v>43</v>
      </c>
      <c r="AD63" s="37">
        <v>25</v>
      </c>
      <c r="AE63" s="37">
        <v>57</v>
      </c>
      <c r="AF63" s="37">
        <v>25</v>
      </c>
      <c r="AG63" s="37">
        <v>22</v>
      </c>
      <c r="AH63" s="37">
        <v>14</v>
      </c>
      <c r="AI63" s="37">
        <v>20</v>
      </c>
      <c r="AJ63" s="37">
        <v>27</v>
      </c>
      <c r="AK63" s="37">
        <v>42</v>
      </c>
      <c r="AL63" s="32">
        <v>23.9</v>
      </c>
      <c r="AM63" s="32">
        <v>29.2</v>
      </c>
      <c r="AN63" s="37">
        <v>14</v>
      </c>
      <c r="AO63" s="37">
        <v>37</v>
      </c>
      <c r="AP63" s="31">
        <v>11.5</v>
      </c>
      <c r="AQ63" s="31">
        <v>15.7</v>
      </c>
      <c r="AR63" s="37">
        <v>66</v>
      </c>
      <c r="AS63" s="37">
        <v>22</v>
      </c>
      <c r="AT63" s="18">
        <v>55.7</v>
      </c>
      <c r="AU63" s="18">
        <v>76.3</v>
      </c>
      <c r="AV63" s="32">
        <v>7.6</v>
      </c>
      <c r="AW63" s="37">
        <v>59</v>
      </c>
      <c r="AX63" s="37">
        <v>7</v>
      </c>
      <c r="AY63" s="37">
        <v>52</v>
      </c>
      <c r="AZ63" s="37">
        <v>269</v>
      </c>
      <c r="BA63" s="37">
        <v>9</v>
      </c>
      <c r="BB63" s="37">
        <v>23</v>
      </c>
      <c r="BC63" s="37">
        <v>22</v>
      </c>
      <c r="BD63" s="37">
        <v>45</v>
      </c>
      <c r="BE63" s="37">
        <v>19</v>
      </c>
      <c r="BF63" s="37">
        <v>32</v>
      </c>
      <c r="BG63" s="37">
        <v>36</v>
      </c>
      <c r="BH63" s="37">
        <v>19</v>
      </c>
      <c r="BI63" s="37">
        <v>31</v>
      </c>
      <c r="BJ63" s="31">
        <v>16.8</v>
      </c>
      <c r="BK63" s="31">
        <v>22</v>
      </c>
      <c r="BL63" s="37">
        <v>11</v>
      </c>
      <c r="BM63" s="37">
        <v>25</v>
      </c>
      <c r="BN63" s="31">
        <v>9.1999999999999993</v>
      </c>
      <c r="BO63" s="31">
        <v>13.2</v>
      </c>
      <c r="BP63" s="37">
        <v>52</v>
      </c>
      <c r="BQ63" s="37">
        <v>31</v>
      </c>
      <c r="BR63" s="32">
        <v>47.2</v>
      </c>
      <c r="BS63" s="32">
        <v>56.6</v>
      </c>
      <c r="BT63" s="37">
        <v>46</v>
      </c>
      <c r="BU63" s="37">
        <v>5</v>
      </c>
      <c r="BV63" s="32">
        <v>11.6</v>
      </c>
      <c r="BW63" s="37">
        <v>4</v>
      </c>
      <c r="BX63" s="31">
        <v>9.8000000000000007</v>
      </c>
      <c r="BY63" s="31">
        <v>13.4</v>
      </c>
      <c r="BZ63" s="32">
        <v>26.4</v>
      </c>
      <c r="CA63" s="32"/>
      <c r="CB63" s="37">
        <v>22</v>
      </c>
      <c r="CC63" s="31">
        <v>23.5</v>
      </c>
      <c r="CD63" s="31">
        <v>29.3</v>
      </c>
      <c r="CE63" s="37">
        <v>28</v>
      </c>
      <c r="CF63" s="37">
        <v>16</v>
      </c>
      <c r="CG63" s="37">
        <v>88</v>
      </c>
      <c r="CH63" s="37"/>
      <c r="CI63" s="37">
        <v>26</v>
      </c>
      <c r="CJ63" s="19">
        <v>68.7</v>
      </c>
      <c r="CK63" s="19">
        <v>107.9</v>
      </c>
      <c r="CL63" s="37">
        <v>80</v>
      </c>
      <c r="CM63" s="37">
        <v>19</v>
      </c>
      <c r="CN63" s="39">
        <v>70.099999999999994</v>
      </c>
      <c r="CO63" s="31">
        <v>89.3</v>
      </c>
      <c r="CP63" s="37">
        <v>79</v>
      </c>
      <c r="CQ63" s="37"/>
      <c r="CR63" s="37">
        <v>32</v>
      </c>
      <c r="CS63" s="20">
        <v>72.599999999999994</v>
      </c>
      <c r="CT63" s="20">
        <v>83.5</v>
      </c>
      <c r="CU63" s="37">
        <v>17</v>
      </c>
      <c r="CV63" s="37"/>
      <c r="CW63" s="37">
        <v>20</v>
      </c>
      <c r="CX63" s="20">
        <v>12.1</v>
      </c>
      <c r="CY63" s="20">
        <v>23.1</v>
      </c>
      <c r="CZ63" s="37">
        <v>35</v>
      </c>
      <c r="DA63" s="20"/>
      <c r="DB63" s="37">
        <v>14</v>
      </c>
      <c r="DC63" s="20">
        <v>28.1</v>
      </c>
      <c r="DD63" s="20">
        <v>42.7</v>
      </c>
      <c r="DE63" s="37">
        <v>90</v>
      </c>
      <c r="DF63" s="37"/>
      <c r="DG63" s="37">
        <v>20</v>
      </c>
      <c r="DH63" s="20">
        <v>84.4</v>
      </c>
      <c r="DI63" s="20">
        <v>93.2</v>
      </c>
      <c r="DJ63" s="37">
        <v>81</v>
      </c>
      <c r="DK63" s="37"/>
      <c r="DL63" s="37">
        <v>10</v>
      </c>
      <c r="DM63" s="20">
        <v>74.7</v>
      </c>
      <c r="DN63" s="20">
        <v>85.7</v>
      </c>
      <c r="DO63" s="37">
        <v>28</v>
      </c>
      <c r="DP63" s="37"/>
      <c r="DQ63" s="37">
        <v>22</v>
      </c>
      <c r="DR63" s="20">
        <v>22.5</v>
      </c>
      <c r="DS63" s="20">
        <v>34.9</v>
      </c>
      <c r="DT63" s="37">
        <v>10</v>
      </c>
      <c r="DU63" s="37"/>
      <c r="DV63" s="37">
        <v>34</v>
      </c>
      <c r="DW63" s="20">
        <v>7.2</v>
      </c>
      <c r="DX63" s="20">
        <v>14.2</v>
      </c>
      <c r="DY63" s="37">
        <v>1112</v>
      </c>
      <c r="DZ63" s="37">
        <v>24</v>
      </c>
      <c r="EA63" s="22">
        <v>1042.3</v>
      </c>
      <c r="EB63" s="22">
        <v>1180.9000000000001</v>
      </c>
      <c r="EC63" s="37">
        <v>748</v>
      </c>
      <c r="ED63" s="37">
        <v>29</v>
      </c>
      <c r="EE63" s="22">
        <v>690</v>
      </c>
      <c r="EF63" s="22">
        <v>806.8</v>
      </c>
      <c r="EG63" s="37">
        <v>16</v>
      </c>
      <c r="EH63" s="37"/>
      <c r="EI63" s="37">
        <v>47</v>
      </c>
      <c r="EJ63" s="20">
        <v>10.6</v>
      </c>
      <c r="EK63" s="20">
        <v>22.1</v>
      </c>
      <c r="EL63" s="37">
        <v>9</v>
      </c>
      <c r="EM63" s="37"/>
      <c r="EN63" s="37">
        <v>44</v>
      </c>
      <c r="EO63" s="20">
        <v>6</v>
      </c>
      <c r="EP63" s="20">
        <v>14.4</v>
      </c>
      <c r="EQ63" s="32">
        <v>11.7</v>
      </c>
      <c r="ER63" s="37">
        <v>12</v>
      </c>
      <c r="ES63" s="31">
        <v>9.9</v>
      </c>
      <c r="ET63" s="31">
        <v>13.5</v>
      </c>
      <c r="EU63" s="37">
        <v>39</v>
      </c>
      <c r="EV63" s="37"/>
      <c r="EW63" s="37">
        <v>31</v>
      </c>
      <c r="EX63" s="20">
        <v>32.4</v>
      </c>
      <c r="EY63" s="20">
        <v>46</v>
      </c>
      <c r="EZ63" s="37">
        <v>66</v>
      </c>
      <c r="FA63" s="37"/>
      <c r="FB63" s="37">
        <v>26</v>
      </c>
      <c r="FC63" s="20">
        <v>59.5</v>
      </c>
      <c r="FD63" s="20">
        <v>71.400000000000006</v>
      </c>
      <c r="FE63" s="32">
        <v>30.3</v>
      </c>
      <c r="FF63" s="32"/>
      <c r="FG63" s="37">
        <v>29</v>
      </c>
      <c r="FH63" s="31">
        <v>20.3</v>
      </c>
      <c r="FI63" s="31">
        <v>40.299999999999997</v>
      </c>
      <c r="FJ63" s="37">
        <v>467</v>
      </c>
      <c r="FK63" s="37">
        <v>3</v>
      </c>
      <c r="FL63" s="31">
        <v>422.3</v>
      </c>
      <c r="FM63" s="32">
        <v>510.7</v>
      </c>
      <c r="FN63" s="37">
        <v>1197</v>
      </c>
      <c r="FO63" s="37">
        <v>5</v>
      </c>
      <c r="FP63" s="31">
        <v>1125</v>
      </c>
      <c r="FQ63" s="31">
        <v>1269.2</v>
      </c>
      <c r="FR63" s="37">
        <v>24</v>
      </c>
      <c r="FS63" s="37"/>
      <c r="FT63" s="37">
        <v>31</v>
      </c>
      <c r="FU63" s="31">
        <v>18.3</v>
      </c>
      <c r="FV63" s="31">
        <v>28.7</v>
      </c>
      <c r="FW63" s="37">
        <v>217</v>
      </c>
      <c r="FX63" s="37">
        <v>31</v>
      </c>
      <c r="FY63" s="31">
        <v>186.7</v>
      </c>
      <c r="FZ63" s="31">
        <v>247.8</v>
      </c>
      <c r="GA63" s="37">
        <v>470</v>
      </c>
      <c r="GB63" s="37">
        <v>15</v>
      </c>
      <c r="GC63" s="31">
        <v>424.8</v>
      </c>
      <c r="GD63" s="31">
        <v>515.29999999999995</v>
      </c>
      <c r="GE63" s="32">
        <v>6.5</v>
      </c>
      <c r="GF63" s="32"/>
      <c r="GG63" s="37">
        <v>12</v>
      </c>
      <c r="GH63" s="31">
        <v>4</v>
      </c>
      <c r="GI63" s="31">
        <v>9</v>
      </c>
      <c r="GJ63" s="32">
        <v>279.7</v>
      </c>
      <c r="GK63" s="37">
        <v>8</v>
      </c>
      <c r="GL63" s="31">
        <v>265.39999999999998</v>
      </c>
      <c r="GM63" s="31">
        <v>294</v>
      </c>
      <c r="GN63" s="32">
        <v>75.900000000000006</v>
      </c>
      <c r="GO63" s="37">
        <v>55</v>
      </c>
    </row>
    <row r="64" spans="1:197">
      <c r="A64" s="10">
        <v>501</v>
      </c>
      <c r="B64" s="37" t="s">
        <v>174</v>
      </c>
      <c r="C64" s="144">
        <v>5</v>
      </c>
      <c r="D64" s="48" t="str">
        <f t="shared" si="0"/>
        <v>Staten Island</v>
      </c>
      <c r="E64" s="136">
        <v>61</v>
      </c>
      <c r="F64" s="37">
        <v>26</v>
      </c>
      <c r="G64" s="37">
        <v>51</v>
      </c>
      <c r="H64" s="31">
        <v>25.1</v>
      </c>
      <c r="I64" s="31">
        <v>27.4</v>
      </c>
      <c r="J64" s="141">
        <f>LOOKUP(E64,'Election Results'!B:B,'Election Results'!C:C)</f>
        <v>0.28203803224472923</v>
      </c>
      <c r="K64" s="142">
        <f t="shared" si="1"/>
        <v>13</v>
      </c>
      <c r="L64" s="37">
        <v>178689</v>
      </c>
      <c r="M64" s="37">
        <v>13</v>
      </c>
      <c r="N64" s="37">
        <v>39</v>
      </c>
      <c r="O64" s="37">
        <v>22</v>
      </c>
      <c r="P64" s="37">
        <v>22</v>
      </c>
      <c r="Q64" s="37">
        <v>24</v>
      </c>
      <c r="R64" s="37">
        <v>8</v>
      </c>
      <c r="S64" s="37">
        <v>32</v>
      </c>
      <c r="T64" s="37">
        <v>29</v>
      </c>
      <c r="U64" s="37">
        <v>23</v>
      </c>
      <c r="V64" s="37">
        <v>2</v>
      </c>
      <c r="W64" s="37">
        <v>16</v>
      </c>
      <c r="X64" s="37">
        <v>61</v>
      </c>
      <c r="Y64" s="37">
        <v>38</v>
      </c>
      <c r="Z64" s="37">
        <v>25</v>
      </c>
      <c r="AA64" s="37">
        <v>15</v>
      </c>
      <c r="AB64" s="37">
        <v>11</v>
      </c>
      <c r="AC64" s="37">
        <v>21</v>
      </c>
      <c r="AD64" s="37">
        <v>27</v>
      </c>
      <c r="AE64" s="37">
        <v>48</v>
      </c>
      <c r="AF64" s="37">
        <v>26</v>
      </c>
      <c r="AG64" s="37">
        <v>17</v>
      </c>
      <c r="AH64" s="37">
        <v>12</v>
      </c>
      <c r="AI64" s="37">
        <v>33</v>
      </c>
      <c r="AJ64" s="37">
        <v>23</v>
      </c>
      <c r="AK64" s="37">
        <v>51</v>
      </c>
      <c r="AL64" s="32">
        <v>21.5</v>
      </c>
      <c r="AM64" s="32">
        <v>24.8</v>
      </c>
      <c r="AN64" s="37">
        <v>13</v>
      </c>
      <c r="AO64" s="37">
        <v>40</v>
      </c>
      <c r="AP64" s="31">
        <v>11.4</v>
      </c>
      <c r="AQ64" s="31">
        <v>13.8</v>
      </c>
      <c r="AR64" s="37">
        <v>36</v>
      </c>
      <c r="AS64" s="37">
        <v>57</v>
      </c>
      <c r="AT64" s="18">
        <v>25.8</v>
      </c>
      <c r="AU64" s="18">
        <v>45.8</v>
      </c>
      <c r="AV64" s="32">
        <v>8.1</v>
      </c>
      <c r="AW64" s="37">
        <v>51</v>
      </c>
      <c r="AX64" s="37">
        <v>13</v>
      </c>
      <c r="AY64" s="37">
        <v>17</v>
      </c>
      <c r="AZ64" s="37">
        <v>156</v>
      </c>
      <c r="BA64" s="37">
        <v>31</v>
      </c>
      <c r="BB64" s="37">
        <v>16</v>
      </c>
      <c r="BC64" s="37">
        <v>42</v>
      </c>
      <c r="BD64" s="37">
        <v>50</v>
      </c>
      <c r="BE64" s="37">
        <v>11</v>
      </c>
      <c r="BF64" s="37">
        <v>35</v>
      </c>
      <c r="BG64" s="37">
        <v>32</v>
      </c>
      <c r="BH64" s="37">
        <v>20</v>
      </c>
      <c r="BI64" s="37">
        <v>30</v>
      </c>
      <c r="BJ64" s="31">
        <v>17.5</v>
      </c>
      <c r="BK64" s="31">
        <v>22.1</v>
      </c>
      <c r="BL64" s="37">
        <v>9</v>
      </c>
      <c r="BM64" s="37">
        <v>39</v>
      </c>
      <c r="BN64" s="31">
        <v>7.7</v>
      </c>
      <c r="BO64" s="31">
        <v>10.1</v>
      </c>
      <c r="BP64" s="37">
        <v>51</v>
      </c>
      <c r="BQ64" s="37">
        <v>34</v>
      </c>
      <c r="BR64" s="32">
        <v>47.6</v>
      </c>
      <c r="BS64" s="32">
        <v>54.8</v>
      </c>
      <c r="BT64" s="37">
        <v>37</v>
      </c>
      <c r="BU64" s="37">
        <v>15</v>
      </c>
      <c r="BV64" s="32">
        <v>11</v>
      </c>
      <c r="BW64" s="37">
        <v>11</v>
      </c>
      <c r="BX64" s="31">
        <v>9.6999999999999993</v>
      </c>
      <c r="BY64" s="31">
        <v>12.3</v>
      </c>
      <c r="BZ64" s="32">
        <v>25</v>
      </c>
      <c r="CA64" s="32"/>
      <c r="CB64" s="37">
        <v>24</v>
      </c>
      <c r="CC64" s="31">
        <v>22.8</v>
      </c>
      <c r="CD64" s="31">
        <v>27.2</v>
      </c>
      <c r="CE64" s="37">
        <v>26</v>
      </c>
      <c r="CF64" s="37">
        <v>18</v>
      </c>
      <c r="CG64" s="37">
        <v>110</v>
      </c>
      <c r="CH64" s="37"/>
      <c r="CI64" s="37">
        <v>22</v>
      </c>
      <c r="CJ64" s="19">
        <v>92.2</v>
      </c>
      <c r="CK64" s="19">
        <v>126.9</v>
      </c>
      <c r="CL64" s="37">
        <v>90</v>
      </c>
      <c r="CM64" s="37">
        <v>17</v>
      </c>
      <c r="CN64" s="39">
        <v>81.8</v>
      </c>
      <c r="CO64" s="31">
        <v>98</v>
      </c>
      <c r="CP64" s="37">
        <v>82</v>
      </c>
      <c r="CQ64" s="37"/>
      <c r="CR64" s="37">
        <v>20</v>
      </c>
      <c r="CS64" s="20">
        <v>77.2</v>
      </c>
      <c r="CT64" s="20">
        <v>85.4</v>
      </c>
      <c r="CU64" s="37">
        <v>22</v>
      </c>
      <c r="CV64" s="37"/>
      <c r="CW64" s="37">
        <v>1</v>
      </c>
      <c r="CX64" s="20">
        <v>17.2</v>
      </c>
      <c r="CY64" s="20">
        <v>26.6</v>
      </c>
      <c r="CZ64" s="37">
        <v>32</v>
      </c>
      <c r="DA64" s="20"/>
      <c r="DB64" s="37">
        <v>23</v>
      </c>
      <c r="DC64" s="20">
        <v>26.4</v>
      </c>
      <c r="DD64" s="20">
        <v>37.200000000000003</v>
      </c>
      <c r="DE64" s="37">
        <v>86</v>
      </c>
      <c r="DF64" s="37"/>
      <c r="DG64" s="37">
        <v>38</v>
      </c>
      <c r="DH64" s="20">
        <v>81.2</v>
      </c>
      <c r="DI64" s="20">
        <v>89.5</v>
      </c>
      <c r="DJ64" s="37">
        <v>78</v>
      </c>
      <c r="DK64" s="37"/>
      <c r="DL64" s="37">
        <v>22</v>
      </c>
      <c r="DM64" s="20">
        <v>73.400000000000006</v>
      </c>
      <c r="DN64" s="20">
        <v>82.2</v>
      </c>
      <c r="DO64" s="37">
        <v>33</v>
      </c>
      <c r="DP64" s="37"/>
      <c r="DQ64" s="37">
        <v>10</v>
      </c>
      <c r="DR64" s="20">
        <v>27.6</v>
      </c>
      <c r="DS64" s="20">
        <v>37.799999999999997</v>
      </c>
      <c r="DT64" s="37">
        <v>9</v>
      </c>
      <c r="DU64" s="37"/>
      <c r="DV64" s="37">
        <v>40</v>
      </c>
      <c r="DW64" s="20">
        <v>7.4</v>
      </c>
      <c r="DX64" s="20">
        <v>12.2</v>
      </c>
      <c r="DY64" s="37">
        <v>1140</v>
      </c>
      <c r="DZ64" s="37">
        <v>21</v>
      </c>
      <c r="EA64" s="22">
        <v>1082</v>
      </c>
      <c r="EB64" s="22">
        <v>1197</v>
      </c>
      <c r="EC64" s="37">
        <v>955</v>
      </c>
      <c r="ED64" s="37">
        <v>22</v>
      </c>
      <c r="EE64" s="22">
        <v>902.1</v>
      </c>
      <c r="EF64" s="22">
        <v>1007.9</v>
      </c>
      <c r="EG64" s="37">
        <v>16</v>
      </c>
      <c r="EH64" s="37"/>
      <c r="EI64" s="37">
        <v>45</v>
      </c>
      <c r="EJ64" s="20">
        <v>11.6</v>
      </c>
      <c r="EK64" s="20">
        <v>21.1</v>
      </c>
      <c r="EL64" s="37">
        <v>11</v>
      </c>
      <c r="EM64" s="37"/>
      <c r="EN64" s="37">
        <v>30</v>
      </c>
      <c r="EO64" s="20">
        <v>8.1999999999999993</v>
      </c>
      <c r="EP64" s="20">
        <v>15</v>
      </c>
      <c r="EQ64" s="32">
        <v>2.9</v>
      </c>
      <c r="ER64" s="37">
        <v>48</v>
      </c>
      <c r="ES64" s="31">
        <v>2.2000000000000002</v>
      </c>
      <c r="ET64" s="31">
        <v>3.6</v>
      </c>
      <c r="EU64" s="37">
        <v>38</v>
      </c>
      <c r="EV64" s="37"/>
      <c r="EW64" s="37">
        <v>37</v>
      </c>
      <c r="EX64" s="20">
        <v>33</v>
      </c>
      <c r="EY64" s="20">
        <v>42.3</v>
      </c>
      <c r="EZ64" s="37">
        <v>56</v>
      </c>
      <c r="FA64" s="37"/>
      <c r="FB64" s="37">
        <v>44</v>
      </c>
      <c r="FC64" s="20">
        <v>51</v>
      </c>
      <c r="FD64" s="20">
        <v>61.4</v>
      </c>
      <c r="FE64" s="32">
        <v>24.1</v>
      </c>
      <c r="FF64" s="32"/>
      <c r="FG64" s="37">
        <v>32</v>
      </c>
      <c r="FH64" s="31">
        <v>16.899999999999999</v>
      </c>
      <c r="FI64" s="31">
        <v>31.3</v>
      </c>
      <c r="FJ64" s="37">
        <v>338</v>
      </c>
      <c r="FK64" s="37">
        <v>22</v>
      </c>
      <c r="FL64" s="31">
        <v>305.60000000000002</v>
      </c>
      <c r="FM64" s="32">
        <v>369.3</v>
      </c>
      <c r="FN64" s="37">
        <v>956</v>
      </c>
      <c r="FO64" s="37">
        <v>13</v>
      </c>
      <c r="FP64" s="31">
        <v>902.9</v>
      </c>
      <c r="FQ64" s="31">
        <v>1008</v>
      </c>
      <c r="FR64" s="37">
        <v>25</v>
      </c>
      <c r="FS64" s="37"/>
      <c r="FT64" s="37">
        <v>29</v>
      </c>
      <c r="FU64" s="31">
        <v>20.6</v>
      </c>
      <c r="FV64" s="31">
        <v>29.4</v>
      </c>
      <c r="FW64" s="37">
        <v>315</v>
      </c>
      <c r="FX64" s="37">
        <v>18</v>
      </c>
      <c r="FY64" s="31">
        <v>284.60000000000002</v>
      </c>
      <c r="FZ64" s="31">
        <v>344.7</v>
      </c>
      <c r="GA64" s="37">
        <v>415</v>
      </c>
      <c r="GB64" s="37">
        <v>20</v>
      </c>
      <c r="GC64" s="31">
        <v>380.5</v>
      </c>
      <c r="GD64" s="31">
        <v>450.3</v>
      </c>
      <c r="GE64" s="32">
        <v>6.1</v>
      </c>
      <c r="GF64" s="32"/>
      <c r="GG64" s="37">
        <v>13</v>
      </c>
      <c r="GH64" s="31">
        <v>4.3</v>
      </c>
      <c r="GI64" s="31">
        <v>7.9</v>
      </c>
      <c r="GJ64" s="32">
        <v>226.5</v>
      </c>
      <c r="GK64" s="37">
        <v>15</v>
      </c>
      <c r="GL64" s="31">
        <v>216.3</v>
      </c>
      <c r="GM64" s="31">
        <v>236.7</v>
      </c>
      <c r="GN64" s="32">
        <v>78.2</v>
      </c>
      <c r="GO64" s="37">
        <v>47</v>
      </c>
    </row>
    <row r="65" spans="1:197">
      <c r="A65" s="10">
        <v>502</v>
      </c>
      <c r="B65" s="37" t="s">
        <v>175</v>
      </c>
      <c r="C65" s="144">
        <v>5</v>
      </c>
      <c r="D65" s="48" t="str">
        <f t="shared" si="0"/>
        <v>Staten Island</v>
      </c>
      <c r="E65" s="135">
        <v>63</v>
      </c>
      <c r="F65" s="37">
        <v>17</v>
      </c>
      <c r="G65" s="37">
        <v>58</v>
      </c>
      <c r="H65" s="31">
        <v>15.4</v>
      </c>
      <c r="I65" s="31">
        <v>17.7</v>
      </c>
      <c r="J65" s="141">
        <f>LOOKUP(E65,'Election Results'!B:B,'Election Results'!C:C)</f>
        <v>0.48585491409089882</v>
      </c>
      <c r="K65" s="142">
        <f t="shared" si="1"/>
        <v>4</v>
      </c>
      <c r="L65" s="37">
        <v>133194</v>
      </c>
      <c r="M65" s="37">
        <v>31</v>
      </c>
      <c r="N65" s="37">
        <v>70</v>
      </c>
      <c r="O65" s="37">
        <v>6</v>
      </c>
      <c r="P65" s="37">
        <v>3</v>
      </c>
      <c r="Q65" s="37">
        <v>48</v>
      </c>
      <c r="R65" s="37">
        <v>12</v>
      </c>
      <c r="S65" s="37">
        <v>24</v>
      </c>
      <c r="T65" s="37">
        <v>14</v>
      </c>
      <c r="U65" s="37">
        <v>44</v>
      </c>
      <c r="V65" s="37">
        <v>1</v>
      </c>
      <c r="W65" s="37">
        <v>41</v>
      </c>
      <c r="X65" s="37">
        <v>30</v>
      </c>
      <c r="Y65" s="37">
        <v>54</v>
      </c>
      <c r="Z65" s="37">
        <v>20</v>
      </c>
      <c r="AA65" s="37">
        <v>39</v>
      </c>
      <c r="AB65" s="37">
        <v>9</v>
      </c>
      <c r="AC65" s="37">
        <v>45</v>
      </c>
      <c r="AD65" s="37">
        <v>25</v>
      </c>
      <c r="AE65" s="37">
        <v>58</v>
      </c>
      <c r="AF65" s="37">
        <v>29</v>
      </c>
      <c r="AG65" s="37">
        <v>3</v>
      </c>
      <c r="AH65" s="37">
        <v>17</v>
      </c>
      <c r="AI65" s="37">
        <v>9</v>
      </c>
      <c r="AJ65" s="37">
        <v>26</v>
      </c>
      <c r="AK65" s="37">
        <v>43</v>
      </c>
      <c r="AL65" s="32">
        <v>24.6</v>
      </c>
      <c r="AM65" s="32">
        <v>28.2</v>
      </c>
      <c r="AN65" s="37">
        <v>13</v>
      </c>
      <c r="AO65" s="37">
        <v>38</v>
      </c>
      <c r="AP65" s="31">
        <v>12.1</v>
      </c>
      <c r="AQ65" s="31">
        <v>14.9</v>
      </c>
      <c r="AR65" s="37">
        <v>29</v>
      </c>
      <c r="AS65" s="37">
        <v>58</v>
      </c>
      <c r="AT65" s="18">
        <v>16.7</v>
      </c>
      <c r="AU65" s="18">
        <v>40.9</v>
      </c>
      <c r="AV65" s="32">
        <v>8.1</v>
      </c>
      <c r="AW65" s="37">
        <v>51</v>
      </c>
      <c r="AX65" s="37">
        <v>8</v>
      </c>
      <c r="AY65" s="37">
        <v>45</v>
      </c>
      <c r="AZ65" s="37">
        <v>450</v>
      </c>
      <c r="BA65" s="37">
        <v>1</v>
      </c>
      <c r="BB65" s="37">
        <v>11</v>
      </c>
      <c r="BC65" s="37">
        <v>49</v>
      </c>
      <c r="BD65" s="37">
        <v>50</v>
      </c>
      <c r="BE65" s="37">
        <v>9</v>
      </c>
      <c r="BF65" s="37">
        <v>39</v>
      </c>
      <c r="BG65" s="37">
        <v>26</v>
      </c>
      <c r="BH65" s="37">
        <v>9</v>
      </c>
      <c r="BI65" s="37">
        <v>54</v>
      </c>
      <c r="BJ65" s="31">
        <v>7.4</v>
      </c>
      <c r="BK65" s="31">
        <v>11</v>
      </c>
      <c r="BL65" s="37">
        <v>7</v>
      </c>
      <c r="BM65" s="37">
        <v>52</v>
      </c>
      <c r="BN65" s="31">
        <v>5.7</v>
      </c>
      <c r="BO65" s="31">
        <v>7.7</v>
      </c>
      <c r="BP65" s="37">
        <v>52</v>
      </c>
      <c r="BQ65" s="37">
        <v>32</v>
      </c>
      <c r="BR65" s="32">
        <v>45.5</v>
      </c>
      <c r="BS65" s="32">
        <v>57.7</v>
      </c>
      <c r="BT65" s="37">
        <v>27</v>
      </c>
      <c r="BU65" s="37">
        <v>24</v>
      </c>
      <c r="BV65" s="32">
        <v>8.9</v>
      </c>
      <c r="BW65" s="37">
        <v>29</v>
      </c>
      <c r="BX65" s="31">
        <v>7.4</v>
      </c>
      <c r="BY65" s="31">
        <v>10.4</v>
      </c>
      <c r="BZ65" s="32">
        <v>9.4</v>
      </c>
      <c r="CA65" s="32"/>
      <c r="CB65" s="37">
        <v>49</v>
      </c>
      <c r="CC65" s="31">
        <v>7.6</v>
      </c>
      <c r="CD65" s="31">
        <v>11.2</v>
      </c>
      <c r="CE65" s="37">
        <v>15</v>
      </c>
      <c r="CF65" s="37">
        <v>38</v>
      </c>
      <c r="CG65" s="37">
        <v>43</v>
      </c>
      <c r="CH65" s="37"/>
      <c r="CI65" s="37">
        <v>41</v>
      </c>
      <c r="CJ65" s="19">
        <v>30.6</v>
      </c>
      <c r="CK65" s="19">
        <v>55.2</v>
      </c>
      <c r="CL65" s="37">
        <v>40</v>
      </c>
      <c r="CM65" s="37">
        <v>37</v>
      </c>
      <c r="CN65" s="39">
        <v>33.1</v>
      </c>
      <c r="CO65" s="31">
        <v>45.9</v>
      </c>
      <c r="CP65" s="37">
        <v>84</v>
      </c>
      <c r="CQ65" s="37"/>
      <c r="CR65" s="37">
        <v>11</v>
      </c>
      <c r="CS65" s="20">
        <v>79.2</v>
      </c>
      <c r="CT65" s="20">
        <v>87.4</v>
      </c>
      <c r="CU65" s="37">
        <v>21</v>
      </c>
      <c r="CV65" s="37"/>
      <c r="CW65" s="37">
        <v>3</v>
      </c>
      <c r="CX65" s="20">
        <v>14.6</v>
      </c>
      <c r="CY65" s="20">
        <v>28.2</v>
      </c>
      <c r="CZ65" s="37">
        <v>27</v>
      </c>
      <c r="DA65" s="20"/>
      <c r="DB65" s="37">
        <v>33</v>
      </c>
      <c r="DC65" s="20">
        <v>20.9</v>
      </c>
      <c r="DD65" s="20">
        <v>34</v>
      </c>
      <c r="DE65" s="37">
        <v>88</v>
      </c>
      <c r="DF65" s="37"/>
      <c r="DG65" s="37">
        <v>27</v>
      </c>
      <c r="DH65" s="20">
        <v>82.2</v>
      </c>
      <c r="DI65" s="20">
        <v>92.4</v>
      </c>
      <c r="DJ65" s="37">
        <v>81</v>
      </c>
      <c r="DK65" s="37"/>
      <c r="DL65" s="37">
        <v>9</v>
      </c>
      <c r="DM65" s="20">
        <v>74.7</v>
      </c>
      <c r="DN65" s="20">
        <v>86.4</v>
      </c>
      <c r="DO65" s="37">
        <v>26</v>
      </c>
      <c r="DP65" s="37"/>
      <c r="DQ65" s="37">
        <v>30</v>
      </c>
      <c r="DR65" s="20">
        <v>20.2</v>
      </c>
      <c r="DS65" s="20">
        <v>33.6</v>
      </c>
      <c r="DT65" s="37">
        <v>10</v>
      </c>
      <c r="DU65" s="37"/>
      <c r="DV65" s="37">
        <v>32</v>
      </c>
      <c r="DW65" s="20">
        <v>7.2</v>
      </c>
      <c r="DX65" s="20">
        <v>14.8</v>
      </c>
      <c r="DY65" s="37">
        <v>742</v>
      </c>
      <c r="DZ65" s="37">
        <v>40</v>
      </c>
      <c r="EA65" s="22">
        <v>690.8</v>
      </c>
      <c r="EB65" s="22">
        <v>793.7</v>
      </c>
      <c r="EC65" s="37">
        <v>693</v>
      </c>
      <c r="ED65" s="37">
        <v>32</v>
      </c>
      <c r="EE65" s="22">
        <v>640.6</v>
      </c>
      <c r="EF65" s="22">
        <v>744.6</v>
      </c>
      <c r="EG65" s="37">
        <v>12</v>
      </c>
      <c r="EH65" s="37"/>
      <c r="EI65" s="37">
        <v>52</v>
      </c>
      <c r="EJ65" s="20">
        <v>6.7</v>
      </c>
      <c r="EK65" s="20">
        <v>19.2</v>
      </c>
      <c r="EL65" s="37">
        <v>6</v>
      </c>
      <c r="EM65" s="37"/>
      <c r="EN65" s="37">
        <v>58</v>
      </c>
      <c r="EO65" s="20">
        <v>3.3</v>
      </c>
      <c r="EP65" s="20">
        <v>9.3000000000000007</v>
      </c>
      <c r="EQ65" s="32">
        <v>2.5</v>
      </c>
      <c r="ER65" s="37">
        <v>53</v>
      </c>
      <c r="ES65" s="31">
        <v>1.7</v>
      </c>
      <c r="ET65" s="31">
        <v>3.3</v>
      </c>
      <c r="EU65" s="37">
        <v>40</v>
      </c>
      <c r="EV65" s="37"/>
      <c r="EW65" s="37">
        <v>28</v>
      </c>
      <c r="EX65" s="20">
        <v>33.1</v>
      </c>
      <c r="EY65" s="20">
        <v>46.4</v>
      </c>
      <c r="EZ65" s="37">
        <v>43</v>
      </c>
      <c r="FA65" s="37"/>
      <c r="FB65" s="37">
        <v>55</v>
      </c>
      <c r="FC65" s="20">
        <v>36.5</v>
      </c>
      <c r="FD65" s="20">
        <v>49.7</v>
      </c>
      <c r="FE65" s="44">
        <v>6.8</v>
      </c>
      <c r="FF65" s="37" t="s">
        <v>271</v>
      </c>
      <c r="FG65" s="37">
        <v>55</v>
      </c>
      <c r="FH65" s="31">
        <v>2.4</v>
      </c>
      <c r="FI65" s="31">
        <v>11.2</v>
      </c>
      <c r="FJ65" s="37">
        <v>290</v>
      </c>
      <c r="FK65" s="37">
        <v>38</v>
      </c>
      <c r="FL65" s="31">
        <v>260.2</v>
      </c>
      <c r="FM65" s="32">
        <v>320.3</v>
      </c>
      <c r="FN65" s="37">
        <v>642</v>
      </c>
      <c r="FO65" s="37">
        <v>27</v>
      </c>
      <c r="FP65" s="31">
        <v>592.1</v>
      </c>
      <c r="FQ65" s="31">
        <v>692.2</v>
      </c>
      <c r="FR65" s="37">
        <v>6</v>
      </c>
      <c r="FS65" s="37"/>
      <c r="FT65" s="37">
        <v>57</v>
      </c>
      <c r="FU65" s="31">
        <v>3.2</v>
      </c>
      <c r="FV65" s="31">
        <v>8.8000000000000007</v>
      </c>
      <c r="FW65" s="37">
        <v>146</v>
      </c>
      <c r="FX65" s="37">
        <v>39</v>
      </c>
      <c r="FY65" s="31">
        <v>123.8</v>
      </c>
      <c r="FZ65" s="31">
        <v>168.6</v>
      </c>
      <c r="GA65" s="37">
        <v>187</v>
      </c>
      <c r="GB65" s="37">
        <v>41</v>
      </c>
      <c r="GC65" s="31">
        <v>162.19999999999999</v>
      </c>
      <c r="GD65" s="31">
        <v>211.6</v>
      </c>
      <c r="GE65" s="32">
        <v>4.2</v>
      </c>
      <c r="GF65" s="32"/>
      <c r="GG65" s="37">
        <v>31</v>
      </c>
      <c r="GH65" s="31">
        <v>2.2999999999999998</v>
      </c>
      <c r="GI65" s="31">
        <v>6.1</v>
      </c>
      <c r="GJ65" s="32">
        <v>171.7</v>
      </c>
      <c r="GK65" s="37">
        <v>30</v>
      </c>
      <c r="GL65" s="31">
        <v>161.6</v>
      </c>
      <c r="GM65" s="31">
        <v>181.8</v>
      </c>
      <c r="GN65" s="32">
        <v>80.3</v>
      </c>
      <c r="GO65" s="37">
        <v>33</v>
      </c>
    </row>
    <row r="66" spans="1:197">
      <c r="A66" s="10">
        <v>503</v>
      </c>
      <c r="B66" s="37" t="s">
        <v>176</v>
      </c>
      <c r="C66" s="144">
        <v>5</v>
      </c>
      <c r="D66" s="48" t="str">
        <f t="shared" si="0"/>
        <v>Staten Island</v>
      </c>
      <c r="E66" s="136">
        <v>62</v>
      </c>
      <c r="F66" s="37">
        <v>14</v>
      </c>
      <c r="G66" s="37">
        <v>59</v>
      </c>
      <c r="H66" s="31">
        <v>13.4</v>
      </c>
      <c r="I66" s="31">
        <v>15.3</v>
      </c>
      <c r="J66" s="141">
        <f>LOOKUP(E66,'Election Results'!B:B,'Election Results'!C:C)</f>
        <v>0.68576552947756153</v>
      </c>
      <c r="K66" s="142">
        <f t="shared" si="1"/>
        <v>1</v>
      </c>
      <c r="L66" s="37">
        <v>159988</v>
      </c>
      <c r="M66" s="37">
        <v>21</v>
      </c>
      <c r="N66" s="37">
        <v>85</v>
      </c>
      <c r="O66" s="37">
        <v>1</v>
      </c>
      <c r="P66" s="37">
        <v>1</v>
      </c>
      <c r="Q66" s="37">
        <v>58</v>
      </c>
      <c r="R66" s="37">
        <v>4</v>
      </c>
      <c r="S66" s="37">
        <v>43</v>
      </c>
      <c r="T66" s="37">
        <v>9</v>
      </c>
      <c r="U66" s="37">
        <v>51</v>
      </c>
      <c r="V66" s="37">
        <v>1</v>
      </c>
      <c r="W66" s="37">
        <v>57</v>
      </c>
      <c r="X66" s="37">
        <v>15</v>
      </c>
      <c r="Y66" s="37">
        <v>59</v>
      </c>
      <c r="Z66" s="37">
        <v>22</v>
      </c>
      <c r="AA66" s="37">
        <v>30</v>
      </c>
      <c r="AB66" s="37">
        <v>9</v>
      </c>
      <c r="AC66" s="37">
        <v>49</v>
      </c>
      <c r="AD66" s="37">
        <v>26</v>
      </c>
      <c r="AE66" s="37">
        <v>55</v>
      </c>
      <c r="AF66" s="37">
        <v>29</v>
      </c>
      <c r="AG66" s="37">
        <v>4</v>
      </c>
      <c r="AH66" s="37">
        <v>15</v>
      </c>
      <c r="AI66" s="37">
        <v>14</v>
      </c>
      <c r="AJ66" s="37">
        <v>15</v>
      </c>
      <c r="AK66" s="37">
        <v>59</v>
      </c>
      <c r="AL66" s="32">
        <v>13.7</v>
      </c>
      <c r="AM66" s="32">
        <v>16.7</v>
      </c>
      <c r="AN66" s="37">
        <v>7</v>
      </c>
      <c r="AO66" s="37">
        <v>55</v>
      </c>
      <c r="AP66" s="31">
        <v>5.7</v>
      </c>
      <c r="AQ66" s="31">
        <v>7.7</v>
      </c>
      <c r="AR66" s="37">
        <v>18</v>
      </c>
      <c r="AS66" s="37">
        <v>59</v>
      </c>
      <c r="AT66" s="18">
        <v>7.4</v>
      </c>
      <c r="AU66" s="18">
        <v>28.6</v>
      </c>
      <c r="AV66" s="32">
        <v>7.8</v>
      </c>
      <c r="AW66" s="37">
        <v>58</v>
      </c>
      <c r="AX66" s="37">
        <v>6</v>
      </c>
      <c r="AY66" s="37">
        <v>58</v>
      </c>
      <c r="AZ66" s="37">
        <v>144</v>
      </c>
      <c r="BA66" s="37">
        <v>35</v>
      </c>
      <c r="BB66" s="37">
        <v>9</v>
      </c>
      <c r="BC66" s="37">
        <v>51</v>
      </c>
      <c r="BD66" s="37">
        <v>52</v>
      </c>
      <c r="BE66" s="37">
        <v>4</v>
      </c>
      <c r="BF66" s="37">
        <v>39</v>
      </c>
      <c r="BG66" s="37">
        <v>24</v>
      </c>
      <c r="BH66" s="37">
        <v>6</v>
      </c>
      <c r="BI66" s="37">
        <v>59</v>
      </c>
      <c r="BJ66" s="31">
        <v>4.9000000000000004</v>
      </c>
      <c r="BK66" s="31">
        <v>7.5</v>
      </c>
      <c r="BL66" s="37">
        <v>7</v>
      </c>
      <c r="BM66" s="37">
        <v>49</v>
      </c>
      <c r="BN66" s="31">
        <v>5.9</v>
      </c>
      <c r="BO66" s="31">
        <v>8.1</v>
      </c>
      <c r="BP66" s="37">
        <v>39</v>
      </c>
      <c r="BQ66" s="37">
        <v>56</v>
      </c>
      <c r="BR66" s="32">
        <v>32.9</v>
      </c>
      <c r="BS66" s="32">
        <v>45.7</v>
      </c>
      <c r="BT66" s="37">
        <v>24</v>
      </c>
      <c r="BU66" s="37">
        <v>31</v>
      </c>
      <c r="BV66" s="32">
        <v>8.8000000000000007</v>
      </c>
      <c r="BW66" s="37">
        <v>30</v>
      </c>
      <c r="BX66" s="31">
        <v>7.4</v>
      </c>
      <c r="BY66" s="31">
        <v>10.199999999999999</v>
      </c>
      <c r="BZ66" s="32">
        <v>4.2</v>
      </c>
      <c r="CA66" s="32"/>
      <c r="CB66" s="37">
        <v>54</v>
      </c>
      <c r="CC66" s="31">
        <v>3.1</v>
      </c>
      <c r="CD66" s="31">
        <v>5.3</v>
      </c>
      <c r="CE66" s="37">
        <v>13</v>
      </c>
      <c r="CF66" s="37">
        <v>42</v>
      </c>
      <c r="CG66" s="37">
        <v>25</v>
      </c>
      <c r="CH66" s="37"/>
      <c r="CI66" s="37">
        <v>51</v>
      </c>
      <c r="CJ66" s="19">
        <v>16.2</v>
      </c>
      <c r="CK66" s="19">
        <v>33.299999999999997</v>
      </c>
      <c r="CL66" s="37">
        <v>26</v>
      </c>
      <c r="CM66" s="37">
        <v>45</v>
      </c>
      <c r="CN66" s="39">
        <v>21.8</v>
      </c>
      <c r="CO66" s="31">
        <v>31.2</v>
      </c>
      <c r="CP66" s="37">
        <v>85</v>
      </c>
      <c r="CQ66" s="37"/>
      <c r="CR66" s="37">
        <v>8</v>
      </c>
      <c r="CS66" s="20">
        <v>80.8</v>
      </c>
      <c r="CT66" s="20">
        <v>88.4</v>
      </c>
      <c r="CU66" s="37">
        <v>19</v>
      </c>
      <c r="CV66" s="37"/>
      <c r="CW66" s="37">
        <v>13</v>
      </c>
      <c r="CX66" s="20">
        <v>13.9</v>
      </c>
      <c r="CY66" s="20">
        <v>24.5</v>
      </c>
      <c r="CZ66" s="37">
        <v>26</v>
      </c>
      <c r="DA66" s="20"/>
      <c r="DB66" s="37">
        <v>36</v>
      </c>
      <c r="DC66" s="20">
        <v>20.7</v>
      </c>
      <c r="DD66" s="20">
        <v>33</v>
      </c>
      <c r="DE66" s="37">
        <v>92</v>
      </c>
      <c r="DF66" s="37"/>
      <c r="DG66" s="37">
        <v>14</v>
      </c>
      <c r="DH66" s="20">
        <v>87.1</v>
      </c>
      <c r="DI66" s="20">
        <v>94.6</v>
      </c>
      <c r="DJ66" s="37">
        <v>76</v>
      </c>
      <c r="DK66" s="37"/>
      <c r="DL66" s="37">
        <v>32</v>
      </c>
      <c r="DM66" s="20">
        <v>70.7</v>
      </c>
      <c r="DN66" s="20">
        <v>81.2</v>
      </c>
      <c r="DO66" s="37">
        <v>28</v>
      </c>
      <c r="DP66" s="37"/>
      <c r="DQ66" s="37">
        <v>26</v>
      </c>
      <c r="DR66" s="20">
        <v>22.9</v>
      </c>
      <c r="DS66" s="20">
        <v>33.700000000000003</v>
      </c>
      <c r="DT66" s="37">
        <v>10</v>
      </c>
      <c r="DU66" s="37"/>
      <c r="DV66" s="37">
        <v>36</v>
      </c>
      <c r="DW66" s="20">
        <v>7.1</v>
      </c>
      <c r="DX66" s="20">
        <v>13.2</v>
      </c>
      <c r="DY66" s="37">
        <v>681</v>
      </c>
      <c r="DZ66" s="37">
        <v>42</v>
      </c>
      <c r="EA66" s="22">
        <v>635.6</v>
      </c>
      <c r="EB66" s="22">
        <v>725.8</v>
      </c>
      <c r="EC66" s="37">
        <v>677</v>
      </c>
      <c r="ED66" s="37">
        <v>35</v>
      </c>
      <c r="EE66" s="22">
        <v>630.1</v>
      </c>
      <c r="EF66" s="22">
        <v>724.8</v>
      </c>
      <c r="EG66" s="37">
        <v>8</v>
      </c>
      <c r="EH66" s="37"/>
      <c r="EI66" s="37">
        <v>59</v>
      </c>
      <c r="EJ66" s="20">
        <v>4.5999999999999996</v>
      </c>
      <c r="EK66" s="20">
        <v>13.6</v>
      </c>
      <c r="EL66" s="37">
        <v>7</v>
      </c>
      <c r="EM66" s="37"/>
      <c r="EN66" s="37">
        <v>55</v>
      </c>
      <c r="EO66" s="20">
        <v>4.2</v>
      </c>
      <c r="EP66" s="20">
        <v>11.3</v>
      </c>
      <c r="EQ66" s="32">
        <v>1.3</v>
      </c>
      <c r="ER66" s="37">
        <v>59</v>
      </c>
      <c r="ES66" s="31">
        <v>0.7</v>
      </c>
      <c r="ET66" s="31">
        <v>1.9</v>
      </c>
      <c r="EU66" s="37">
        <v>38</v>
      </c>
      <c r="EV66" s="37"/>
      <c r="EW66" s="37">
        <v>32</v>
      </c>
      <c r="EX66" s="20">
        <v>33.200000000000003</v>
      </c>
      <c r="EY66" s="20">
        <v>43.9</v>
      </c>
      <c r="EZ66" s="37">
        <v>42</v>
      </c>
      <c r="FA66" s="37"/>
      <c r="FB66" s="37">
        <v>59</v>
      </c>
      <c r="FC66" s="20">
        <v>36</v>
      </c>
      <c r="FD66" s="20">
        <v>47.8</v>
      </c>
      <c r="FE66" s="44">
        <v>4.4000000000000004</v>
      </c>
      <c r="FF66" s="37" t="s">
        <v>271</v>
      </c>
      <c r="FG66" s="37">
        <v>59</v>
      </c>
      <c r="FH66" s="31">
        <v>1.1000000000000001</v>
      </c>
      <c r="FI66" s="31">
        <v>7.7</v>
      </c>
      <c r="FJ66" s="37">
        <v>257</v>
      </c>
      <c r="FK66" s="37">
        <v>45</v>
      </c>
      <c r="FL66" s="31">
        <v>230.4</v>
      </c>
      <c r="FM66" s="32">
        <v>284</v>
      </c>
      <c r="FN66" s="37">
        <v>530</v>
      </c>
      <c r="FO66" s="37">
        <v>33</v>
      </c>
      <c r="FP66" s="31">
        <v>488.9</v>
      </c>
      <c r="FQ66" s="31">
        <v>571.79999999999995</v>
      </c>
      <c r="FR66" s="37">
        <v>9</v>
      </c>
      <c r="FS66" s="37"/>
      <c r="FT66" s="37">
        <v>50</v>
      </c>
      <c r="FU66" s="31">
        <v>6.2</v>
      </c>
      <c r="FV66" s="31">
        <v>12.2</v>
      </c>
      <c r="FW66" s="37">
        <v>135</v>
      </c>
      <c r="FX66" s="37">
        <v>41</v>
      </c>
      <c r="FY66" s="31">
        <v>114.7</v>
      </c>
      <c r="FZ66" s="31">
        <v>154.9</v>
      </c>
      <c r="GA66" s="37">
        <v>151</v>
      </c>
      <c r="GB66" s="37">
        <v>50</v>
      </c>
      <c r="GC66" s="31">
        <v>130.69999999999999</v>
      </c>
      <c r="GD66" s="31">
        <v>171.5</v>
      </c>
      <c r="GE66" s="32">
        <v>2.9</v>
      </c>
      <c r="GF66" s="32"/>
      <c r="GG66" s="37">
        <v>42</v>
      </c>
      <c r="GH66" s="31">
        <v>1.3</v>
      </c>
      <c r="GI66" s="31">
        <v>4.5</v>
      </c>
      <c r="GJ66" s="32">
        <v>151.6</v>
      </c>
      <c r="GK66" s="37">
        <v>35</v>
      </c>
      <c r="GL66" s="31">
        <v>143</v>
      </c>
      <c r="GM66" s="31">
        <v>160.19999999999999</v>
      </c>
      <c r="GN66" s="32">
        <v>81</v>
      </c>
      <c r="GO66" s="37">
        <v>29</v>
      </c>
    </row>
    <row r="67" spans="1:197">
      <c r="E67" s="77"/>
      <c r="G67" s="33"/>
      <c r="J67" s="77"/>
      <c r="K67" s="77"/>
      <c r="AJ67" s="31"/>
      <c r="AN67" s="31"/>
      <c r="AS67" s="33"/>
      <c r="BH67" s="31"/>
      <c r="BL67" s="31"/>
      <c r="BP67" s="32"/>
      <c r="BV67" s="31"/>
      <c r="BZ67" s="31"/>
      <c r="CA67" s="31"/>
      <c r="CG67" s="31"/>
      <c r="CH67" s="31"/>
      <c r="CK67" s="19"/>
      <c r="CL67" s="31"/>
      <c r="CR67" s="33"/>
      <c r="CW67" s="33"/>
      <c r="DB67" s="33"/>
      <c r="DG67" s="33"/>
      <c r="DL67" s="33"/>
      <c r="DQ67" s="33"/>
      <c r="DV67" s="33"/>
      <c r="DW67" s="20"/>
      <c r="DZ67" s="33"/>
      <c r="ED67" s="33"/>
      <c r="EI67" s="33"/>
      <c r="EN67" s="33"/>
      <c r="ER67" s="33"/>
      <c r="EW67" s="33"/>
      <c r="FB67" s="33"/>
      <c r="FG67" s="33"/>
      <c r="FK67" s="33"/>
      <c r="FO67" s="33"/>
      <c r="FT67" s="33"/>
      <c r="FX67" s="33"/>
      <c r="GB67" s="33"/>
      <c r="GG67" s="33"/>
      <c r="GK67" s="33"/>
    </row>
    <row r="68" spans="1:197">
      <c r="G68" s="33"/>
      <c r="AS68" s="33"/>
      <c r="CR68" s="33"/>
      <c r="CW68" s="33"/>
      <c r="DB68" s="33"/>
      <c r="DG68" s="33"/>
      <c r="DL68" s="33"/>
      <c r="DQ68" s="33"/>
      <c r="DV68" s="33"/>
      <c r="DZ68" s="33"/>
      <c r="ED68" s="33"/>
      <c r="EI68" s="33"/>
      <c r="EN68" s="33"/>
      <c r="ER68" s="33"/>
      <c r="EW68" s="33"/>
      <c r="FB68" s="33"/>
      <c r="FG68" s="33"/>
      <c r="FK68" s="33"/>
      <c r="FO68" s="33"/>
      <c r="FT68" s="33"/>
      <c r="FX68" s="33"/>
      <c r="GB68" s="33"/>
      <c r="GG68" s="33"/>
      <c r="GK68" s="33"/>
    </row>
    <row r="69" spans="1:197">
      <c r="A69" s="78" t="s">
        <v>443</v>
      </c>
    </row>
  </sheetData>
  <sheetProtection sort="0" autoFilter="0" pivotTables="0"/>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6"/>
  <sheetViews>
    <sheetView zoomScale="150" zoomScaleNormal="150" zoomScalePageLayoutView="150" workbookViewId="0">
      <pane xSplit="2" ySplit="1" topLeftCell="E55" activePane="bottomRight" state="frozen"/>
      <selection pane="topRight" activeCell="C1" sqref="C1"/>
      <selection pane="bottomLeft" activeCell="A3" sqref="A3"/>
      <selection pane="bottomRight"/>
    </sheetView>
  </sheetViews>
  <sheetFormatPr baseColWidth="10" defaultColWidth="8.83203125" defaultRowHeight="14" x14ac:dyDescent="0"/>
  <cols>
    <col min="2" max="2" width="38.33203125" customWidth="1"/>
    <col min="3" max="3" width="15.5" style="24" customWidth="1"/>
    <col min="4" max="4" width="15.5" style="27" customWidth="1"/>
    <col min="5" max="5" width="16.1640625" customWidth="1"/>
    <col min="6" max="6" width="16.1640625" style="27" customWidth="1"/>
    <col min="7" max="7" width="16.5" customWidth="1"/>
    <col min="8" max="8" width="16.5" style="27" customWidth="1"/>
    <col min="9" max="9" width="13.1640625" customWidth="1"/>
    <col min="10" max="10" width="13.1640625" style="27" customWidth="1"/>
    <col min="11" max="11" width="15" customWidth="1"/>
    <col min="12" max="12" width="15" style="27" customWidth="1"/>
    <col min="13" max="13" width="17.5" customWidth="1"/>
    <col min="14" max="14" width="17.5" style="27" customWidth="1"/>
    <col min="15" max="15" width="16.6640625" customWidth="1"/>
    <col min="16" max="16" width="16.6640625" style="27" customWidth="1"/>
    <col min="17" max="17" width="14.5" customWidth="1"/>
    <col min="18" max="18" width="14.5" style="27" customWidth="1"/>
    <col min="19" max="19" width="17" customWidth="1"/>
    <col min="20" max="20" width="17" style="27" customWidth="1"/>
    <col min="21" max="21" width="15.33203125" customWidth="1"/>
    <col min="22" max="22" width="17.6640625" style="27" customWidth="1"/>
    <col min="23" max="23" width="15" customWidth="1"/>
    <col min="24" max="24" width="15" style="27" customWidth="1"/>
    <col min="25" max="25" width="17.83203125" customWidth="1"/>
    <col min="26" max="26" width="17.83203125" style="27" customWidth="1"/>
    <col min="27" max="27" width="17" customWidth="1"/>
    <col min="28" max="28" width="17" style="27" customWidth="1"/>
    <col min="29" max="29" width="18.5" customWidth="1"/>
    <col min="30" max="30" width="18.5" style="27" customWidth="1"/>
    <col min="31" max="31" width="14.5" customWidth="1"/>
    <col min="32" max="32" width="14.5" style="27" customWidth="1"/>
    <col min="33" max="33" width="16.5" customWidth="1"/>
    <col min="34" max="34" width="16.5" style="27" customWidth="1"/>
    <col min="35" max="35" width="16.33203125" customWidth="1"/>
    <col min="36" max="36" width="16.33203125" style="27" customWidth="1"/>
    <col min="37" max="37" width="10.6640625" customWidth="1"/>
    <col min="38" max="38" width="10.6640625" style="27" customWidth="1"/>
    <col min="39" max="39" width="9.5" customWidth="1"/>
  </cols>
  <sheetData>
    <row r="1" spans="1:40" s="75" customFormat="1" ht="96" customHeight="1">
      <c r="A1" s="143" t="s">
        <v>463</v>
      </c>
      <c r="B1" s="75" t="s">
        <v>464</v>
      </c>
      <c r="C1" s="75" t="s">
        <v>182</v>
      </c>
      <c r="D1" s="75" t="s">
        <v>234</v>
      </c>
      <c r="E1" s="75" t="s">
        <v>236</v>
      </c>
      <c r="F1" s="75" t="s">
        <v>235</v>
      </c>
      <c r="G1" s="75" t="s">
        <v>237</v>
      </c>
      <c r="H1" s="75" t="s">
        <v>238</v>
      </c>
      <c r="I1" s="75" t="s">
        <v>239</v>
      </c>
      <c r="J1" s="75" t="s">
        <v>240</v>
      </c>
      <c r="K1" s="75" t="s">
        <v>241</v>
      </c>
      <c r="L1" s="75" t="s">
        <v>242</v>
      </c>
      <c r="M1" s="75" t="s">
        <v>243</v>
      </c>
      <c r="N1" s="75" t="s">
        <v>244</v>
      </c>
      <c r="O1" s="75" t="s">
        <v>246</v>
      </c>
      <c r="P1" s="75" t="s">
        <v>245</v>
      </c>
      <c r="Q1" s="75" t="s">
        <v>247</v>
      </c>
      <c r="R1" s="75" t="s">
        <v>248</v>
      </c>
      <c r="S1" s="75" t="s">
        <v>249</v>
      </c>
      <c r="T1" s="75" t="s">
        <v>250</v>
      </c>
      <c r="U1" s="75" t="s">
        <v>251</v>
      </c>
      <c r="V1" s="75" t="s">
        <v>252</v>
      </c>
      <c r="W1" s="75" t="s">
        <v>253</v>
      </c>
      <c r="X1" s="75" t="s">
        <v>254</v>
      </c>
      <c r="Y1" s="75" t="s">
        <v>257</v>
      </c>
      <c r="Z1" s="75" t="s">
        <v>255</v>
      </c>
      <c r="AA1" s="75" t="s">
        <v>256</v>
      </c>
      <c r="AB1" s="75" t="s">
        <v>258</v>
      </c>
      <c r="AC1" s="75" t="s">
        <v>259</v>
      </c>
      <c r="AD1" s="75" t="s">
        <v>260</v>
      </c>
      <c r="AE1" s="75" t="s">
        <v>262</v>
      </c>
      <c r="AF1" s="75" t="s">
        <v>261</v>
      </c>
      <c r="AG1" s="75" t="s">
        <v>263</v>
      </c>
      <c r="AH1" s="75" t="s">
        <v>264</v>
      </c>
      <c r="AI1" s="75" t="s">
        <v>265</v>
      </c>
      <c r="AJ1" s="75" t="s">
        <v>266</v>
      </c>
      <c r="AK1" s="75" t="s">
        <v>267</v>
      </c>
      <c r="AL1" s="75" t="s">
        <v>268</v>
      </c>
      <c r="AM1" s="75" t="s">
        <v>269</v>
      </c>
      <c r="AN1" s="75" t="s">
        <v>270</v>
      </c>
    </row>
    <row r="2" spans="1:40">
      <c r="A2" s="33">
        <v>0</v>
      </c>
      <c r="B2" s="33" t="s">
        <v>112</v>
      </c>
      <c r="C2" s="33">
        <v>264108</v>
      </c>
      <c r="D2" s="33">
        <v>6.1</v>
      </c>
      <c r="E2" s="33">
        <v>88407</v>
      </c>
      <c r="F2" s="33">
        <v>202.6</v>
      </c>
      <c r="G2" s="33">
        <v>66723</v>
      </c>
      <c r="H2" s="33">
        <v>156.69999999999999</v>
      </c>
      <c r="I2" s="33">
        <v>11944</v>
      </c>
      <c r="J2" s="33">
        <v>27.4</v>
      </c>
      <c r="K2" s="33">
        <v>8828</v>
      </c>
      <c r="L2" s="33">
        <v>20.6</v>
      </c>
      <c r="M2" s="33">
        <v>8508</v>
      </c>
      <c r="N2" s="33">
        <v>19.8</v>
      </c>
      <c r="O2" s="33">
        <v>8135</v>
      </c>
      <c r="P2" s="33">
        <v>18.8</v>
      </c>
      <c r="Q2" s="33">
        <v>5024</v>
      </c>
      <c r="R2" s="33">
        <v>11.8</v>
      </c>
      <c r="S2" s="33">
        <v>4985</v>
      </c>
      <c r="T2" s="33">
        <v>11.4</v>
      </c>
      <c r="U2" s="33">
        <v>3805</v>
      </c>
      <c r="V2" s="33">
        <v>8.6</v>
      </c>
      <c r="W2" s="33">
        <v>3719</v>
      </c>
      <c r="X2" s="33">
        <v>8.4</v>
      </c>
      <c r="Y2" s="33"/>
      <c r="Z2" s="33"/>
      <c r="AA2" s="33"/>
      <c r="AB2" s="33"/>
      <c r="AC2" s="33"/>
      <c r="AD2" s="33"/>
      <c r="AE2" s="33"/>
      <c r="AF2" s="33"/>
      <c r="AG2" s="33"/>
      <c r="AH2" s="33"/>
      <c r="AI2" s="33"/>
      <c r="AJ2" s="33"/>
      <c r="AK2" s="33"/>
      <c r="AL2" s="33"/>
      <c r="AM2" s="33"/>
      <c r="AN2" s="33"/>
    </row>
    <row r="3" spans="1:40">
      <c r="A3" s="33">
        <v>1</v>
      </c>
      <c r="B3" s="33" t="s">
        <v>113</v>
      </c>
      <c r="C3" s="33">
        <v>47407</v>
      </c>
      <c r="D3" s="33">
        <v>5.2</v>
      </c>
      <c r="E3" s="33">
        <v>13989</v>
      </c>
      <c r="F3" s="33">
        <v>151.4</v>
      </c>
      <c r="G3" s="33">
        <v>12422</v>
      </c>
      <c r="H3" s="33">
        <v>140.1</v>
      </c>
      <c r="I3" s="33">
        <v>2040</v>
      </c>
      <c r="J3" s="33">
        <v>21.9</v>
      </c>
      <c r="K3" s="33">
        <v>1370</v>
      </c>
      <c r="L3" s="33">
        <v>15.3</v>
      </c>
      <c r="M3" s="33">
        <v>1619</v>
      </c>
      <c r="N3" s="33">
        <v>17.8</v>
      </c>
      <c r="O3" s="33">
        <v>1683</v>
      </c>
      <c r="P3" s="33">
        <v>18.3</v>
      </c>
      <c r="Q3" s="33">
        <v>828</v>
      </c>
      <c r="R3" s="33">
        <v>9.5</v>
      </c>
      <c r="S3" s="33">
        <v>991</v>
      </c>
      <c r="T3" s="33">
        <v>10.7</v>
      </c>
      <c r="U3" s="33"/>
      <c r="V3" s="33"/>
      <c r="W3" s="33">
        <v>779</v>
      </c>
      <c r="X3" s="33">
        <v>8.9</v>
      </c>
      <c r="Y3" s="33">
        <v>950</v>
      </c>
      <c r="Z3" s="33">
        <v>9.8000000000000007</v>
      </c>
      <c r="AA3" s="33"/>
      <c r="AB3" s="33"/>
      <c r="AC3" s="33"/>
      <c r="AD3" s="33"/>
      <c r="AE3" s="33"/>
      <c r="AF3" s="33"/>
      <c r="AG3" s="33"/>
      <c r="AH3" s="33"/>
      <c r="AI3" s="33"/>
      <c r="AJ3" s="33"/>
      <c r="AK3" s="33"/>
      <c r="AL3" s="33"/>
      <c r="AM3" s="33"/>
      <c r="AN3" s="33"/>
    </row>
    <row r="4" spans="1:40" s="25" customFormat="1">
      <c r="A4" s="33">
        <v>2</v>
      </c>
      <c r="B4" s="33" t="s">
        <v>114</v>
      </c>
      <c r="C4" s="33">
        <v>43266</v>
      </c>
      <c r="D4" s="33">
        <v>6.7</v>
      </c>
      <c r="E4" s="33">
        <v>13474</v>
      </c>
      <c r="F4" s="33">
        <v>210.4</v>
      </c>
      <c r="G4" s="33">
        <v>9868</v>
      </c>
      <c r="H4" s="33">
        <v>154.1</v>
      </c>
      <c r="I4" s="33">
        <v>2053</v>
      </c>
      <c r="J4" s="33">
        <v>32.1</v>
      </c>
      <c r="K4" s="33">
        <v>1663</v>
      </c>
      <c r="L4" s="33">
        <v>26.1</v>
      </c>
      <c r="M4" s="33">
        <v>1591</v>
      </c>
      <c r="N4" s="33">
        <v>24.9</v>
      </c>
      <c r="O4" s="33">
        <v>1273</v>
      </c>
      <c r="P4" s="33">
        <v>19.8</v>
      </c>
      <c r="Q4" s="33">
        <v>783</v>
      </c>
      <c r="R4" s="33">
        <v>11.7</v>
      </c>
      <c r="S4" s="33">
        <v>875</v>
      </c>
      <c r="T4" s="33">
        <v>13.7</v>
      </c>
      <c r="U4" s="33">
        <v>897</v>
      </c>
      <c r="V4" s="33">
        <v>12.8</v>
      </c>
      <c r="W4" s="33">
        <v>1155</v>
      </c>
      <c r="X4" s="33">
        <v>16.600000000000001</v>
      </c>
      <c r="Y4" s="33"/>
      <c r="Z4" s="33"/>
      <c r="AA4" s="33"/>
      <c r="AB4" s="33"/>
      <c r="AC4" s="33"/>
      <c r="AD4" s="33"/>
      <c r="AE4" s="33"/>
      <c r="AF4" s="33"/>
      <c r="AG4" s="33"/>
      <c r="AH4" s="33"/>
      <c r="AI4" s="33"/>
      <c r="AJ4" s="33"/>
      <c r="AK4" s="33"/>
      <c r="AL4" s="33"/>
      <c r="AM4" s="33"/>
      <c r="AN4" s="33"/>
    </row>
    <row r="5" spans="1:40" s="25" customFormat="1">
      <c r="A5" s="33">
        <v>3</v>
      </c>
      <c r="B5" s="37" t="s">
        <v>115</v>
      </c>
      <c r="C5" s="33">
        <v>76302</v>
      </c>
      <c r="D5" s="33">
        <v>6</v>
      </c>
      <c r="E5" s="33">
        <v>27021</v>
      </c>
      <c r="F5" s="33">
        <v>212.2</v>
      </c>
      <c r="G5" s="33">
        <v>18424</v>
      </c>
      <c r="H5" s="33">
        <v>147.30000000000001</v>
      </c>
      <c r="I5" s="33">
        <v>3768</v>
      </c>
      <c r="J5" s="33">
        <v>29.5</v>
      </c>
      <c r="K5" s="33">
        <v>3003</v>
      </c>
      <c r="L5" s="33">
        <v>24</v>
      </c>
      <c r="M5" s="33">
        <v>2223</v>
      </c>
      <c r="N5" s="33">
        <v>17.7</v>
      </c>
      <c r="O5" s="33">
        <v>2292</v>
      </c>
      <c r="P5" s="33">
        <v>18.100000000000001</v>
      </c>
      <c r="Q5" s="33">
        <v>1289</v>
      </c>
      <c r="R5" s="33">
        <v>10.1</v>
      </c>
      <c r="S5" s="33">
        <v>1589</v>
      </c>
      <c r="T5" s="33">
        <v>12.5</v>
      </c>
      <c r="U5" s="33">
        <v>899</v>
      </c>
      <c r="V5" s="33">
        <v>6.8</v>
      </c>
      <c r="W5" s="33">
        <v>1122</v>
      </c>
      <c r="X5" s="33">
        <v>8.5</v>
      </c>
      <c r="Y5" s="33"/>
      <c r="Z5" s="33"/>
      <c r="AA5" s="33"/>
      <c r="AB5" s="33"/>
      <c r="AC5" s="33"/>
      <c r="AD5" s="33"/>
      <c r="AE5" s="33"/>
      <c r="AF5" s="33"/>
      <c r="AG5" s="33"/>
      <c r="AH5" s="33"/>
      <c r="AI5" s="33"/>
      <c r="AJ5" s="33"/>
      <c r="AK5" s="33"/>
      <c r="AL5" s="33"/>
      <c r="AM5" s="33"/>
      <c r="AN5" s="33"/>
    </row>
    <row r="6" spans="1:40" s="25" customFormat="1">
      <c r="A6" s="33">
        <v>4</v>
      </c>
      <c r="B6" s="33" t="s">
        <v>116</v>
      </c>
      <c r="C6" s="33">
        <v>60728</v>
      </c>
      <c r="D6" s="33">
        <v>4.9000000000000004</v>
      </c>
      <c r="E6" s="33">
        <v>22686</v>
      </c>
      <c r="F6" s="33">
        <v>178.4</v>
      </c>
      <c r="G6" s="33">
        <v>14430</v>
      </c>
      <c r="H6" s="33">
        <v>117.5</v>
      </c>
      <c r="I6" s="33">
        <v>2847</v>
      </c>
      <c r="J6" s="33">
        <v>22.3</v>
      </c>
      <c r="K6" s="33">
        <v>1893</v>
      </c>
      <c r="L6" s="33">
        <v>15.3</v>
      </c>
      <c r="M6" s="33">
        <v>1959</v>
      </c>
      <c r="N6" s="33">
        <v>15.8</v>
      </c>
      <c r="O6" s="33">
        <v>1944</v>
      </c>
      <c r="P6" s="33">
        <v>15.4</v>
      </c>
      <c r="Q6" s="33">
        <v>1222</v>
      </c>
      <c r="R6" s="33">
        <v>10.1</v>
      </c>
      <c r="S6" s="33">
        <v>1070</v>
      </c>
      <c r="T6" s="33">
        <v>8.4</v>
      </c>
      <c r="U6" s="33"/>
      <c r="V6" s="33"/>
      <c r="W6" s="33"/>
      <c r="X6" s="33"/>
      <c r="Y6" s="33">
        <v>740</v>
      </c>
      <c r="Z6" s="33">
        <v>5.6</v>
      </c>
      <c r="AA6" s="33"/>
      <c r="AB6" s="33"/>
      <c r="AC6" s="33">
        <v>673</v>
      </c>
      <c r="AD6" s="33">
        <v>5.6</v>
      </c>
      <c r="AE6" s="33"/>
      <c r="AF6" s="33"/>
      <c r="AG6" s="33"/>
      <c r="AH6" s="33"/>
      <c r="AI6" s="33"/>
      <c r="AJ6" s="33"/>
      <c r="AK6" s="33"/>
      <c r="AL6" s="33"/>
      <c r="AM6" s="33"/>
      <c r="AN6" s="33"/>
    </row>
    <row r="7" spans="1:40" s="25" customFormat="1">
      <c r="A7" s="33">
        <v>5</v>
      </c>
      <c r="B7" s="1" t="s">
        <v>117</v>
      </c>
      <c r="C7" s="33">
        <v>16611</v>
      </c>
      <c r="D7" s="33">
        <v>6.5</v>
      </c>
      <c r="E7" s="33">
        <v>6623</v>
      </c>
      <c r="F7" s="33">
        <v>257</v>
      </c>
      <c r="G7" s="33">
        <v>4009</v>
      </c>
      <c r="H7" s="33">
        <v>155.30000000000001</v>
      </c>
      <c r="I7" s="33">
        <v>710</v>
      </c>
      <c r="J7" s="33">
        <v>27.9</v>
      </c>
      <c r="K7" s="33">
        <v>536</v>
      </c>
      <c r="L7" s="33">
        <v>20.7</v>
      </c>
      <c r="M7" s="33">
        <v>728</v>
      </c>
      <c r="N7" s="33">
        <v>28.6</v>
      </c>
      <c r="O7" s="33">
        <v>408</v>
      </c>
      <c r="P7" s="33">
        <v>15.9</v>
      </c>
      <c r="Q7" s="33">
        <v>350</v>
      </c>
      <c r="R7" s="33">
        <v>14.1</v>
      </c>
      <c r="S7" s="33">
        <v>191</v>
      </c>
      <c r="T7" s="33">
        <v>7.4</v>
      </c>
      <c r="U7" s="33">
        <v>336</v>
      </c>
      <c r="V7" s="33">
        <v>13.7</v>
      </c>
      <c r="W7" s="33"/>
      <c r="X7" s="33"/>
      <c r="Y7" s="33"/>
      <c r="Z7" s="33"/>
      <c r="AA7" s="33"/>
      <c r="AB7" s="33"/>
      <c r="AC7" s="33">
        <v>138</v>
      </c>
      <c r="AD7" s="33">
        <v>5.6</v>
      </c>
      <c r="AE7" s="33"/>
      <c r="AF7" s="33"/>
      <c r="AG7" s="33"/>
      <c r="AH7" s="33"/>
      <c r="AI7" s="33"/>
      <c r="AJ7" s="33"/>
      <c r="AK7" s="33"/>
      <c r="AL7" s="33"/>
      <c r="AM7" s="33"/>
      <c r="AN7" s="33"/>
    </row>
    <row r="8" spans="1:40" s="25" customFormat="1">
      <c r="A8" s="33">
        <v>101</v>
      </c>
      <c r="B8" s="1" t="s">
        <v>118</v>
      </c>
      <c r="C8" s="33">
        <v>840</v>
      </c>
      <c r="D8" s="33">
        <v>4.0999999999999996</v>
      </c>
      <c r="E8" s="33">
        <v>219</v>
      </c>
      <c r="F8" s="33">
        <v>109</v>
      </c>
      <c r="G8" s="33">
        <v>231</v>
      </c>
      <c r="H8" s="33">
        <v>119.8</v>
      </c>
      <c r="I8" s="33">
        <v>43</v>
      </c>
      <c r="J8" s="33">
        <v>21.5</v>
      </c>
      <c r="K8" s="33">
        <v>21</v>
      </c>
      <c r="L8" s="33">
        <v>9.8000000000000007</v>
      </c>
      <c r="M8" s="33">
        <v>26</v>
      </c>
      <c r="N8" s="33">
        <v>14.1</v>
      </c>
      <c r="O8" s="33">
        <v>38</v>
      </c>
      <c r="P8" s="33">
        <v>18.8</v>
      </c>
      <c r="Q8" s="33">
        <v>16</v>
      </c>
      <c r="R8" s="33">
        <v>6.7</v>
      </c>
      <c r="S8" s="33">
        <v>17</v>
      </c>
      <c r="T8" s="33">
        <v>9</v>
      </c>
      <c r="U8" s="33">
        <v>13</v>
      </c>
      <c r="V8" s="33">
        <v>4</v>
      </c>
      <c r="W8" s="33"/>
      <c r="X8" s="33"/>
      <c r="Y8" s="33">
        <v>23</v>
      </c>
      <c r="Z8" s="33">
        <v>10.9</v>
      </c>
      <c r="AA8" s="33"/>
      <c r="AB8" s="33"/>
      <c r="AC8" s="33"/>
      <c r="AD8" s="33"/>
      <c r="AE8" s="33"/>
      <c r="AF8" s="33"/>
      <c r="AG8" s="33"/>
      <c r="AH8" s="33"/>
      <c r="AI8" s="33"/>
      <c r="AJ8" s="33"/>
      <c r="AK8" s="33"/>
      <c r="AL8" s="33"/>
      <c r="AM8" s="33"/>
      <c r="AN8" s="33"/>
    </row>
    <row r="9" spans="1:40">
      <c r="A9" s="33">
        <v>102</v>
      </c>
      <c r="B9" s="33" t="s">
        <v>119</v>
      </c>
      <c r="C9" s="33">
        <v>2103</v>
      </c>
      <c r="D9" s="33">
        <v>4.3</v>
      </c>
      <c r="E9" s="33">
        <v>612</v>
      </c>
      <c r="F9" s="33">
        <v>125.3</v>
      </c>
      <c r="G9" s="33">
        <v>639</v>
      </c>
      <c r="H9" s="33">
        <v>131.30000000000001</v>
      </c>
      <c r="I9" s="33">
        <v>81</v>
      </c>
      <c r="J9" s="33">
        <v>16.600000000000001</v>
      </c>
      <c r="K9" s="33">
        <v>44</v>
      </c>
      <c r="L9" s="33">
        <v>9</v>
      </c>
      <c r="M9" s="33">
        <v>78</v>
      </c>
      <c r="N9" s="33">
        <v>16.100000000000001</v>
      </c>
      <c r="O9" s="33">
        <v>69</v>
      </c>
      <c r="P9" s="33">
        <v>14.2</v>
      </c>
      <c r="Q9" s="33">
        <v>40</v>
      </c>
      <c r="R9" s="33">
        <v>8.1</v>
      </c>
      <c r="S9" s="33"/>
      <c r="T9" s="33"/>
      <c r="U9" s="33">
        <v>35</v>
      </c>
      <c r="V9" s="33">
        <v>6.8</v>
      </c>
      <c r="W9" s="33"/>
      <c r="X9" s="33"/>
      <c r="Y9" s="33">
        <v>36</v>
      </c>
      <c r="Z9" s="33">
        <v>7.3</v>
      </c>
      <c r="AA9" s="33"/>
      <c r="AB9" s="33"/>
      <c r="AC9" s="33">
        <v>32</v>
      </c>
      <c r="AD9" s="33">
        <v>6.3</v>
      </c>
      <c r="AE9" s="33"/>
      <c r="AF9" s="33"/>
      <c r="AG9" s="33"/>
      <c r="AH9" s="33"/>
      <c r="AI9" s="33"/>
      <c r="AJ9" s="33"/>
      <c r="AK9" s="33"/>
      <c r="AL9" s="33"/>
      <c r="AM9" s="33"/>
      <c r="AN9" s="33"/>
    </row>
    <row r="10" spans="1:40">
      <c r="A10" s="33">
        <v>103</v>
      </c>
      <c r="B10" s="33" t="s">
        <v>120</v>
      </c>
      <c r="C10" s="33">
        <v>5741</v>
      </c>
      <c r="D10" s="33">
        <v>5.7</v>
      </c>
      <c r="E10" s="33">
        <v>1629</v>
      </c>
      <c r="F10" s="33">
        <v>155.6</v>
      </c>
      <c r="G10" s="33">
        <v>1431</v>
      </c>
      <c r="H10" s="33">
        <v>148.9</v>
      </c>
      <c r="I10" s="33">
        <v>257</v>
      </c>
      <c r="J10" s="33">
        <v>23.7</v>
      </c>
      <c r="K10" s="33">
        <v>203</v>
      </c>
      <c r="L10" s="33">
        <v>20.8</v>
      </c>
      <c r="M10" s="33">
        <v>214</v>
      </c>
      <c r="N10" s="33">
        <v>20.7</v>
      </c>
      <c r="O10" s="33">
        <v>255</v>
      </c>
      <c r="P10" s="33">
        <v>24.7</v>
      </c>
      <c r="Q10" s="33">
        <v>112</v>
      </c>
      <c r="R10" s="33">
        <v>11.7</v>
      </c>
      <c r="S10" s="33">
        <v>111</v>
      </c>
      <c r="T10" s="33">
        <v>10.5</v>
      </c>
      <c r="U10" s="33">
        <v>82</v>
      </c>
      <c r="V10" s="33">
        <v>9.1</v>
      </c>
      <c r="W10" s="33">
        <v>109</v>
      </c>
      <c r="X10" s="33">
        <v>12</v>
      </c>
      <c r="Y10" s="33"/>
      <c r="Z10" s="33"/>
      <c r="AA10" s="33"/>
      <c r="AB10" s="33"/>
      <c r="AC10" s="33"/>
      <c r="AD10" s="33"/>
      <c r="AE10" s="33"/>
      <c r="AF10" s="33"/>
      <c r="AG10" s="33"/>
      <c r="AH10" s="33"/>
      <c r="AI10" s="33"/>
      <c r="AJ10" s="33"/>
      <c r="AK10" s="33"/>
      <c r="AL10" s="33"/>
      <c r="AM10" s="33"/>
      <c r="AN10" s="33"/>
    </row>
    <row r="11" spans="1:40" s="25" customFormat="1">
      <c r="A11" s="33">
        <v>104</v>
      </c>
      <c r="B11" s="33" t="s">
        <v>121</v>
      </c>
      <c r="C11" s="33">
        <v>2680</v>
      </c>
      <c r="D11" s="33">
        <v>5.2</v>
      </c>
      <c r="E11" s="33">
        <v>784</v>
      </c>
      <c r="F11" s="33">
        <v>155</v>
      </c>
      <c r="G11" s="33">
        <v>689</v>
      </c>
      <c r="H11" s="33">
        <v>134.80000000000001</v>
      </c>
      <c r="I11" s="33">
        <v>108</v>
      </c>
      <c r="J11" s="33">
        <v>21.6</v>
      </c>
      <c r="K11" s="33">
        <v>69</v>
      </c>
      <c r="L11" s="33">
        <v>13.6</v>
      </c>
      <c r="M11" s="33">
        <v>89</v>
      </c>
      <c r="N11" s="33">
        <v>17.8</v>
      </c>
      <c r="O11" s="33">
        <v>92</v>
      </c>
      <c r="P11" s="33">
        <v>17.8</v>
      </c>
      <c r="Q11" s="33">
        <v>67</v>
      </c>
      <c r="R11" s="33">
        <v>13.4</v>
      </c>
      <c r="S11" s="33">
        <v>52</v>
      </c>
      <c r="T11" s="33">
        <v>10.199999999999999</v>
      </c>
      <c r="U11" s="33">
        <v>60</v>
      </c>
      <c r="V11" s="33">
        <v>9</v>
      </c>
      <c r="W11" s="33"/>
      <c r="X11" s="33"/>
      <c r="Y11" s="33">
        <v>52</v>
      </c>
      <c r="Z11" s="33">
        <v>10.5</v>
      </c>
      <c r="AA11" s="33"/>
      <c r="AB11" s="33"/>
      <c r="AC11" s="33">
        <v>55</v>
      </c>
      <c r="AD11" s="33">
        <v>9.1</v>
      </c>
      <c r="AE11" s="33"/>
      <c r="AF11" s="33"/>
      <c r="AG11" s="33"/>
      <c r="AH11" s="33"/>
      <c r="AI11" s="33"/>
      <c r="AJ11" s="33"/>
      <c r="AK11" s="33"/>
      <c r="AL11" s="33"/>
      <c r="AM11" s="33"/>
      <c r="AN11" s="33"/>
    </row>
    <row r="12" spans="1:40">
      <c r="A12" s="33">
        <v>105</v>
      </c>
      <c r="B12" s="33" t="s">
        <v>122</v>
      </c>
      <c r="C12" s="33">
        <v>1099</v>
      </c>
      <c r="D12" s="33">
        <v>4.5</v>
      </c>
      <c r="E12" s="33">
        <v>331</v>
      </c>
      <c r="F12" s="33">
        <v>134.9</v>
      </c>
      <c r="G12" s="33">
        <v>333</v>
      </c>
      <c r="H12" s="33">
        <v>132.69999999999999</v>
      </c>
      <c r="I12" s="33">
        <v>41</v>
      </c>
      <c r="J12" s="33">
        <v>16.600000000000001</v>
      </c>
      <c r="K12" s="33"/>
      <c r="L12" s="33"/>
      <c r="M12" s="33">
        <v>38</v>
      </c>
      <c r="N12" s="33">
        <v>15.5</v>
      </c>
      <c r="O12" s="33">
        <v>26</v>
      </c>
      <c r="P12" s="33">
        <v>10.7</v>
      </c>
      <c r="Q12" s="33">
        <v>18</v>
      </c>
      <c r="R12" s="33">
        <v>6.9</v>
      </c>
      <c r="S12" s="33">
        <v>14</v>
      </c>
      <c r="T12" s="33">
        <v>5.7</v>
      </c>
      <c r="U12" s="33">
        <v>21</v>
      </c>
      <c r="V12" s="33">
        <v>7.8</v>
      </c>
      <c r="W12" s="33">
        <v>16</v>
      </c>
      <c r="X12" s="33">
        <v>6.3</v>
      </c>
      <c r="Y12" s="33"/>
      <c r="Z12" s="33"/>
      <c r="AA12" s="33"/>
      <c r="AB12" s="33"/>
      <c r="AC12" s="33">
        <v>32</v>
      </c>
      <c r="AD12" s="33">
        <v>11.6</v>
      </c>
      <c r="AE12" s="33"/>
      <c r="AF12" s="33"/>
      <c r="AG12" s="33"/>
      <c r="AH12" s="33"/>
      <c r="AI12" s="33"/>
      <c r="AJ12" s="33"/>
      <c r="AK12" s="33"/>
      <c r="AL12" s="33"/>
      <c r="AM12" s="33"/>
      <c r="AN12" s="33"/>
    </row>
    <row r="13" spans="1:40">
      <c r="A13" s="33">
        <v>106</v>
      </c>
      <c r="B13" s="37" t="s">
        <v>123</v>
      </c>
      <c r="C13" s="33">
        <v>3971</v>
      </c>
      <c r="D13" s="33">
        <v>4.3</v>
      </c>
      <c r="E13" s="33">
        <v>1157</v>
      </c>
      <c r="F13" s="33">
        <v>121.2</v>
      </c>
      <c r="G13" s="33">
        <v>1207</v>
      </c>
      <c r="H13" s="33">
        <v>135.80000000000001</v>
      </c>
      <c r="I13" s="33">
        <v>156</v>
      </c>
      <c r="J13" s="33">
        <v>16.399999999999999</v>
      </c>
      <c r="K13" s="33">
        <v>72</v>
      </c>
      <c r="L13" s="33">
        <v>7.9</v>
      </c>
      <c r="M13" s="33">
        <v>132</v>
      </c>
      <c r="N13" s="33">
        <v>14.1</v>
      </c>
      <c r="O13" s="33">
        <v>131</v>
      </c>
      <c r="P13" s="33">
        <v>13.7</v>
      </c>
      <c r="Q13" s="33">
        <v>80</v>
      </c>
      <c r="R13" s="33">
        <v>9.1999999999999993</v>
      </c>
      <c r="S13" s="33">
        <v>72</v>
      </c>
      <c r="T13" s="33">
        <v>7.7</v>
      </c>
      <c r="U13" s="33"/>
      <c r="V13" s="33"/>
      <c r="W13" s="33"/>
      <c r="X13" s="33"/>
      <c r="Y13" s="33">
        <v>63</v>
      </c>
      <c r="Z13" s="33">
        <v>6.3</v>
      </c>
      <c r="AA13" s="33"/>
      <c r="AB13" s="33"/>
      <c r="AC13" s="33">
        <v>50</v>
      </c>
      <c r="AD13" s="33">
        <v>6.1</v>
      </c>
      <c r="AE13" s="33"/>
      <c r="AF13" s="33"/>
      <c r="AG13" s="33"/>
      <c r="AH13" s="33"/>
      <c r="AI13" s="33"/>
      <c r="AJ13" s="33"/>
      <c r="AK13" s="33"/>
      <c r="AL13" s="33"/>
      <c r="AM13" s="33"/>
      <c r="AN13" s="33"/>
    </row>
    <row r="14" spans="1:40">
      <c r="A14" s="33">
        <v>107</v>
      </c>
      <c r="B14" s="33" t="s">
        <v>124</v>
      </c>
      <c r="C14" s="33">
        <v>6860</v>
      </c>
      <c r="D14" s="33">
        <v>4.8</v>
      </c>
      <c r="E14" s="33">
        <v>2146</v>
      </c>
      <c r="F14" s="33">
        <v>143.5</v>
      </c>
      <c r="G14" s="33">
        <v>1802</v>
      </c>
      <c r="H14" s="33">
        <v>127.9</v>
      </c>
      <c r="I14" s="33">
        <v>301</v>
      </c>
      <c r="J14" s="33">
        <v>20</v>
      </c>
      <c r="K14" s="33">
        <v>155</v>
      </c>
      <c r="L14" s="33">
        <v>10.9</v>
      </c>
      <c r="M14" s="33">
        <v>217</v>
      </c>
      <c r="N14" s="33">
        <v>14.7</v>
      </c>
      <c r="O14" s="33">
        <v>248</v>
      </c>
      <c r="P14" s="33">
        <v>16.600000000000001</v>
      </c>
      <c r="Q14" s="33">
        <v>107</v>
      </c>
      <c r="R14" s="33">
        <v>8.3000000000000007</v>
      </c>
      <c r="S14" s="33">
        <v>124</v>
      </c>
      <c r="T14" s="33">
        <v>8.1999999999999993</v>
      </c>
      <c r="U14" s="33"/>
      <c r="V14" s="33"/>
      <c r="W14" s="33">
        <v>80</v>
      </c>
      <c r="X14" s="33">
        <v>6.1</v>
      </c>
      <c r="Y14" s="33">
        <v>177</v>
      </c>
      <c r="Z14" s="33">
        <v>11.2</v>
      </c>
      <c r="AA14" s="33"/>
      <c r="AB14" s="33"/>
      <c r="AC14" s="33"/>
      <c r="AD14" s="33"/>
      <c r="AE14" s="33"/>
      <c r="AF14" s="33"/>
      <c r="AG14" s="33"/>
      <c r="AH14" s="33"/>
      <c r="AI14" s="33"/>
      <c r="AJ14" s="33"/>
      <c r="AK14" s="33"/>
      <c r="AL14" s="33"/>
      <c r="AM14" s="33"/>
      <c r="AN14" s="33"/>
    </row>
    <row r="15" spans="1:40">
      <c r="A15" s="33">
        <v>108</v>
      </c>
      <c r="B15" s="33" t="s">
        <v>125</v>
      </c>
      <c r="C15" s="33">
        <v>6658</v>
      </c>
      <c r="D15" s="33">
        <v>4.3</v>
      </c>
      <c r="E15" s="33">
        <v>2126</v>
      </c>
      <c r="F15" s="33">
        <v>130.9</v>
      </c>
      <c r="G15" s="33">
        <v>1901</v>
      </c>
      <c r="H15" s="33">
        <v>127.1</v>
      </c>
      <c r="I15" s="33">
        <v>342</v>
      </c>
      <c r="J15" s="33">
        <v>20.8</v>
      </c>
      <c r="K15" s="33">
        <v>97</v>
      </c>
      <c r="L15" s="33">
        <v>6.4</v>
      </c>
      <c r="M15" s="33">
        <v>231</v>
      </c>
      <c r="N15" s="33">
        <v>14.4</v>
      </c>
      <c r="O15" s="33">
        <v>232</v>
      </c>
      <c r="P15" s="33">
        <v>14.4</v>
      </c>
      <c r="Q15" s="33">
        <v>111</v>
      </c>
      <c r="R15" s="33">
        <v>7.6</v>
      </c>
      <c r="S15" s="33">
        <v>94</v>
      </c>
      <c r="T15" s="33">
        <v>5.9</v>
      </c>
      <c r="U15" s="33"/>
      <c r="V15" s="33"/>
      <c r="W15" s="33"/>
      <c r="X15" s="33"/>
      <c r="Y15" s="33">
        <v>133</v>
      </c>
      <c r="Z15" s="33">
        <v>7.8</v>
      </c>
      <c r="AA15" s="33"/>
      <c r="AB15" s="33"/>
      <c r="AC15" s="33">
        <v>92</v>
      </c>
      <c r="AD15" s="33">
        <v>6.8</v>
      </c>
      <c r="AE15" s="33"/>
      <c r="AF15" s="33"/>
      <c r="AG15" s="33"/>
      <c r="AH15" s="33"/>
      <c r="AI15" s="33"/>
      <c r="AJ15" s="33"/>
      <c r="AK15" s="33"/>
      <c r="AL15" s="33"/>
      <c r="AM15" s="33"/>
      <c r="AN15" s="33"/>
    </row>
    <row r="16" spans="1:40">
      <c r="A16" s="33">
        <v>109</v>
      </c>
      <c r="B16" s="33" t="s">
        <v>126</v>
      </c>
      <c r="C16" s="33">
        <v>3056</v>
      </c>
      <c r="D16" s="33">
        <v>5.9</v>
      </c>
      <c r="E16" s="33">
        <v>925</v>
      </c>
      <c r="F16" s="33">
        <v>176.1</v>
      </c>
      <c r="G16" s="33">
        <v>733</v>
      </c>
      <c r="H16" s="33">
        <v>146.6</v>
      </c>
      <c r="I16" s="33">
        <v>118</v>
      </c>
      <c r="J16" s="33">
        <v>22.4</v>
      </c>
      <c r="K16" s="33">
        <v>130</v>
      </c>
      <c r="L16" s="33">
        <v>25.6</v>
      </c>
      <c r="M16" s="33">
        <v>90</v>
      </c>
      <c r="N16" s="33">
        <v>17.399999999999999</v>
      </c>
      <c r="O16" s="33">
        <v>113</v>
      </c>
      <c r="P16" s="33">
        <v>21.9</v>
      </c>
      <c r="Q16" s="33"/>
      <c r="R16" s="33"/>
      <c r="S16" s="33">
        <v>82</v>
      </c>
      <c r="T16" s="33">
        <v>15.7</v>
      </c>
      <c r="U16" s="33">
        <v>43</v>
      </c>
      <c r="V16" s="33">
        <v>8</v>
      </c>
      <c r="W16" s="33">
        <v>78</v>
      </c>
      <c r="X16" s="33">
        <v>14.7</v>
      </c>
      <c r="Y16" s="33">
        <v>59</v>
      </c>
      <c r="Z16" s="33">
        <v>10.7</v>
      </c>
      <c r="AA16" s="33"/>
      <c r="AB16" s="33"/>
      <c r="AC16" s="33"/>
      <c r="AD16" s="33"/>
      <c r="AE16" s="33"/>
      <c r="AF16" s="33"/>
      <c r="AG16" s="33"/>
      <c r="AH16" s="33"/>
      <c r="AI16" s="33"/>
      <c r="AJ16" s="33"/>
      <c r="AK16" s="33"/>
      <c r="AL16" s="33"/>
      <c r="AM16" s="33"/>
      <c r="AN16" s="33"/>
    </row>
    <row r="17" spans="1:40">
      <c r="A17" s="33">
        <v>110</v>
      </c>
      <c r="B17" s="33" t="s">
        <v>127</v>
      </c>
      <c r="C17" s="33">
        <v>4385</v>
      </c>
      <c r="D17" s="33">
        <v>8.1999999999999993</v>
      </c>
      <c r="E17" s="33">
        <v>1251</v>
      </c>
      <c r="F17" s="33">
        <v>237.8</v>
      </c>
      <c r="G17" s="33">
        <v>1059</v>
      </c>
      <c r="H17" s="33">
        <v>201.3</v>
      </c>
      <c r="I17" s="33">
        <v>177</v>
      </c>
      <c r="J17" s="33">
        <v>33.700000000000003</v>
      </c>
      <c r="K17" s="33">
        <v>184</v>
      </c>
      <c r="L17" s="33">
        <v>34.700000000000003</v>
      </c>
      <c r="M17" s="33">
        <v>139</v>
      </c>
      <c r="N17" s="33">
        <v>26.7</v>
      </c>
      <c r="O17" s="33">
        <v>144</v>
      </c>
      <c r="P17" s="33">
        <v>27.2</v>
      </c>
      <c r="Q17" s="33"/>
      <c r="R17" s="33"/>
      <c r="S17" s="33">
        <v>122</v>
      </c>
      <c r="T17" s="33">
        <v>22.9</v>
      </c>
      <c r="U17" s="33">
        <v>97</v>
      </c>
      <c r="V17" s="33">
        <v>15.8</v>
      </c>
      <c r="W17" s="33">
        <v>124</v>
      </c>
      <c r="X17" s="33">
        <v>20.2</v>
      </c>
      <c r="Y17" s="33"/>
      <c r="Z17" s="33"/>
      <c r="AA17" s="33"/>
      <c r="AB17" s="33"/>
      <c r="AC17" s="33"/>
      <c r="AD17" s="33"/>
      <c r="AE17" s="33">
        <v>62</v>
      </c>
      <c r="AF17" s="33">
        <v>10.4</v>
      </c>
      <c r="AG17" s="33"/>
      <c r="AH17" s="33"/>
      <c r="AI17" s="33"/>
      <c r="AJ17" s="33"/>
      <c r="AK17" s="33"/>
      <c r="AL17" s="33"/>
      <c r="AM17" s="33"/>
      <c r="AN17" s="33"/>
    </row>
    <row r="18" spans="1:40">
      <c r="A18" s="33">
        <v>111</v>
      </c>
      <c r="B18" s="33" t="s">
        <v>128</v>
      </c>
      <c r="C18" s="33">
        <v>4782</v>
      </c>
      <c r="D18" s="33">
        <v>7.8</v>
      </c>
      <c r="E18" s="33">
        <v>1279</v>
      </c>
      <c r="F18" s="33">
        <v>206.3</v>
      </c>
      <c r="G18" s="33">
        <v>1099</v>
      </c>
      <c r="H18" s="33">
        <v>180.2</v>
      </c>
      <c r="I18" s="33">
        <v>181</v>
      </c>
      <c r="J18" s="33">
        <v>29.2</v>
      </c>
      <c r="K18" s="33">
        <v>216</v>
      </c>
      <c r="L18" s="33">
        <v>35.299999999999997</v>
      </c>
      <c r="M18" s="33">
        <v>190</v>
      </c>
      <c r="N18" s="33">
        <v>30.9</v>
      </c>
      <c r="O18" s="33">
        <v>149</v>
      </c>
      <c r="P18" s="33">
        <v>24</v>
      </c>
      <c r="Q18" s="33"/>
      <c r="R18" s="33"/>
      <c r="S18" s="33">
        <v>135</v>
      </c>
      <c r="T18" s="33">
        <v>21.6</v>
      </c>
      <c r="U18" s="33">
        <v>103</v>
      </c>
      <c r="V18" s="33">
        <v>16.600000000000001</v>
      </c>
      <c r="W18" s="33">
        <v>172</v>
      </c>
      <c r="X18" s="33">
        <v>28</v>
      </c>
      <c r="Y18" s="33">
        <v>89</v>
      </c>
      <c r="Z18" s="33">
        <v>13.8</v>
      </c>
      <c r="AA18" s="33"/>
      <c r="AB18" s="33"/>
      <c r="AC18" s="33"/>
      <c r="AD18" s="33"/>
      <c r="AE18" s="33"/>
      <c r="AF18" s="33"/>
      <c r="AG18" s="33"/>
      <c r="AH18" s="33"/>
      <c r="AI18" s="33"/>
      <c r="AJ18" s="33"/>
      <c r="AK18" s="33"/>
      <c r="AL18" s="33"/>
      <c r="AM18" s="33"/>
      <c r="AN18" s="33"/>
    </row>
    <row r="19" spans="1:40">
      <c r="A19" s="33">
        <v>112</v>
      </c>
      <c r="B19" s="33" t="s">
        <v>129</v>
      </c>
      <c r="C19" s="33">
        <v>5019</v>
      </c>
      <c r="D19" s="33">
        <v>5</v>
      </c>
      <c r="E19" s="33">
        <v>1465</v>
      </c>
      <c r="F19" s="33">
        <v>146.19999999999999</v>
      </c>
      <c r="G19" s="33">
        <v>1255</v>
      </c>
      <c r="H19" s="33">
        <v>127.3</v>
      </c>
      <c r="I19" s="33">
        <v>227</v>
      </c>
      <c r="J19" s="33">
        <v>22.4</v>
      </c>
      <c r="K19" s="33">
        <v>154</v>
      </c>
      <c r="L19" s="33">
        <v>15.6</v>
      </c>
      <c r="M19" s="33">
        <v>171</v>
      </c>
      <c r="N19" s="33">
        <v>17.399999999999999</v>
      </c>
      <c r="O19" s="33">
        <v>179</v>
      </c>
      <c r="P19" s="33">
        <v>18.100000000000001</v>
      </c>
      <c r="Q19" s="33">
        <v>90</v>
      </c>
      <c r="R19" s="33">
        <v>9.1</v>
      </c>
      <c r="S19" s="33">
        <v>148</v>
      </c>
      <c r="T19" s="33">
        <v>14.6</v>
      </c>
      <c r="U19" s="33">
        <v>70</v>
      </c>
      <c r="V19" s="33">
        <v>6.9</v>
      </c>
      <c r="W19" s="33"/>
      <c r="X19" s="33"/>
      <c r="Y19" s="33">
        <v>183</v>
      </c>
      <c r="Z19" s="33">
        <v>17.5</v>
      </c>
      <c r="AA19" s="33"/>
      <c r="AB19" s="33"/>
      <c r="AC19" s="33"/>
      <c r="AD19" s="33"/>
      <c r="AE19" s="33"/>
      <c r="AF19" s="33"/>
      <c r="AG19" s="33"/>
      <c r="AH19" s="33"/>
      <c r="AI19" s="33"/>
      <c r="AJ19" s="33"/>
      <c r="AK19" s="33"/>
      <c r="AL19" s="33"/>
      <c r="AM19" s="33"/>
      <c r="AN19" s="33"/>
    </row>
    <row r="20" spans="1:40">
      <c r="A20" s="33">
        <v>201</v>
      </c>
      <c r="B20" s="33" t="s">
        <v>130</v>
      </c>
      <c r="C20" s="33">
        <v>2665</v>
      </c>
      <c r="D20" s="33">
        <v>7.4</v>
      </c>
      <c r="E20" s="33">
        <v>683</v>
      </c>
      <c r="F20" s="33">
        <v>201.8</v>
      </c>
      <c r="G20" s="33">
        <v>559</v>
      </c>
      <c r="H20" s="33">
        <v>154.80000000000001</v>
      </c>
      <c r="I20" s="33">
        <v>100</v>
      </c>
      <c r="J20" s="33">
        <v>29.3</v>
      </c>
      <c r="K20" s="33">
        <v>114</v>
      </c>
      <c r="L20" s="33">
        <v>31.9</v>
      </c>
      <c r="M20" s="33">
        <v>105</v>
      </c>
      <c r="N20" s="33">
        <v>30</v>
      </c>
      <c r="O20" s="33">
        <v>100</v>
      </c>
      <c r="P20" s="33">
        <v>29.8</v>
      </c>
      <c r="Q20" s="33">
        <v>55</v>
      </c>
      <c r="R20" s="33">
        <v>14.4</v>
      </c>
      <c r="S20" s="33"/>
      <c r="T20" s="33"/>
      <c r="U20" s="33">
        <v>89</v>
      </c>
      <c r="V20" s="33">
        <v>20.9</v>
      </c>
      <c r="W20" s="33">
        <v>111</v>
      </c>
      <c r="X20" s="33">
        <v>26.4</v>
      </c>
      <c r="Y20" s="33"/>
      <c r="Z20" s="33"/>
      <c r="AA20" s="33"/>
      <c r="AB20" s="33"/>
      <c r="AC20" s="33"/>
      <c r="AD20" s="33"/>
      <c r="AE20" s="33">
        <v>64</v>
      </c>
      <c r="AF20" s="33">
        <v>13.8</v>
      </c>
      <c r="AG20" s="33"/>
      <c r="AH20" s="33"/>
      <c r="AI20" s="33"/>
      <c r="AJ20" s="33"/>
      <c r="AK20" s="33">
        <v>55</v>
      </c>
      <c r="AL20" s="33">
        <v>14</v>
      </c>
      <c r="AM20" s="33"/>
      <c r="AN20" s="33"/>
    </row>
    <row r="21" spans="1:40">
      <c r="A21" s="33">
        <v>202</v>
      </c>
      <c r="B21" s="33" t="s">
        <v>131</v>
      </c>
      <c r="C21" s="33">
        <v>1341</v>
      </c>
      <c r="D21" s="33">
        <v>6.8</v>
      </c>
      <c r="E21" s="33">
        <v>384</v>
      </c>
      <c r="F21" s="33">
        <v>204.2</v>
      </c>
      <c r="G21" s="33">
        <v>292</v>
      </c>
      <c r="H21" s="33">
        <v>150.80000000000001</v>
      </c>
      <c r="I21" s="33">
        <v>55</v>
      </c>
      <c r="J21" s="33">
        <v>29.2</v>
      </c>
      <c r="K21" s="33">
        <v>55</v>
      </c>
      <c r="L21" s="33">
        <v>28.6</v>
      </c>
      <c r="M21" s="33">
        <v>43</v>
      </c>
      <c r="N21" s="33">
        <v>22</v>
      </c>
      <c r="O21" s="33">
        <v>34</v>
      </c>
      <c r="P21" s="33">
        <v>18.100000000000001</v>
      </c>
      <c r="Q21" s="33">
        <v>32</v>
      </c>
      <c r="R21" s="33">
        <v>14</v>
      </c>
      <c r="S21" s="33"/>
      <c r="T21" s="33"/>
      <c r="U21" s="33">
        <v>45</v>
      </c>
      <c r="V21" s="33">
        <v>18.7</v>
      </c>
      <c r="W21" s="33">
        <v>42</v>
      </c>
      <c r="X21" s="33">
        <v>17.3</v>
      </c>
      <c r="Y21" s="33"/>
      <c r="Z21" s="33"/>
      <c r="AA21" s="33"/>
      <c r="AB21" s="33"/>
      <c r="AC21" s="33"/>
      <c r="AD21" s="33"/>
      <c r="AE21" s="33">
        <v>29</v>
      </c>
      <c r="AF21" s="33">
        <v>10.5</v>
      </c>
      <c r="AG21" s="33"/>
      <c r="AH21" s="33"/>
      <c r="AI21" s="33"/>
      <c r="AJ21" s="33"/>
      <c r="AK21" s="33"/>
      <c r="AL21" s="33"/>
      <c r="AM21" s="33"/>
      <c r="AN21" s="33"/>
    </row>
    <row r="22" spans="1:40">
      <c r="A22" s="33">
        <v>203</v>
      </c>
      <c r="B22" s="33" t="s">
        <v>132</v>
      </c>
      <c r="C22" s="33">
        <v>2401</v>
      </c>
      <c r="D22" s="33">
        <v>8.1</v>
      </c>
      <c r="E22" s="33">
        <v>562</v>
      </c>
      <c r="F22" s="33">
        <v>210.1</v>
      </c>
      <c r="G22" s="33">
        <v>545</v>
      </c>
      <c r="H22" s="33">
        <v>184.8</v>
      </c>
      <c r="I22" s="33">
        <v>113</v>
      </c>
      <c r="J22" s="33">
        <v>41.4</v>
      </c>
      <c r="K22" s="33">
        <v>116</v>
      </c>
      <c r="L22" s="33">
        <v>40.700000000000003</v>
      </c>
      <c r="M22" s="33">
        <v>95</v>
      </c>
      <c r="N22" s="33">
        <v>33.4</v>
      </c>
      <c r="O22" s="33">
        <v>73</v>
      </c>
      <c r="P22" s="33">
        <v>27.1</v>
      </c>
      <c r="Q22" s="33"/>
      <c r="R22" s="33"/>
      <c r="S22" s="33">
        <v>52</v>
      </c>
      <c r="T22" s="33">
        <v>20.100000000000001</v>
      </c>
      <c r="U22" s="33">
        <v>68</v>
      </c>
      <c r="V22" s="33">
        <v>17.899999999999999</v>
      </c>
      <c r="W22" s="33">
        <v>152</v>
      </c>
      <c r="X22" s="33">
        <v>42.1</v>
      </c>
      <c r="Y22" s="33"/>
      <c r="Z22" s="33"/>
      <c r="AA22" s="33"/>
      <c r="AB22" s="33"/>
      <c r="AC22" s="33"/>
      <c r="AD22" s="33"/>
      <c r="AE22" s="33">
        <v>61</v>
      </c>
      <c r="AF22" s="33">
        <v>14.7</v>
      </c>
      <c r="AG22" s="33"/>
      <c r="AH22" s="33"/>
      <c r="AI22" s="33"/>
      <c r="AJ22" s="33"/>
      <c r="AK22" s="33"/>
      <c r="AL22" s="33"/>
      <c r="AM22" s="33"/>
      <c r="AN22" s="33"/>
    </row>
    <row r="23" spans="1:40">
      <c r="A23" s="33">
        <v>204</v>
      </c>
      <c r="B23" s="33" t="s">
        <v>133</v>
      </c>
      <c r="C23" s="33">
        <v>3972</v>
      </c>
      <c r="D23" s="33">
        <v>6.9</v>
      </c>
      <c r="E23" s="33">
        <v>1043</v>
      </c>
      <c r="F23" s="33">
        <v>193.9</v>
      </c>
      <c r="G23" s="33">
        <v>909</v>
      </c>
      <c r="H23" s="33">
        <v>155.9</v>
      </c>
      <c r="I23" s="33">
        <v>217</v>
      </c>
      <c r="J23" s="33">
        <v>41.5</v>
      </c>
      <c r="K23" s="33">
        <v>169</v>
      </c>
      <c r="L23" s="33">
        <v>30.8</v>
      </c>
      <c r="M23" s="33">
        <v>148</v>
      </c>
      <c r="N23" s="33">
        <v>25.7</v>
      </c>
      <c r="O23" s="33">
        <v>110</v>
      </c>
      <c r="P23" s="33">
        <v>20.100000000000001</v>
      </c>
      <c r="Q23" s="33">
        <v>72</v>
      </c>
      <c r="R23" s="33">
        <v>10.7</v>
      </c>
      <c r="S23" s="33">
        <v>92</v>
      </c>
      <c r="T23" s="33">
        <v>17.899999999999999</v>
      </c>
      <c r="U23" s="33">
        <v>100</v>
      </c>
      <c r="V23" s="33">
        <v>14</v>
      </c>
      <c r="W23" s="33">
        <v>209</v>
      </c>
      <c r="X23" s="33">
        <v>30</v>
      </c>
      <c r="Y23" s="33"/>
      <c r="Z23" s="33"/>
      <c r="AA23" s="33"/>
      <c r="AB23" s="33"/>
      <c r="AC23" s="33"/>
      <c r="AD23" s="33"/>
      <c r="AE23" s="33"/>
      <c r="AF23" s="33"/>
      <c r="AG23" s="33"/>
      <c r="AH23" s="33"/>
      <c r="AI23" s="33"/>
      <c r="AJ23" s="33"/>
      <c r="AK23" s="33"/>
      <c r="AL23" s="33"/>
      <c r="AM23" s="33"/>
      <c r="AN23" s="33"/>
    </row>
    <row r="24" spans="1:40">
      <c r="A24" s="33">
        <v>205</v>
      </c>
      <c r="B24" s="33" t="s">
        <v>134</v>
      </c>
      <c r="C24" s="33">
        <v>2810</v>
      </c>
      <c r="D24" s="33">
        <v>6.3</v>
      </c>
      <c r="E24" s="33">
        <v>680</v>
      </c>
      <c r="F24" s="33">
        <v>172.3</v>
      </c>
      <c r="G24" s="33">
        <v>615</v>
      </c>
      <c r="H24" s="33">
        <v>137.4</v>
      </c>
      <c r="I24" s="33">
        <v>142</v>
      </c>
      <c r="J24" s="33">
        <v>37.4</v>
      </c>
      <c r="K24" s="33">
        <v>112</v>
      </c>
      <c r="L24" s="33">
        <v>26.7</v>
      </c>
      <c r="M24" s="33">
        <v>102</v>
      </c>
      <c r="N24" s="33">
        <v>23.8</v>
      </c>
      <c r="O24" s="33">
        <v>105</v>
      </c>
      <c r="P24" s="33">
        <v>25.7</v>
      </c>
      <c r="Q24" s="33">
        <v>64</v>
      </c>
      <c r="R24" s="33">
        <v>11.3</v>
      </c>
      <c r="S24" s="33"/>
      <c r="T24" s="33"/>
      <c r="U24" s="33">
        <v>103</v>
      </c>
      <c r="V24" s="33">
        <v>16.3</v>
      </c>
      <c r="W24" s="33">
        <v>165</v>
      </c>
      <c r="X24" s="33">
        <v>27</v>
      </c>
      <c r="Y24" s="33"/>
      <c r="Z24" s="33"/>
      <c r="AA24" s="33"/>
      <c r="AB24" s="33"/>
      <c r="AC24" s="33"/>
      <c r="AD24" s="33"/>
      <c r="AE24" s="33">
        <v>64</v>
      </c>
      <c r="AF24" s="33">
        <v>9.1999999999999993</v>
      </c>
      <c r="AG24" s="33"/>
      <c r="AH24" s="33"/>
      <c r="AI24" s="33"/>
      <c r="AJ24" s="33"/>
      <c r="AK24" s="33"/>
      <c r="AL24" s="33"/>
      <c r="AM24" s="33"/>
      <c r="AN24" s="33"/>
    </row>
    <row r="25" spans="1:40">
      <c r="A25" s="33">
        <v>206</v>
      </c>
      <c r="B25" s="33" t="s">
        <v>135</v>
      </c>
      <c r="C25" s="33">
        <v>2257</v>
      </c>
      <c r="D25" s="33">
        <v>7.5</v>
      </c>
      <c r="E25" s="33">
        <v>584</v>
      </c>
      <c r="F25" s="33">
        <v>208.7</v>
      </c>
      <c r="G25" s="33">
        <v>504</v>
      </c>
      <c r="H25" s="33">
        <v>167.7</v>
      </c>
      <c r="I25" s="33">
        <v>94</v>
      </c>
      <c r="J25" s="33">
        <v>33.9</v>
      </c>
      <c r="K25" s="33">
        <v>130</v>
      </c>
      <c r="L25" s="33">
        <v>44.6</v>
      </c>
      <c r="M25" s="33">
        <v>81</v>
      </c>
      <c r="N25" s="33">
        <v>27.5</v>
      </c>
      <c r="O25" s="33">
        <v>66</v>
      </c>
      <c r="P25" s="33">
        <v>23.5</v>
      </c>
      <c r="Q25" s="33">
        <v>48</v>
      </c>
      <c r="R25" s="33">
        <v>13.8</v>
      </c>
      <c r="S25" s="33">
        <v>44</v>
      </c>
      <c r="T25" s="33">
        <v>16.5</v>
      </c>
      <c r="U25" s="33">
        <v>84</v>
      </c>
      <c r="V25" s="33">
        <v>22.5</v>
      </c>
      <c r="W25" s="33">
        <v>84</v>
      </c>
      <c r="X25" s="33">
        <v>23.7</v>
      </c>
      <c r="Y25" s="33"/>
      <c r="Z25" s="33"/>
      <c r="AA25" s="33"/>
      <c r="AB25" s="33"/>
      <c r="AC25" s="33"/>
      <c r="AD25" s="33"/>
      <c r="AE25" s="33"/>
      <c r="AF25" s="33"/>
      <c r="AG25" s="33"/>
      <c r="AH25" s="33"/>
      <c r="AI25" s="33"/>
      <c r="AJ25" s="33"/>
      <c r="AK25" s="33"/>
      <c r="AL25" s="33"/>
      <c r="AM25" s="33"/>
      <c r="AN25" s="33"/>
    </row>
    <row r="26" spans="1:40">
      <c r="A26" s="33">
        <v>207</v>
      </c>
      <c r="B26" s="33" t="s">
        <v>136</v>
      </c>
      <c r="C26" s="33">
        <v>3786</v>
      </c>
      <c r="D26" s="33">
        <v>6.8</v>
      </c>
      <c r="E26" s="33">
        <v>1229</v>
      </c>
      <c r="F26" s="33">
        <v>232.1</v>
      </c>
      <c r="G26" s="33">
        <v>784</v>
      </c>
      <c r="H26" s="33">
        <v>143.5</v>
      </c>
      <c r="I26" s="33">
        <v>159</v>
      </c>
      <c r="J26" s="33">
        <v>30.1</v>
      </c>
      <c r="K26" s="33">
        <v>148</v>
      </c>
      <c r="L26" s="33">
        <v>27.3</v>
      </c>
      <c r="M26" s="33">
        <v>167</v>
      </c>
      <c r="N26" s="33">
        <v>31.7</v>
      </c>
      <c r="O26" s="33">
        <v>132</v>
      </c>
      <c r="P26" s="33">
        <v>24.3</v>
      </c>
      <c r="Q26" s="33">
        <v>86</v>
      </c>
      <c r="R26" s="33">
        <v>14</v>
      </c>
      <c r="S26" s="33">
        <v>75</v>
      </c>
      <c r="T26" s="33">
        <v>14.5</v>
      </c>
      <c r="U26" s="33">
        <v>88</v>
      </c>
      <c r="V26" s="33">
        <v>12.7</v>
      </c>
      <c r="W26" s="33">
        <v>98</v>
      </c>
      <c r="X26" s="33">
        <v>14</v>
      </c>
      <c r="Y26" s="33"/>
      <c r="Z26" s="33"/>
      <c r="AA26" s="33"/>
      <c r="AB26" s="33"/>
      <c r="AC26" s="33"/>
      <c r="AD26" s="33"/>
      <c r="AE26" s="33"/>
      <c r="AF26" s="33"/>
      <c r="AG26" s="33"/>
      <c r="AH26" s="33"/>
      <c r="AI26" s="33"/>
      <c r="AJ26" s="33"/>
      <c r="AK26" s="33"/>
      <c r="AL26" s="33"/>
      <c r="AM26" s="33"/>
      <c r="AN26" s="33"/>
    </row>
    <row r="27" spans="1:40">
      <c r="A27" s="33">
        <v>208</v>
      </c>
      <c r="B27" s="33" t="s">
        <v>137</v>
      </c>
      <c r="C27" s="33">
        <v>4985</v>
      </c>
      <c r="D27" s="33">
        <v>6</v>
      </c>
      <c r="E27" s="33">
        <v>2123</v>
      </c>
      <c r="F27" s="33">
        <v>225.6</v>
      </c>
      <c r="G27" s="33">
        <v>989</v>
      </c>
      <c r="H27" s="33">
        <v>141.6</v>
      </c>
      <c r="I27" s="33">
        <v>235</v>
      </c>
      <c r="J27" s="33">
        <v>26.6</v>
      </c>
      <c r="K27" s="33">
        <v>131</v>
      </c>
      <c r="L27" s="33">
        <v>17.7</v>
      </c>
      <c r="M27" s="33">
        <v>151</v>
      </c>
      <c r="N27" s="33">
        <v>18.399999999999999</v>
      </c>
      <c r="O27" s="33">
        <v>123</v>
      </c>
      <c r="P27" s="33">
        <v>15.3</v>
      </c>
      <c r="Q27" s="33">
        <v>59</v>
      </c>
      <c r="R27" s="33">
        <v>8.1</v>
      </c>
      <c r="S27" s="33">
        <v>128</v>
      </c>
      <c r="T27" s="33">
        <v>14.1</v>
      </c>
      <c r="U27" s="33"/>
      <c r="V27" s="33"/>
      <c r="W27" s="33"/>
      <c r="X27" s="33"/>
      <c r="Y27" s="33">
        <v>109</v>
      </c>
      <c r="Z27" s="33">
        <v>10.8</v>
      </c>
      <c r="AA27" s="33"/>
      <c r="AB27" s="33"/>
      <c r="AC27" s="33"/>
      <c r="AD27" s="33"/>
      <c r="AE27" s="33"/>
      <c r="AF27" s="33"/>
      <c r="AG27" s="33"/>
      <c r="AH27" s="33"/>
      <c r="AI27" s="33"/>
      <c r="AJ27" s="33"/>
      <c r="AK27" s="33"/>
      <c r="AL27" s="33"/>
      <c r="AM27" s="33">
        <v>41</v>
      </c>
      <c r="AN27" s="33">
        <v>3.4</v>
      </c>
    </row>
    <row r="28" spans="1:40">
      <c r="A28" s="33">
        <v>209</v>
      </c>
      <c r="B28" s="37" t="s">
        <v>138</v>
      </c>
      <c r="C28" s="33">
        <v>4966</v>
      </c>
      <c r="D28" s="33">
        <v>6.5</v>
      </c>
      <c r="E28" s="33">
        <v>1508</v>
      </c>
      <c r="F28" s="33">
        <v>204.2</v>
      </c>
      <c r="G28" s="33">
        <v>1212</v>
      </c>
      <c r="H28" s="33">
        <v>154.9</v>
      </c>
      <c r="I28" s="33">
        <v>228</v>
      </c>
      <c r="J28" s="33">
        <v>31.6</v>
      </c>
      <c r="K28" s="33">
        <v>205</v>
      </c>
      <c r="L28" s="33">
        <v>26.9</v>
      </c>
      <c r="M28" s="33">
        <v>150</v>
      </c>
      <c r="N28" s="33">
        <v>19.899999999999999</v>
      </c>
      <c r="O28" s="33">
        <v>128</v>
      </c>
      <c r="P28" s="33">
        <v>17</v>
      </c>
      <c r="Q28" s="33">
        <v>79</v>
      </c>
      <c r="R28" s="33">
        <v>9.4</v>
      </c>
      <c r="S28" s="33">
        <v>105</v>
      </c>
      <c r="T28" s="33">
        <v>14.1</v>
      </c>
      <c r="U28" s="33">
        <v>103</v>
      </c>
      <c r="V28" s="33">
        <v>11.7</v>
      </c>
      <c r="W28" s="33">
        <v>91</v>
      </c>
      <c r="X28" s="33">
        <v>10.199999999999999</v>
      </c>
      <c r="Y28" s="33"/>
      <c r="Z28" s="33"/>
      <c r="AA28" s="33"/>
      <c r="AB28" s="33"/>
      <c r="AC28" s="33"/>
      <c r="AD28" s="33"/>
      <c r="AE28" s="33"/>
      <c r="AF28" s="33"/>
      <c r="AG28" s="33"/>
      <c r="AH28" s="33"/>
      <c r="AI28" s="33"/>
      <c r="AJ28" s="33"/>
      <c r="AK28" s="33"/>
      <c r="AL28" s="33"/>
      <c r="AM28" s="33"/>
      <c r="AN28" s="33"/>
    </row>
    <row r="29" spans="1:40">
      <c r="A29" s="33">
        <v>210</v>
      </c>
      <c r="B29" s="33" t="s">
        <v>139</v>
      </c>
      <c r="C29" s="33">
        <v>5082</v>
      </c>
      <c r="D29" s="33">
        <v>6</v>
      </c>
      <c r="E29" s="33">
        <v>1759</v>
      </c>
      <c r="F29" s="33">
        <v>198</v>
      </c>
      <c r="G29" s="33">
        <v>1374</v>
      </c>
      <c r="H29" s="33">
        <v>168.5</v>
      </c>
      <c r="I29" s="33">
        <v>247</v>
      </c>
      <c r="J29" s="33">
        <v>27.7</v>
      </c>
      <c r="K29" s="33">
        <v>147</v>
      </c>
      <c r="L29" s="33">
        <v>17.600000000000001</v>
      </c>
      <c r="M29" s="33">
        <v>218</v>
      </c>
      <c r="N29" s="33">
        <v>25.7</v>
      </c>
      <c r="O29" s="33">
        <v>134</v>
      </c>
      <c r="P29" s="33">
        <v>15.1</v>
      </c>
      <c r="Q29" s="33">
        <v>83</v>
      </c>
      <c r="R29" s="33">
        <v>11.7</v>
      </c>
      <c r="S29" s="33">
        <v>85</v>
      </c>
      <c r="T29" s="33">
        <v>9.6</v>
      </c>
      <c r="U29" s="33">
        <v>61</v>
      </c>
      <c r="V29" s="33">
        <v>9.9</v>
      </c>
      <c r="W29" s="33"/>
      <c r="X29" s="33"/>
      <c r="Y29" s="33">
        <v>79</v>
      </c>
      <c r="Z29" s="33">
        <v>8</v>
      </c>
      <c r="AA29" s="33"/>
      <c r="AB29" s="33"/>
      <c r="AC29" s="33"/>
      <c r="AD29" s="33"/>
      <c r="AE29" s="33"/>
      <c r="AF29" s="33"/>
      <c r="AG29" s="33"/>
      <c r="AH29" s="33"/>
      <c r="AI29" s="33"/>
      <c r="AJ29" s="33"/>
      <c r="AK29" s="33"/>
      <c r="AL29" s="33"/>
      <c r="AM29" s="33"/>
      <c r="AN29" s="33"/>
    </row>
    <row r="30" spans="1:40">
      <c r="A30" s="33">
        <v>211</v>
      </c>
      <c r="B30" s="37" t="s">
        <v>140</v>
      </c>
      <c r="C30" s="33">
        <v>4563</v>
      </c>
      <c r="D30" s="33">
        <v>6.9</v>
      </c>
      <c r="E30" s="33">
        <v>1575</v>
      </c>
      <c r="F30" s="33">
        <v>226.7</v>
      </c>
      <c r="G30" s="33">
        <v>1016</v>
      </c>
      <c r="H30" s="33">
        <v>159.80000000000001</v>
      </c>
      <c r="I30" s="33">
        <v>257</v>
      </c>
      <c r="J30" s="33">
        <v>36.9</v>
      </c>
      <c r="K30" s="33">
        <v>157</v>
      </c>
      <c r="L30" s="33">
        <v>25</v>
      </c>
      <c r="M30" s="33">
        <v>179</v>
      </c>
      <c r="N30" s="33">
        <v>26.9</v>
      </c>
      <c r="O30" s="33">
        <v>117</v>
      </c>
      <c r="P30" s="33">
        <v>17.100000000000001</v>
      </c>
      <c r="Q30" s="33">
        <v>74</v>
      </c>
      <c r="R30" s="33">
        <v>12.2</v>
      </c>
      <c r="S30" s="33">
        <v>104</v>
      </c>
      <c r="T30" s="33">
        <v>14.7</v>
      </c>
      <c r="U30" s="33">
        <v>63</v>
      </c>
      <c r="V30" s="33">
        <v>10.6</v>
      </c>
      <c r="W30" s="33"/>
      <c r="X30" s="33"/>
      <c r="Y30" s="33">
        <v>67</v>
      </c>
      <c r="Z30" s="33">
        <v>8.8000000000000007</v>
      </c>
      <c r="AA30" s="33"/>
      <c r="AB30" s="33"/>
      <c r="AC30" s="33"/>
      <c r="AD30" s="33"/>
      <c r="AE30" s="33"/>
      <c r="AF30" s="33"/>
      <c r="AG30" s="33"/>
      <c r="AH30" s="33"/>
      <c r="AI30" s="33"/>
      <c r="AJ30" s="33"/>
      <c r="AK30" s="33"/>
      <c r="AL30" s="33"/>
      <c r="AM30" s="33"/>
      <c r="AN30" s="33"/>
    </row>
    <row r="31" spans="1:40">
      <c r="A31" s="33">
        <v>212</v>
      </c>
      <c r="B31" s="37" t="s">
        <v>141</v>
      </c>
      <c r="C31" s="33">
        <v>4419</v>
      </c>
      <c r="D31" s="33">
        <v>5.9</v>
      </c>
      <c r="E31" s="33">
        <v>1338</v>
      </c>
      <c r="F31" s="33">
        <v>177.8</v>
      </c>
      <c r="G31" s="33">
        <v>1075</v>
      </c>
      <c r="H31" s="33">
        <v>142.30000000000001</v>
      </c>
      <c r="I31" s="33">
        <v>202</v>
      </c>
      <c r="J31" s="33">
        <v>27</v>
      </c>
      <c r="K31" s="33">
        <v>180</v>
      </c>
      <c r="L31" s="33">
        <v>23.9</v>
      </c>
      <c r="M31" s="33">
        <v>147</v>
      </c>
      <c r="N31" s="33">
        <v>19.899999999999999</v>
      </c>
      <c r="O31" s="33">
        <v>149</v>
      </c>
      <c r="P31" s="33">
        <v>19.8</v>
      </c>
      <c r="Q31" s="33">
        <v>85</v>
      </c>
      <c r="R31" s="33">
        <v>11.3</v>
      </c>
      <c r="S31" s="33">
        <v>80</v>
      </c>
      <c r="T31" s="33">
        <v>10.6</v>
      </c>
      <c r="U31" s="33"/>
      <c r="V31" s="33"/>
      <c r="W31" s="33">
        <v>89</v>
      </c>
      <c r="X31" s="33">
        <v>11.4</v>
      </c>
      <c r="Y31" s="33"/>
      <c r="Z31" s="33"/>
      <c r="AA31" s="33"/>
      <c r="AB31" s="33"/>
      <c r="AC31" s="33"/>
      <c r="AD31" s="33"/>
      <c r="AE31" s="33">
        <v>82</v>
      </c>
      <c r="AF31" s="33">
        <v>11</v>
      </c>
      <c r="AG31" s="33"/>
      <c r="AH31" s="33"/>
      <c r="AI31" s="33"/>
      <c r="AJ31" s="33"/>
      <c r="AK31" s="33"/>
      <c r="AL31" s="33"/>
      <c r="AM31" s="33"/>
      <c r="AN31" s="33"/>
    </row>
    <row r="32" spans="1:40">
      <c r="A32" s="33">
        <v>301</v>
      </c>
      <c r="B32" s="37" t="s">
        <v>142</v>
      </c>
      <c r="C32" s="33">
        <v>4072</v>
      </c>
      <c r="D32" s="33">
        <v>6.2</v>
      </c>
      <c r="E32" s="33">
        <v>1350</v>
      </c>
      <c r="F32" s="33">
        <v>211.3</v>
      </c>
      <c r="G32" s="33">
        <v>945</v>
      </c>
      <c r="H32" s="33">
        <v>147.69999999999999</v>
      </c>
      <c r="I32" s="33">
        <v>204</v>
      </c>
      <c r="J32" s="33">
        <v>32.1</v>
      </c>
      <c r="K32" s="33">
        <v>189</v>
      </c>
      <c r="L32" s="33">
        <v>29.6</v>
      </c>
      <c r="M32" s="33">
        <v>113</v>
      </c>
      <c r="N32" s="33">
        <v>17.899999999999999</v>
      </c>
      <c r="O32" s="33">
        <v>133</v>
      </c>
      <c r="P32" s="33">
        <v>20.7</v>
      </c>
      <c r="Q32" s="33">
        <v>88</v>
      </c>
      <c r="R32" s="33">
        <v>11.8</v>
      </c>
      <c r="S32" s="33">
        <v>74</v>
      </c>
      <c r="T32" s="33">
        <v>11.5</v>
      </c>
      <c r="U32" s="33">
        <v>76</v>
      </c>
      <c r="V32" s="33">
        <v>8.6999999999999993</v>
      </c>
      <c r="W32" s="33"/>
      <c r="X32" s="33"/>
      <c r="Y32" s="33"/>
      <c r="Z32" s="33"/>
      <c r="AA32" s="33">
        <v>67</v>
      </c>
      <c r="AB32" s="33">
        <v>9.9</v>
      </c>
      <c r="AC32" s="33"/>
      <c r="AD32" s="33"/>
      <c r="AE32" s="33"/>
      <c r="AF32" s="33"/>
      <c r="AG32" s="33"/>
      <c r="AH32" s="33"/>
      <c r="AI32" s="33"/>
      <c r="AJ32" s="33"/>
      <c r="AK32" s="33"/>
      <c r="AL32" s="33"/>
      <c r="AM32" s="33"/>
      <c r="AN32" s="33"/>
    </row>
    <row r="33" spans="1:40">
      <c r="A33" s="33">
        <v>302</v>
      </c>
      <c r="B33" s="37" t="s">
        <v>143</v>
      </c>
      <c r="C33" s="33">
        <v>3004</v>
      </c>
      <c r="D33" s="33">
        <v>6.5</v>
      </c>
      <c r="E33" s="33">
        <v>1085</v>
      </c>
      <c r="F33" s="33">
        <v>234.4</v>
      </c>
      <c r="G33" s="33">
        <v>721</v>
      </c>
      <c r="H33" s="33">
        <v>158.9</v>
      </c>
      <c r="I33" s="33">
        <v>153</v>
      </c>
      <c r="J33" s="33">
        <v>33.5</v>
      </c>
      <c r="K33" s="33">
        <v>125</v>
      </c>
      <c r="L33" s="33">
        <v>27.3</v>
      </c>
      <c r="M33" s="33">
        <v>98</v>
      </c>
      <c r="N33" s="33">
        <v>21.3</v>
      </c>
      <c r="O33" s="33">
        <v>73</v>
      </c>
      <c r="P33" s="33">
        <v>15.6</v>
      </c>
      <c r="Q33" s="33">
        <v>50</v>
      </c>
      <c r="R33" s="33">
        <v>9.6999999999999993</v>
      </c>
      <c r="S33" s="33">
        <v>60</v>
      </c>
      <c r="T33" s="33">
        <v>13</v>
      </c>
      <c r="U33" s="33">
        <v>39</v>
      </c>
      <c r="V33" s="33">
        <v>7.5</v>
      </c>
      <c r="W33" s="33">
        <v>39</v>
      </c>
      <c r="X33" s="33">
        <v>8.1</v>
      </c>
      <c r="Y33" s="33"/>
      <c r="Z33" s="33"/>
      <c r="AA33" s="33"/>
      <c r="AB33" s="33"/>
      <c r="AC33" s="33"/>
      <c r="AD33" s="33"/>
      <c r="AE33" s="33"/>
      <c r="AF33" s="33"/>
      <c r="AG33" s="33"/>
      <c r="AH33" s="33"/>
      <c r="AI33" s="33"/>
      <c r="AJ33" s="33"/>
      <c r="AK33" s="33"/>
      <c r="AL33" s="33"/>
      <c r="AM33" s="33"/>
      <c r="AN33" s="33"/>
    </row>
    <row r="34" spans="1:40">
      <c r="A34" s="33">
        <v>303</v>
      </c>
      <c r="B34" s="37" t="s">
        <v>144</v>
      </c>
      <c r="C34" s="33">
        <v>4915</v>
      </c>
      <c r="D34" s="33">
        <v>7.9</v>
      </c>
      <c r="E34" s="33">
        <v>1576</v>
      </c>
      <c r="F34" s="33">
        <v>267.8</v>
      </c>
      <c r="G34" s="33">
        <v>1099</v>
      </c>
      <c r="H34" s="33">
        <v>176.8</v>
      </c>
      <c r="I34" s="33">
        <v>222</v>
      </c>
      <c r="J34" s="33">
        <v>38.299999999999997</v>
      </c>
      <c r="K34" s="33">
        <v>276</v>
      </c>
      <c r="L34" s="33">
        <v>45.3</v>
      </c>
      <c r="M34" s="33">
        <v>134</v>
      </c>
      <c r="N34" s="33">
        <v>22.4</v>
      </c>
      <c r="O34" s="33">
        <v>142</v>
      </c>
      <c r="P34" s="33">
        <v>22.9</v>
      </c>
      <c r="Q34" s="33"/>
      <c r="R34" s="33"/>
      <c r="S34" s="33">
        <v>132</v>
      </c>
      <c r="T34" s="33">
        <v>21.9</v>
      </c>
      <c r="U34" s="33">
        <v>94</v>
      </c>
      <c r="V34" s="33">
        <v>12.4</v>
      </c>
      <c r="W34" s="33">
        <v>171</v>
      </c>
      <c r="X34" s="33">
        <v>23.1</v>
      </c>
      <c r="Y34" s="33"/>
      <c r="Z34" s="33"/>
      <c r="AA34" s="33"/>
      <c r="AB34" s="33"/>
      <c r="AC34" s="33"/>
      <c r="AD34" s="33"/>
      <c r="AE34" s="33">
        <v>125</v>
      </c>
      <c r="AF34" s="33">
        <v>15.6</v>
      </c>
      <c r="AG34" s="33"/>
      <c r="AH34" s="33"/>
      <c r="AI34" s="33"/>
      <c r="AJ34" s="33"/>
      <c r="AK34" s="33"/>
      <c r="AL34" s="33"/>
      <c r="AM34" s="33"/>
      <c r="AN34" s="33"/>
    </row>
    <row r="35" spans="1:40">
      <c r="A35" s="33">
        <v>304</v>
      </c>
      <c r="B35" s="33" t="s">
        <v>145</v>
      </c>
      <c r="C35" s="33">
        <v>2468</v>
      </c>
      <c r="D35" s="33">
        <v>6.4</v>
      </c>
      <c r="E35" s="33">
        <v>749</v>
      </c>
      <c r="F35" s="33">
        <v>210.7</v>
      </c>
      <c r="G35" s="33">
        <v>541</v>
      </c>
      <c r="H35" s="33">
        <v>137.6</v>
      </c>
      <c r="I35" s="33">
        <v>83</v>
      </c>
      <c r="J35" s="33">
        <v>23.6</v>
      </c>
      <c r="K35" s="33">
        <v>131</v>
      </c>
      <c r="L35" s="33">
        <v>35.200000000000003</v>
      </c>
      <c r="M35" s="33">
        <v>62</v>
      </c>
      <c r="N35" s="33">
        <v>17.600000000000001</v>
      </c>
      <c r="O35" s="33">
        <v>70</v>
      </c>
      <c r="P35" s="33">
        <v>17.899999999999999</v>
      </c>
      <c r="Q35" s="33">
        <v>56</v>
      </c>
      <c r="R35" s="33">
        <v>11.3</v>
      </c>
      <c r="S35" s="33">
        <v>59</v>
      </c>
      <c r="T35" s="33">
        <v>16.399999999999999</v>
      </c>
      <c r="U35" s="33">
        <v>57</v>
      </c>
      <c r="V35" s="33">
        <v>10.4</v>
      </c>
      <c r="W35" s="33">
        <v>64</v>
      </c>
      <c r="X35" s="33">
        <v>12.5</v>
      </c>
      <c r="Y35" s="33"/>
      <c r="Z35" s="33"/>
      <c r="AA35" s="33">
        <v>56</v>
      </c>
      <c r="AB35" s="33">
        <v>12.5</v>
      </c>
      <c r="AC35" s="33"/>
      <c r="AD35" s="33"/>
      <c r="AE35" s="33"/>
      <c r="AF35" s="33"/>
      <c r="AG35" s="33"/>
      <c r="AH35" s="33"/>
      <c r="AI35" s="33"/>
      <c r="AJ35" s="33"/>
      <c r="AK35" s="33"/>
      <c r="AL35" s="33"/>
      <c r="AM35" s="33"/>
      <c r="AN35" s="33"/>
    </row>
    <row r="36" spans="1:40">
      <c r="A36" s="33">
        <v>305</v>
      </c>
      <c r="B36" s="33" t="s">
        <v>146</v>
      </c>
      <c r="C36" s="33">
        <v>5396</v>
      </c>
      <c r="D36" s="33">
        <v>6.9</v>
      </c>
      <c r="E36" s="33">
        <v>1652</v>
      </c>
      <c r="F36" s="33">
        <v>223.1</v>
      </c>
      <c r="G36" s="33">
        <v>1268</v>
      </c>
      <c r="H36" s="33">
        <v>160.1</v>
      </c>
      <c r="I36" s="33">
        <v>184</v>
      </c>
      <c r="J36" s="33">
        <v>25.1</v>
      </c>
      <c r="K36" s="33">
        <v>267</v>
      </c>
      <c r="L36" s="33">
        <v>34.9</v>
      </c>
      <c r="M36" s="33">
        <v>169</v>
      </c>
      <c r="N36" s="33">
        <v>22.2</v>
      </c>
      <c r="O36" s="33">
        <v>206</v>
      </c>
      <c r="P36" s="33">
        <v>26.4</v>
      </c>
      <c r="Q36" s="33">
        <v>94</v>
      </c>
      <c r="R36" s="33">
        <v>11.3</v>
      </c>
      <c r="S36" s="33">
        <v>168</v>
      </c>
      <c r="T36" s="33">
        <v>22.5</v>
      </c>
      <c r="U36" s="33"/>
      <c r="V36" s="33"/>
      <c r="W36" s="33">
        <v>168</v>
      </c>
      <c r="X36" s="33">
        <v>18.7</v>
      </c>
      <c r="Y36" s="33"/>
      <c r="Z36" s="33"/>
      <c r="AA36" s="33"/>
      <c r="AB36" s="33"/>
      <c r="AC36" s="33"/>
      <c r="AD36" s="33"/>
      <c r="AE36" s="33">
        <v>123</v>
      </c>
      <c r="AF36" s="33">
        <v>13.2</v>
      </c>
      <c r="AG36" s="33"/>
      <c r="AH36" s="33"/>
      <c r="AI36" s="33"/>
      <c r="AJ36" s="33"/>
      <c r="AK36" s="33"/>
      <c r="AL36" s="33"/>
      <c r="AM36" s="33"/>
      <c r="AN36" s="33"/>
    </row>
    <row r="37" spans="1:40">
      <c r="A37" s="33">
        <v>306</v>
      </c>
      <c r="B37" s="37" t="s">
        <v>147</v>
      </c>
      <c r="C37" s="33">
        <v>2566</v>
      </c>
      <c r="D37" s="33">
        <v>6</v>
      </c>
      <c r="E37" s="33">
        <v>1003</v>
      </c>
      <c r="F37" s="33">
        <v>236.7</v>
      </c>
      <c r="G37" s="33">
        <v>612</v>
      </c>
      <c r="H37" s="33">
        <v>142.30000000000001</v>
      </c>
      <c r="I37" s="33">
        <v>135</v>
      </c>
      <c r="J37" s="33">
        <v>32</v>
      </c>
      <c r="K37" s="33">
        <v>69</v>
      </c>
      <c r="L37" s="33">
        <v>15.8</v>
      </c>
      <c r="M37" s="33">
        <v>89</v>
      </c>
      <c r="N37" s="33">
        <v>21.4</v>
      </c>
      <c r="O37" s="33">
        <v>48</v>
      </c>
      <c r="P37" s="33">
        <v>11.5</v>
      </c>
      <c r="Q37" s="33">
        <v>35</v>
      </c>
      <c r="R37" s="33">
        <v>7.7</v>
      </c>
      <c r="S37" s="33">
        <v>66</v>
      </c>
      <c r="T37" s="33">
        <v>15.7</v>
      </c>
      <c r="U37" s="33">
        <v>32</v>
      </c>
      <c r="V37" s="33">
        <v>5.8</v>
      </c>
      <c r="W37" s="33"/>
      <c r="X37" s="33"/>
      <c r="Y37" s="33">
        <v>45</v>
      </c>
      <c r="Z37" s="33">
        <v>10.6</v>
      </c>
      <c r="AA37" s="33"/>
      <c r="AB37" s="33"/>
      <c r="AC37" s="33"/>
      <c r="AD37" s="33"/>
      <c r="AE37" s="33"/>
      <c r="AF37" s="33"/>
      <c r="AG37" s="33"/>
      <c r="AH37" s="33"/>
      <c r="AI37" s="33"/>
      <c r="AJ37" s="33"/>
      <c r="AK37" s="33"/>
      <c r="AL37" s="33"/>
      <c r="AM37" s="33"/>
      <c r="AN37" s="33"/>
    </row>
    <row r="38" spans="1:40">
      <c r="A38" s="33">
        <v>307</v>
      </c>
      <c r="B38" s="37" t="s">
        <v>148</v>
      </c>
      <c r="C38" s="33">
        <v>2593</v>
      </c>
      <c r="D38" s="33">
        <v>5.5</v>
      </c>
      <c r="E38" s="33">
        <v>860</v>
      </c>
      <c r="F38" s="33">
        <v>193.4</v>
      </c>
      <c r="G38" s="33">
        <v>685</v>
      </c>
      <c r="H38" s="33">
        <v>142.69999999999999</v>
      </c>
      <c r="I38" s="33">
        <v>167</v>
      </c>
      <c r="J38" s="33">
        <v>38.1</v>
      </c>
      <c r="K38" s="33">
        <v>74</v>
      </c>
      <c r="L38" s="33">
        <v>16</v>
      </c>
      <c r="M38" s="33">
        <v>86</v>
      </c>
      <c r="N38" s="33">
        <v>19.600000000000001</v>
      </c>
      <c r="O38" s="33">
        <v>84</v>
      </c>
      <c r="P38" s="33">
        <v>18.3</v>
      </c>
      <c r="Q38" s="33">
        <v>54</v>
      </c>
      <c r="R38" s="33">
        <v>9.6</v>
      </c>
      <c r="S38" s="33">
        <v>34</v>
      </c>
      <c r="T38" s="33">
        <v>7.8</v>
      </c>
      <c r="U38" s="33">
        <v>41</v>
      </c>
      <c r="V38" s="33">
        <v>6</v>
      </c>
      <c r="W38" s="33"/>
      <c r="X38" s="33"/>
      <c r="Y38" s="33"/>
      <c r="Z38" s="33"/>
      <c r="AA38" s="33">
        <v>34</v>
      </c>
      <c r="AB38" s="33">
        <v>6.3</v>
      </c>
      <c r="AC38" s="33"/>
      <c r="AD38" s="33"/>
      <c r="AE38" s="33"/>
      <c r="AF38" s="33"/>
      <c r="AG38" s="33"/>
      <c r="AH38" s="33"/>
      <c r="AI38" s="33"/>
      <c r="AJ38" s="33"/>
      <c r="AK38" s="33"/>
      <c r="AL38" s="33"/>
      <c r="AM38" s="33"/>
      <c r="AN38" s="33"/>
    </row>
    <row r="39" spans="1:40">
      <c r="A39" s="33">
        <v>308</v>
      </c>
      <c r="B39" s="33" t="s">
        <v>149</v>
      </c>
      <c r="C39" s="33">
        <v>2946</v>
      </c>
      <c r="D39" s="33">
        <v>6.9</v>
      </c>
      <c r="E39" s="33">
        <v>913</v>
      </c>
      <c r="F39" s="33">
        <v>219.1</v>
      </c>
      <c r="G39" s="33">
        <v>693</v>
      </c>
      <c r="H39" s="33">
        <v>162.69999999999999</v>
      </c>
      <c r="I39" s="33">
        <v>125</v>
      </c>
      <c r="J39" s="33">
        <v>30.5</v>
      </c>
      <c r="K39" s="33">
        <v>160</v>
      </c>
      <c r="L39" s="33">
        <v>38.9</v>
      </c>
      <c r="M39" s="33">
        <v>89</v>
      </c>
      <c r="N39" s="33">
        <v>21.6</v>
      </c>
      <c r="O39" s="33">
        <v>101</v>
      </c>
      <c r="P39" s="33">
        <v>23.6</v>
      </c>
      <c r="Q39" s="33"/>
      <c r="R39" s="33"/>
      <c r="S39" s="33">
        <v>93</v>
      </c>
      <c r="T39" s="33">
        <v>22.2</v>
      </c>
      <c r="U39" s="33"/>
      <c r="V39" s="33"/>
      <c r="W39" s="33">
        <v>86</v>
      </c>
      <c r="X39" s="33">
        <v>17.8</v>
      </c>
      <c r="Y39" s="33"/>
      <c r="Z39" s="33"/>
      <c r="AA39" s="33"/>
      <c r="AB39" s="33"/>
      <c r="AC39" s="33"/>
      <c r="AD39" s="33"/>
      <c r="AE39" s="33">
        <v>52</v>
      </c>
      <c r="AF39" s="33">
        <v>10.7</v>
      </c>
      <c r="AG39" s="33">
        <v>47</v>
      </c>
      <c r="AH39" s="33">
        <v>11.4</v>
      </c>
      <c r="AI39" s="33"/>
      <c r="AJ39" s="33"/>
      <c r="AK39" s="33"/>
      <c r="AL39" s="33"/>
      <c r="AM39" s="33"/>
      <c r="AN39" s="33"/>
    </row>
    <row r="40" spans="1:40">
      <c r="A40" s="33">
        <v>309</v>
      </c>
      <c r="B40" s="33" t="s">
        <v>150</v>
      </c>
      <c r="C40" s="33">
        <v>2857</v>
      </c>
      <c r="D40" s="33">
        <v>5.9</v>
      </c>
      <c r="E40" s="33">
        <v>850</v>
      </c>
      <c r="F40" s="33">
        <v>176.4</v>
      </c>
      <c r="G40" s="33">
        <v>720</v>
      </c>
      <c r="H40" s="33">
        <v>145</v>
      </c>
      <c r="I40" s="33">
        <v>124</v>
      </c>
      <c r="J40" s="33">
        <v>26.1</v>
      </c>
      <c r="K40" s="33">
        <v>225</v>
      </c>
      <c r="L40" s="33">
        <v>46.6</v>
      </c>
      <c r="M40" s="33">
        <v>61</v>
      </c>
      <c r="N40" s="33">
        <v>12.5</v>
      </c>
      <c r="O40" s="33">
        <v>96</v>
      </c>
      <c r="P40" s="33">
        <v>19.600000000000001</v>
      </c>
      <c r="Q40" s="33"/>
      <c r="R40" s="33"/>
      <c r="S40" s="33">
        <v>101</v>
      </c>
      <c r="T40" s="33">
        <v>20.9</v>
      </c>
      <c r="U40" s="33"/>
      <c r="V40" s="33"/>
      <c r="W40" s="33">
        <v>59</v>
      </c>
      <c r="X40" s="33">
        <v>11.4</v>
      </c>
      <c r="Y40" s="33"/>
      <c r="Z40" s="33"/>
      <c r="AA40" s="33"/>
      <c r="AB40" s="33"/>
      <c r="AC40" s="33"/>
      <c r="AD40" s="33"/>
      <c r="AE40" s="33">
        <v>43</v>
      </c>
      <c r="AF40" s="33">
        <v>8.9</v>
      </c>
      <c r="AG40" s="33">
        <v>47</v>
      </c>
      <c r="AH40" s="33">
        <v>9.6999999999999993</v>
      </c>
      <c r="AI40" s="33"/>
      <c r="AJ40" s="33"/>
      <c r="AK40" s="33"/>
      <c r="AL40" s="33"/>
      <c r="AM40" s="33"/>
      <c r="AN40" s="33"/>
    </row>
    <row r="41" spans="1:40">
      <c r="A41" s="33">
        <v>310</v>
      </c>
      <c r="B41" s="37" t="s">
        <v>151</v>
      </c>
      <c r="C41" s="33">
        <v>4529</v>
      </c>
      <c r="D41" s="33">
        <v>5.4</v>
      </c>
      <c r="E41" s="33">
        <v>1714</v>
      </c>
      <c r="F41" s="33">
        <v>198</v>
      </c>
      <c r="G41" s="33">
        <v>1183</v>
      </c>
      <c r="H41" s="33">
        <v>148.4</v>
      </c>
      <c r="I41" s="33">
        <v>323</v>
      </c>
      <c r="J41" s="33">
        <v>36.9</v>
      </c>
      <c r="K41" s="33">
        <v>98</v>
      </c>
      <c r="L41" s="33">
        <v>11.8</v>
      </c>
      <c r="M41" s="33">
        <v>159</v>
      </c>
      <c r="N41" s="33">
        <v>19.3</v>
      </c>
      <c r="O41" s="33">
        <v>117</v>
      </c>
      <c r="P41" s="33">
        <v>13.8</v>
      </c>
      <c r="Q41" s="33">
        <v>96</v>
      </c>
      <c r="R41" s="33">
        <v>12.2</v>
      </c>
      <c r="S41" s="33">
        <v>52</v>
      </c>
      <c r="T41" s="33">
        <v>5.8</v>
      </c>
      <c r="U41" s="33">
        <v>58</v>
      </c>
      <c r="V41" s="33">
        <v>7.8</v>
      </c>
      <c r="W41" s="33"/>
      <c r="X41" s="33"/>
      <c r="Y41" s="33">
        <v>45</v>
      </c>
      <c r="Z41" s="33">
        <v>5</v>
      </c>
      <c r="AA41" s="33"/>
      <c r="AB41" s="33"/>
      <c r="AC41" s="33"/>
      <c r="AD41" s="33"/>
      <c r="AE41" s="33"/>
      <c r="AF41" s="33"/>
      <c r="AG41" s="33"/>
      <c r="AH41" s="33"/>
      <c r="AI41" s="33"/>
      <c r="AJ41" s="33"/>
      <c r="AK41" s="33"/>
      <c r="AL41" s="33"/>
      <c r="AM41" s="33"/>
      <c r="AN41" s="33"/>
    </row>
    <row r="42" spans="1:40">
      <c r="A42" s="33">
        <v>311</v>
      </c>
      <c r="B42" s="37" t="s">
        <v>152</v>
      </c>
      <c r="C42" s="33">
        <v>6344</v>
      </c>
      <c r="D42" s="33">
        <v>5.3</v>
      </c>
      <c r="E42" s="33">
        <v>2485</v>
      </c>
      <c r="F42" s="33">
        <v>197.2</v>
      </c>
      <c r="G42" s="33">
        <v>1579</v>
      </c>
      <c r="H42" s="33">
        <v>138.1</v>
      </c>
      <c r="I42" s="33">
        <v>373</v>
      </c>
      <c r="J42" s="33">
        <v>29.5</v>
      </c>
      <c r="K42" s="33">
        <v>151</v>
      </c>
      <c r="L42" s="33">
        <v>12.6</v>
      </c>
      <c r="M42" s="33">
        <v>207</v>
      </c>
      <c r="N42" s="33">
        <v>17.3</v>
      </c>
      <c r="O42" s="33">
        <v>179</v>
      </c>
      <c r="P42" s="33">
        <v>14.9</v>
      </c>
      <c r="Q42" s="33">
        <v>100</v>
      </c>
      <c r="R42" s="33">
        <v>8.9</v>
      </c>
      <c r="S42" s="33">
        <v>73</v>
      </c>
      <c r="T42" s="33">
        <v>5.8</v>
      </c>
      <c r="U42" s="33"/>
      <c r="V42" s="33"/>
      <c r="W42" s="33"/>
      <c r="X42" s="33"/>
      <c r="Y42" s="33">
        <v>69</v>
      </c>
      <c r="Z42" s="33">
        <v>5.2</v>
      </c>
      <c r="AA42" s="33"/>
      <c r="AB42" s="33"/>
      <c r="AC42" s="33"/>
      <c r="AD42" s="33"/>
      <c r="AE42" s="33"/>
      <c r="AF42" s="33"/>
      <c r="AG42" s="33">
        <v>82</v>
      </c>
      <c r="AH42" s="33">
        <v>6.8</v>
      </c>
      <c r="AI42" s="33"/>
      <c r="AJ42" s="33"/>
      <c r="AK42" s="33"/>
      <c r="AL42" s="33"/>
      <c r="AM42" s="33"/>
      <c r="AN42" s="33"/>
    </row>
    <row r="43" spans="1:40">
      <c r="A43" s="33">
        <v>312</v>
      </c>
      <c r="B43" s="37" t="s">
        <v>153</v>
      </c>
      <c r="C43" s="33">
        <v>4789</v>
      </c>
      <c r="D43" s="33">
        <v>5.2</v>
      </c>
      <c r="E43" s="33">
        <v>1709</v>
      </c>
      <c r="F43" s="33">
        <v>178.5</v>
      </c>
      <c r="G43" s="33">
        <v>1169</v>
      </c>
      <c r="H43" s="33">
        <v>139.6</v>
      </c>
      <c r="I43" s="33">
        <v>328</v>
      </c>
      <c r="J43" s="33">
        <v>32.299999999999997</v>
      </c>
      <c r="K43" s="33">
        <v>118</v>
      </c>
      <c r="L43" s="33">
        <v>13.7</v>
      </c>
      <c r="M43" s="33">
        <v>118</v>
      </c>
      <c r="N43" s="33">
        <v>13.4</v>
      </c>
      <c r="O43" s="33">
        <v>129</v>
      </c>
      <c r="P43" s="33">
        <v>13.4</v>
      </c>
      <c r="Q43" s="33">
        <v>90</v>
      </c>
      <c r="R43" s="33">
        <v>10</v>
      </c>
      <c r="S43" s="33"/>
      <c r="T43" s="33"/>
      <c r="U43" s="33"/>
      <c r="V43" s="33"/>
      <c r="W43" s="33"/>
      <c r="X43" s="33"/>
      <c r="Y43" s="33">
        <v>54</v>
      </c>
      <c r="Z43" s="33">
        <v>4.7</v>
      </c>
      <c r="AA43" s="33"/>
      <c r="AB43" s="33"/>
      <c r="AC43" s="33"/>
      <c r="AD43" s="33"/>
      <c r="AE43" s="33"/>
      <c r="AF43" s="33"/>
      <c r="AG43" s="33">
        <v>60</v>
      </c>
      <c r="AH43" s="33">
        <v>6.5</v>
      </c>
      <c r="AI43" s="33">
        <v>51</v>
      </c>
      <c r="AJ43" s="33">
        <v>5.2</v>
      </c>
      <c r="AK43" s="33"/>
      <c r="AL43" s="33"/>
      <c r="AM43" s="33"/>
      <c r="AN43" s="33"/>
    </row>
    <row r="44" spans="1:40">
      <c r="A44" s="33">
        <v>313</v>
      </c>
      <c r="B44" s="33" t="s">
        <v>154</v>
      </c>
      <c r="C44" s="33">
        <v>5923</v>
      </c>
      <c r="D44" s="33">
        <v>6.6</v>
      </c>
      <c r="E44" s="33">
        <v>2447</v>
      </c>
      <c r="F44" s="33">
        <v>250.4</v>
      </c>
      <c r="G44" s="33">
        <v>1314</v>
      </c>
      <c r="H44" s="33">
        <v>157.4</v>
      </c>
      <c r="I44" s="33">
        <v>339</v>
      </c>
      <c r="J44" s="33">
        <v>34.4</v>
      </c>
      <c r="K44" s="33">
        <v>157</v>
      </c>
      <c r="L44" s="33">
        <v>18.399999999999999</v>
      </c>
      <c r="M44" s="33">
        <v>145</v>
      </c>
      <c r="N44" s="33">
        <v>15.7</v>
      </c>
      <c r="O44" s="33">
        <v>179</v>
      </c>
      <c r="P44" s="33">
        <v>19.399999999999999</v>
      </c>
      <c r="Q44" s="33">
        <v>77</v>
      </c>
      <c r="R44" s="33">
        <v>11.5</v>
      </c>
      <c r="S44" s="33">
        <v>88</v>
      </c>
      <c r="T44" s="33">
        <v>9.1</v>
      </c>
      <c r="U44" s="33"/>
      <c r="V44" s="33"/>
      <c r="W44" s="33"/>
      <c r="X44" s="33"/>
      <c r="Y44" s="33"/>
      <c r="Z44" s="33"/>
      <c r="AA44" s="33"/>
      <c r="AB44" s="33"/>
      <c r="AC44" s="33"/>
      <c r="AD44" s="33"/>
      <c r="AE44" s="33"/>
      <c r="AF44" s="33"/>
      <c r="AG44" s="33">
        <v>70</v>
      </c>
      <c r="AH44" s="33">
        <v>7.6</v>
      </c>
      <c r="AI44" s="33">
        <v>74</v>
      </c>
      <c r="AJ44" s="33">
        <v>7.6</v>
      </c>
      <c r="AK44" s="33"/>
      <c r="AL44" s="33"/>
      <c r="AM44" s="33"/>
      <c r="AN44" s="33"/>
    </row>
    <row r="45" spans="1:40">
      <c r="A45" s="33">
        <v>314</v>
      </c>
      <c r="B45" s="37" t="s">
        <v>155</v>
      </c>
      <c r="C45" s="33">
        <v>4547</v>
      </c>
      <c r="D45" s="33">
        <v>5.6</v>
      </c>
      <c r="E45" s="33">
        <v>1682</v>
      </c>
      <c r="F45" s="33">
        <v>206.7</v>
      </c>
      <c r="G45" s="33">
        <v>1116</v>
      </c>
      <c r="H45" s="33">
        <v>139</v>
      </c>
      <c r="I45" s="33">
        <v>218</v>
      </c>
      <c r="J45" s="33">
        <v>27</v>
      </c>
      <c r="K45" s="33">
        <v>150</v>
      </c>
      <c r="L45" s="33">
        <v>18.5</v>
      </c>
      <c r="M45" s="33">
        <v>113</v>
      </c>
      <c r="N45" s="33">
        <v>14</v>
      </c>
      <c r="O45" s="33">
        <v>125</v>
      </c>
      <c r="P45" s="33">
        <v>15.3</v>
      </c>
      <c r="Q45" s="33">
        <v>68</v>
      </c>
      <c r="R45" s="33">
        <v>8.3000000000000007</v>
      </c>
      <c r="S45" s="33">
        <v>74</v>
      </c>
      <c r="T45" s="33">
        <v>9.1999999999999993</v>
      </c>
      <c r="U45" s="33"/>
      <c r="V45" s="33"/>
      <c r="W45" s="33">
        <v>68</v>
      </c>
      <c r="X45" s="33">
        <v>8</v>
      </c>
      <c r="Y45" s="33"/>
      <c r="Z45" s="33"/>
      <c r="AA45" s="33"/>
      <c r="AB45" s="33"/>
      <c r="AC45" s="33"/>
      <c r="AD45" s="33"/>
      <c r="AE45" s="33">
        <v>46</v>
      </c>
      <c r="AF45" s="33">
        <v>5.7</v>
      </c>
      <c r="AG45" s="33"/>
      <c r="AH45" s="33"/>
      <c r="AI45" s="33"/>
      <c r="AJ45" s="33"/>
      <c r="AK45" s="33"/>
      <c r="AL45" s="33"/>
      <c r="AM45" s="33"/>
      <c r="AN45" s="33"/>
    </row>
    <row r="46" spans="1:40">
      <c r="A46" s="33">
        <v>315</v>
      </c>
      <c r="B46" s="33" t="s">
        <v>156</v>
      </c>
      <c r="C46" s="33">
        <v>6346</v>
      </c>
      <c r="D46" s="33">
        <v>5.2</v>
      </c>
      <c r="E46" s="33">
        <v>2657</v>
      </c>
      <c r="F46" s="33">
        <v>204.5</v>
      </c>
      <c r="G46" s="33">
        <v>1501</v>
      </c>
      <c r="H46" s="33">
        <v>134.19999999999999</v>
      </c>
      <c r="I46" s="33">
        <v>337</v>
      </c>
      <c r="J46" s="33">
        <v>25.7</v>
      </c>
      <c r="K46" s="33">
        <v>129</v>
      </c>
      <c r="L46" s="33">
        <v>11.1</v>
      </c>
      <c r="M46" s="33">
        <v>204</v>
      </c>
      <c r="N46" s="33">
        <v>16.899999999999999</v>
      </c>
      <c r="O46" s="33">
        <v>188</v>
      </c>
      <c r="P46" s="33">
        <v>15.3</v>
      </c>
      <c r="Q46" s="33">
        <v>107</v>
      </c>
      <c r="R46" s="33">
        <v>10.4</v>
      </c>
      <c r="S46" s="33">
        <v>68</v>
      </c>
      <c r="T46" s="33">
        <v>5.2</v>
      </c>
      <c r="U46" s="33"/>
      <c r="V46" s="33"/>
      <c r="W46" s="33"/>
      <c r="X46" s="33"/>
      <c r="Y46" s="33"/>
      <c r="Z46" s="33"/>
      <c r="AA46" s="33"/>
      <c r="AB46" s="33"/>
      <c r="AC46" s="33"/>
      <c r="AD46" s="33"/>
      <c r="AE46" s="33"/>
      <c r="AF46" s="33"/>
      <c r="AG46" s="33">
        <v>57</v>
      </c>
      <c r="AH46" s="33">
        <v>4.5999999999999996</v>
      </c>
      <c r="AI46" s="33">
        <v>79</v>
      </c>
      <c r="AJ46" s="33">
        <v>6.3</v>
      </c>
      <c r="AK46" s="33"/>
      <c r="AL46" s="33"/>
      <c r="AM46" s="33"/>
      <c r="AN46" s="33"/>
    </row>
    <row r="47" spans="1:40">
      <c r="A47" s="33">
        <v>316</v>
      </c>
      <c r="B47" s="33" t="s">
        <v>157</v>
      </c>
      <c r="C47" s="33">
        <v>3107</v>
      </c>
      <c r="D47" s="33">
        <v>8.6</v>
      </c>
      <c r="E47" s="33">
        <v>930</v>
      </c>
      <c r="F47" s="33">
        <v>272.89999999999998</v>
      </c>
      <c r="G47" s="33">
        <v>753</v>
      </c>
      <c r="H47" s="33">
        <v>205.8</v>
      </c>
      <c r="I47" s="33">
        <v>92</v>
      </c>
      <c r="J47" s="33">
        <v>28.2</v>
      </c>
      <c r="K47" s="33">
        <v>179</v>
      </c>
      <c r="L47" s="33">
        <v>52.7</v>
      </c>
      <c r="M47" s="33">
        <v>98</v>
      </c>
      <c r="N47" s="33">
        <v>28.5</v>
      </c>
      <c r="O47" s="33">
        <v>81</v>
      </c>
      <c r="P47" s="33">
        <v>22.5</v>
      </c>
      <c r="Q47" s="33"/>
      <c r="R47" s="33"/>
      <c r="S47" s="33">
        <v>109</v>
      </c>
      <c r="T47" s="33">
        <v>32</v>
      </c>
      <c r="U47" s="33">
        <v>65</v>
      </c>
      <c r="V47" s="33">
        <v>15.8</v>
      </c>
      <c r="W47" s="33">
        <v>138</v>
      </c>
      <c r="X47" s="33">
        <v>33.700000000000003</v>
      </c>
      <c r="Y47" s="33"/>
      <c r="Z47" s="33"/>
      <c r="AA47" s="33"/>
      <c r="AB47" s="33"/>
      <c r="AC47" s="33"/>
      <c r="AD47" s="33"/>
      <c r="AE47" s="33">
        <v>99</v>
      </c>
      <c r="AF47" s="33">
        <v>22.8</v>
      </c>
      <c r="AG47" s="33"/>
      <c r="AH47" s="33"/>
      <c r="AI47" s="33"/>
      <c r="AJ47" s="33"/>
      <c r="AK47" s="33"/>
      <c r="AL47" s="33"/>
      <c r="AM47" s="33"/>
      <c r="AN47" s="33"/>
    </row>
    <row r="48" spans="1:40">
      <c r="A48" s="33">
        <v>317</v>
      </c>
      <c r="B48" s="33" t="s">
        <v>158</v>
      </c>
      <c r="C48" s="33">
        <v>4265</v>
      </c>
      <c r="D48" s="33">
        <v>5.4</v>
      </c>
      <c r="E48" s="33">
        <v>1298</v>
      </c>
      <c r="F48" s="33">
        <v>169</v>
      </c>
      <c r="G48" s="33">
        <v>1106</v>
      </c>
      <c r="H48" s="33">
        <v>133.69999999999999</v>
      </c>
      <c r="I48" s="33">
        <v>153</v>
      </c>
      <c r="J48" s="33">
        <v>20.5</v>
      </c>
      <c r="K48" s="33">
        <v>268</v>
      </c>
      <c r="L48" s="33">
        <v>33.799999999999997</v>
      </c>
      <c r="M48" s="33">
        <v>92</v>
      </c>
      <c r="N48" s="33">
        <v>12</v>
      </c>
      <c r="O48" s="33">
        <v>174</v>
      </c>
      <c r="P48" s="33">
        <v>21.8</v>
      </c>
      <c r="Q48" s="33">
        <v>69</v>
      </c>
      <c r="R48" s="33">
        <v>8.6999999999999993</v>
      </c>
      <c r="S48" s="33">
        <v>143</v>
      </c>
      <c r="T48" s="33">
        <v>18.3</v>
      </c>
      <c r="U48" s="33"/>
      <c r="V48" s="33"/>
      <c r="W48" s="33">
        <v>103</v>
      </c>
      <c r="X48" s="33">
        <v>11.8</v>
      </c>
      <c r="Y48" s="33"/>
      <c r="Z48" s="33"/>
      <c r="AA48" s="33"/>
      <c r="AB48" s="33"/>
      <c r="AC48" s="33"/>
      <c r="AD48" s="33"/>
      <c r="AE48" s="33">
        <v>86</v>
      </c>
      <c r="AF48" s="33">
        <v>11.8</v>
      </c>
      <c r="AG48" s="33"/>
      <c r="AH48" s="33"/>
      <c r="AI48" s="33"/>
      <c r="AJ48" s="33"/>
      <c r="AK48" s="33"/>
      <c r="AL48" s="33"/>
      <c r="AM48" s="33"/>
      <c r="AN48" s="33"/>
    </row>
    <row r="49" spans="1:40">
      <c r="A49" s="33">
        <v>318</v>
      </c>
      <c r="B49" s="33" t="s">
        <v>159</v>
      </c>
      <c r="C49" s="33">
        <v>5559</v>
      </c>
      <c r="D49" s="33">
        <v>5.6</v>
      </c>
      <c r="E49" s="33">
        <v>2035</v>
      </c>
      <c r="F49" s="33">
        <v>204.4</v>
      </c>
      <c r="G49" s="33">
        <v>1408</v>
      </c>
      <c r="H49" s="33">
        <v>138.4</v>
      </c>
      <c r="I49" s="33">
        <v>205</v>
      </c>
      <c r="J49" s="33">
        <v>20.6</v>
      </c>
      <c r="K49" s="33">
        <v>236</v>
      </c>
      <c r="L49" s="33">
        <v>23.8</v>
      </c>
      <c r="M49" s="33">
        <v>182</v>
      </c>
      <c r="N49" s="33">
        <v>18.399999999999999</v>
      </c>
      <c r="O49" s="33">
        <v>165</v>
      </c>
      <c r="P49" s="33">
        <v>16.2</v>
      </c>
      <c r="Q49" s="33">
        <v>95</v>
      </c>
      <c r="R49" s="33">
        <v>9.6</v>
      </c>
      <c r="S49" s="33">
        <v>144</v>
      </c>
      <c r="T49" s="33">
        <v>14.4</v>
      </c>
      <c r="U49" s="33"/>
      <c r="V49" s="33"/>
      <c r="W49" s="33"/>
      <c r="X49" s="33"/>
      <c r="Y49" s="33"/>
      <c r="Z49" s="33"/>
      <c r="AA49" s="33"/>
      <c r="AB49" s="33"/>
      <c r="AC49" s="33"/>
      <c r="AD49" s="33"/>
      <c r="AE49" s="33"/>
      <c r="AF49" s="33"/>
      <c r="AG49" s="33">
        <v>60</v>
      </c>
      <c r="AH49" s="33">
        <v>5.9</v>
      </c>
      <c r="AI49" s="33">
        <v>54</v>
      </c>
      <c r="AJ49" s="33">
        <v>5.5</v>
      </c>
      <c r="AK49" s="33"/>
      <c r="AL49" s="33"/>
      <c r="AM49" s="33"/>
      <c r="AN49" s="33"/>
    </row>
    <row r="50" spans="1:40">
      <c r="A50" s="33">
        <v>401</v>
      </c>
      <c r="B50" s="33" t="s">
        <v>160</v>
      </c>
      <c r="C50" s="33">
        <v>4804</v>
      </c>
      <c r="D50" s="33">
        <v>5.0999999999999996</v>
      </c>
      <c r="E50" s="33">
        <v>1884</v>
      </c>
      <c r="F50" s="33">
        <v>199.2</v>
      </c>
      <c r="G50" s="33">
        <v>1214</v>
      </c>
      <c r="H50" s="33">
        <v>130.9</v>
      </c>
      <c r="I50" s="33">
        <v>197</v>
      </c>
      <c r="J50" s="33">
        <v>20.8</v>
      </c>
      <c r="K50" s="33">
        <v>124</v>
      </c>
      <c r="L50" s="33">
        <v>13.3</v>
      </c>
      <c r="M50" s="33">
        <v>145</v>
      </c>
      <c r="N50" s="33">
        <v>15.6</v>
      </c>
      <c r="O50" s="33">
        <v>148</v>
      </c>
      <c r="P50" s="33">
        <v>15.7</v>
      </c>
      <c r="Q50" s="33">
        <v>90</v>
      </c>
      <c r="R50" s="33">
        <v>9.1</v>
      </c>
      <c r="S50" s="33">
        <v>64</v>
      </c>
      <c r="T50" s="33">
        <v>6.6</v>
      </c>
      <c r="U50" s="33">
        <v>59</v>
      </c>
      <c r="V50" s="33">
        <v>5.5</v>
      </c>
      <c r="W50" s="33"/>
      <c r="X50" s="33"/>
      <c r="Y50" s="33"/>
      <c r="Z50" s="33"/>
      <c r="AA50" s="33"/>
      <c r="AB50" s="33"/>
      <c r="AC50" s="33"/>
      <c r="AD50" s="33"/>
      <c r="AE50" s="33"/>
      <c r="AF50" s="33"/>
      <c r="AG50" s="33"/>
      <c r="AH50" s="33"/>
      <c r="AI50" s="33">
        <v>54</v>
      </c>
      <c r="AJ50" s="33">
        <v>5.7</v>
      </c>
      <c r="AK50" s="33"/>
      <c r="AL50" s="33"/>
      <c r="AM50" s="33"/>
      <c r="AN50" s="33"/>
    </row>
    <row r="51" spans="1:40">
      <c r="A51" s="33">
        <v>402</v>
      </c>
      <c r="B51" s="33" t="s">
        <v>161</v>
      </c>
      <c r="C51" s="33">
        <v>2386</v>
      </c>
      <c r="D51" s="33">
        <v>4.4000000000000004</v>
      </c>
      <c r="E51" s="33">
        <v>894</v>
      </c>
      <c r="F51" s="33">
        <v>165</v>
      </c>
      <c r="G51" s="33">
        <v>594</v>
      </c>
      <c r="H51" s="33">
        <v>109</v>
      </c>
      <c r="I51" s="33">
        <v>121</v>
      </c>
      <c r="J51" s="33">
        <v>22.4</v>
      </c>
      <c r="K51" s="33">
        <v>54</v>
      </c>
      <c r="L51" s="33">
        <v>10.1</v>
      </c>
      <c r="M51" s="33">
        <v>66</v>
      </c>
      <c r="N51" s="33">
        <v>12.3</v>
      </c>
      <c r="O51" s="33">
        <v>82</v>
      </c>
      <c r="P51" s="33">
        <v>15</v>
      </c>
      <c r="Q51" s="33">
        <v>64</v>
      </c>
      <c r="R51" s="33">
        <v>11.4</v>
      </c>
      <c r="S51" s="33">
        <v>43</v>
      </c>
      <c r="T51" s="33">
        <v>7.9</v>
      </c>
      <c r="U51" s="33"/>
      <c r="V51" s="33"/>
      <c r="W51" s="33"/>
      <c r="X51" s="33"/>
      <c r="Y51" s="33"/>
      <c r="Z51" s="33"/>
      <c r="AA51" s="33">
        <v>43</v>
      </c>
      <c r="AB51" s="33">
        <v>7.2</v>
      </c>
      <c r="AC51" s="33">
        <v>39</v>
      </c>
      <c r="AD51" s="33">
        <v>6.3</v>
      </c>
      <c r="AE51" s="33"/>
      <c r="AF51" s="33"/>
      <c r="AG51" s="33"/>
      <c r="AH51" s="33"/>
      <c r="AI51" s="33"/>
      <c r="AJ51" s="33"/>
      <c r="AK51" s="33"/>
      <c r="AL51" s="33"/>
      <c r="AM51" s="33"/>
      <c r="AN51" s="33"/>
    </row>
    <row r="52" spans="1:40">
      <c r="A52" s="33">
        <v>403</v>
      </c>
      <c r="B52" s="37" t="s">
        <v>162</v>
      </c>
      <c r="C52" s="33">
        <v>3477</v>
      </c>
      <c r="D52" s="33">
        <v>4.5</v>
      </c>
      <c r="E52" s="33">
        <v>1124</v>
      </c>
      <c r="F52" s="33">
        <v>146.4</v>
      </c>
      <c r="G52" s="33">
        <v>861</v>
      </c>
      <c r="H52" s="33">
        <v>110.7</v>
      </c>
      <c r="I52" s="33">
        <v>201</v>
      </c>
      <c r="J52" s="33">
        <v>26.5</v>
      </c>
      <c r="K52" s="33">
        <v>83</v>
      </c>
      <c r="L52" s="33">
        <v>10.7</v>
      </c>
      <c r="M52" s="33">
        <v>112</v>
      </c>
      <c r="N52" s="33">
        <v>14.9</v>
      </c>
      <c r="O52" s="33">
        <v>102</v>
      </c>
      <c r="P52" s="33">
        <v>13.4</v>
      </c>
      <c r="Q52" s="33">
        <v>92</v>
      </c>
      <c r="R52" s="33">
        <v>10.8</v>
      </c>
      <c r="S52" s="33">
        <v>82</v>
      </c>
      <c r="T52" s="33">
        <v>10.9</v>
      </c>
      <c r="U52" s="33"/>
      <c r="V52" s="33"/>
      <c r="W52" s="33"/>
      <c r="X52" s="33"/>
      <c r="Y52" s="33"/>
      <c r="Z52" s="33"/>
      <c r="AA52" s="33">
        <v>48</v>
      </c>
      <c r="AB52" s="33">
        <v>5.8</v>
      </c>
      <c r="AC52" s="33">
        <v>51</v>
      </c>
      <c r="AD52" s="33">
        <v>5.9</v>
      </c>
      <c r="AE52" s="33"/>
      <c r="AF52" s="33"/>
      <c r="AG52" s="33"/>
      <c r="AH52" s="33"/>
      <c r="AI52" s="33"/>
      <c r="AJ52" s="33"/>
      <c r="AK52" s="33"/>
      <c r="AL52" s="33"/>
      <c r="AM52" s="33"/>
      <c r="AN52" s="33"/>
    </row>
    <row r="53" spans="1:40">
      <c r="A53" s="33">
        <v>404</v>
      </c>
      <c r="B53" s="33" t="s">
        <v>163</v>
      </c>
      <c r="C53" s="33">
        <v>3128</v>
      </c>
      <c r="D53" s="33">
        <v>4.3</v>
      </c>
      <c r="E53" s="33">
        <v>976</v>
      </c>
      <c r="F53" s="33">
        <v>138.5</v>
      </c>
      <c r="G53" s="33">
        <v>788</v>
      </c>
      <c r="H53" s="33">
        <v>104</v>
      </c>
      <c r="I53" s="33">
        <v>219</v>
      </c>
      <c r="J53" s="33">
        <v>31.6</v>
      </c>
      <c r="K53" s="33">
        <v>95</v>
      </c>
      <c r="L53" s="33">
        <v>12.8</v>
      </c>
      <c r="M53" s="33">
        <v>81</v>
      </c>
      <c r="N53" s="33">
        <v>11.3</v>
      </c>
      <c r="O53" s="33">
        <v>118</v>
      </c>
      <c r="P53" s="33">
        <v>16.5</v>
      </c>
      <c r="Q53" s="33">
        <v>72</v>
      </c>
      <c r="R53" s="33">
        <v>8.9</v>
      </c>
      <c r="S53" s="33">
        <v>77</v>
      </c>
      <c r="T53" s="33">
        <v>11</v>
      </c>
      <c r="U53" s="33"/>
      <c r="V53" s="33"/>
      <c r="W53" s="33"/>
      <c r="X53" s="33"/>
      <c r="Y53" s="33"/>
      <c r="Z53" s="33"/>
      <c r="AA53" s="33">
        <v>38</v>
      </c>
      <c r="AB53" s="33">
        <v>4.5</v>
      </c>
      <c r="AC53" s="33">
        <v>49</v>
      </c>
      <c r="AD53" s="33">
        <v>5.6</v>
      </c>
      <c r="AE53" s="33"/>
      <c r="AF53" s="33"/>
      <c r="AG53" s="33"/>
      <c r="AH53" s="33"/>
      <c r="AI53" s="33"/>
      <c r="AJ53" s="33"/>
      <c r="AK53" s="33"/>
      <c r="AL53" s="33"/>
      <c r="AM53" s="33"/>
      <c r="AN53" s="33"/>
    </row>
    <row r="54" spans="1:40">
      <c r="A54" s="33">
        <v>405</v>
      </c>
      <c r="B54" s="33" t="s">
        <v>164</v>
      </c>
      <c r="C54" s="33">
        <v>4972</v>
      </c>
      <c r="D54" s="33">
        <v>5.6</v>
      </c>
      <c r="E54" s="33">
        <v>1796</v>
      </c>
      <c r="F54" s="33">
        <v>202.5</v>
      </c>
      <c r="G54" s="33">
        <v>1247</v>
      </c>
      <c r="H54" s="33">
        <v>142.5</v>
      </c>
      <c r="I54" s="33">
        <v>238</v>
      </c>
      <c r="J54" s="33">
        <v>27.1</v>
      </c>
      <c r="K54" s="33">
        <v>128</v>
      </c>
      <c r="L54" s="33">
        <v>14.5</v>
      </c>
      <c r="M54" s="33">
        <v>194</v>
      </c>
      <c r="N54" s="33">
        <v>22.5</v>
      </c>
      <c r="O54" s="33">
        <v>147</v>
      </c>
      <c r="P54" s="33">
        <v>16.5</v>
      </c>
      <c r="Q54" s="33">
        <v>107</v>
      </c>
      <c r="R54" s="33">
        <v>12.2</v>
      </c>
      <c r="S54" s="33">
        <v>65</v>
      </c>
      <c r="T54" s="33">
        <v>7.3</v>
      </c>
      <c r="U54" s="33">
        <v>75</v>
      </c>
      <c r="V54" s="33">
        <v>8.4</v>
      </c>
      <c r="W54" s="33"/>
      <c r="X54" s="33"/>
      <c r="Y54" s="33"/>
      <c r="Z54" s="33"/>
      <c r="AA54" s="33">
        <v>72</v>
      </c>
      <c r="AB54" s="33">
        <v>7.9</v>
      </c>
      <c r="AC54" s="33"/>
      <c r="AD54" s="33"/>
      <c r="AE54" s="33"/>
      <c r="AF54" s="33"/>
      <c r="AG54" s="33"/>
      <c r="AH54" s="33"/>
      <c r="AI54" s="33"/>
      <c r="AJ54" s="33"/>
      <c r="AK54" s="33"/>
      <c r="AL54" s="33"/>
      <c r="AM54" s="33"/>
      <c r="AN54" s="33"/>
    </row>
    <row r="55" spans="1:40">
      <c r="A55" s="33">
        <v>406</v>
      </c>
      <c r="B55" s="33" t="s">
        <v>165</v>
      </c>
      <c r="C55" s="33">
        <v>4069</v>
      </c>
      <c r="D55" s="33">
        <v>4.5999999999999996</v>
      </c>
      <c r="E55" s="33">
        <v>1621</v>
      </c>
      <c r="F55" s="33">
        <v>169.7</v>
      </c>
      <c r="G55" s="33">
        <v>942</v>
      </c>
      <c r="H55" s="33">
        <v>115.5</v>
      </c>
      <c r="I55" s="33">
        <v>323</v>
      </c>
      <c r="J55" s="33">
        <v>33.200000000000003</v>
      </c>
      <c r="K55" s="33">
        <v>75</v>
      </c>
      <c r="L55" s="33">
        <v>8.6999999999999993</v>
      </c>
      <c r="M55" s="33">
        <v>120</v>
      </c>
      <c r="N55" s="33">
        <v>13.6</v>
      </c>
      <c r="O55" s="33">
        <v>102</v>
      </c>
      <c r="P55" s="33">
        <v>11.1</v>
      </c>
      <c r="Q55" s="33">
        <v>59</v>
      </c>
      <c r="R55" s="33">
        <v>6.7</v>
      </c>
      <c r="S55" s="33">
        <v>69</v>
      </c>
      <c r="T55" s="33">
        <v>7.4</v>
      </c>
      <c r="U55" s="33"/>
      <c r="V55" s="33"/>
      <c r="W55" s="33"/>
      <c r="X55" s="33"/>
      <c r="Y55" s="33">
        <v>49</v>
      </c>
      <c r="Z55" s="33">
        <v>4.9000000000000004</v>
      </c>
      <c r="AA55" s="33"/>
      <c r="AB55" s="33"/>
      <c r="AC55" s="33">
        <v>53</v>
      </c>
      <c r="AD55" s="33">
        <v>8.5</v>
      </c>
      <c r="AE55" s="33"/>
      <c r="AF55" s="33"/>
      <c r="AG55" s="33"/>
      <c r="AH55" s="33"/>
      <c r="AI55" s="33"/>
      <c r="AJ55" s="33"/>
      <c r="AK55" s="33"/>
      <c r="AL55" s="33"/>
      <c r="AM55" s="33"/>
      <c r="AN55" s="33"/>
    </row>
    <row r="56" spans="1:40">
      <c r="A56" s="33">
        <v>407</v>
      </c>
      <c r="B56" s="33" t="s">
        <v>166</v>
      </c>
      <c r="C56" s="33">
        <v>7968</v>
      </c>
      <c r="D56" s="33">
        <v>4.5</v>
      </c>
      <c r="E56" s="33">
        <v>3152</v>
      </c>
      <c r="F56" s="33">
        <v>168.2</v>
      </c>
      <c r="G56" s="33">
        <v>1921</v>
      </c>
      <c r="H56" s="33">
        <v>114.6</v>
      </c>
      <c r="I56" s="33">
        <v>420</v>
      </c>
      <c r="J56" s="33">
        <v>22.1</v>
      </c>
      <c r="K56" s="33">
        <v>180</v>
      </c>
      <c r="L56" s="33">
        <v>10.6</v>
      </c>
      <c r="M56" s="33">
        <v>269</v>
      </c>
      <c r="N56" s="33">
        <v>14.7</v>
      </c>
      <c r="O56" s="33">
        <v>281</v>
      </c>
      <c r="P56" s="33">
        <v>15.4</v>
      </c>
      <c r="Q56" s="33">
        <v>150</v>
      </c>
      <c r="R56" s="33">
        <v>9.6</v>
      </c>
      <c r="S56" s="33">
        <v>116</v>
      </c>
      <c r="T56" s="33">
        <v>6.1</v>
      </c>
      <c r="U56" s="33"/>
      <c r="V56" s="33"/>
      <c r="W56" s="33"/>
      <c r="X56" s="33"/>
      <c r="Y56" s="33">
        <v>121</v>
      </c>
      <c r="Z56" s="33">
        <v>6</v>
      </c>
      <c r="AA56" s="33"/>
      <c r="AB56" s="33"/>
      <c r="AC56" s="33">
        <v>98</v>
      </c>
      <c r="AD56" s="33">
        <v>6.8</v>
      </c>
      <c r="AE56" s="33"/>
      <c r="AF56" s="33"/>
      <c r="AG56" s="33"/>
      <c r="AH56" s="33"/>
      <c r="AI56" s="33"/>
      <c r="AJ56" s="33"/>
      <c r="AK56" s="33"/>
      <c r="AL56" s="33"/>
      <c r="AM56" s="33"/>
      <c r="AN56" s="33"/>
    </row>
    <row r="57" spans="1:40">
      <c r="A57" s="33">
        <v>408</v>
      </c>
      <c r="B57" s="37" t="s">
        <v>167</v>
      </c>
      <c r="C57" s="33">
        <v>4388</v>
      </c>
      <c r="D57" s="33">
        <v>4.7</v>
      </c>
      <c r="E57" s="33">
        <v>1675</v>
      </c>
      <c r="F57" s="33">
        <v>172.8</v>
      </c>
      <c r="G57" s="33">
        <v>1002</v>
      </c>
      <c r="H57" s="33">
        <v>113.2</v>
      </c>
      <c r="I57" s="33">
        <v>209</v>
      </c>
      <c r="J57" s="33">
        <v>21.7</v>
      </c>
      <c r="K57" s="33">
        <v>138</v>
      </c>
      <c r="L57" s="33">
        <v>15.5</v>
      </c>
      <c r="M57" s="33">
        <v>150</v>
      </c>
      <c r="N57" s="33">
        <v>16.3</v>
      </c>
      <c r="O57" s="33">
        <v>150</v>
      </c>
      <c r="P57" s="33">
        <v>16.2</v>
      </c>
      <c r="Q57" s="33">
        <v>92</v>
      </c>
      <c r="R57" s="33">
        <v>10.3</v>
      </c>
      <c r="S57" s="33">
        <v>95</v>
      </c>
      <c r="T57" s="33">
        <v>9.8000000000000007</v>
      </c>
      <c r="U57" s="33"/>
      <c r="V57" s="33"/>
      <c r="W57" s="33"/>
      <c r="X57" s="33"/>
      <c r="Y57" s="33">
        <v>66</v>
      </c>
      <c r="Z57" s="33">
        <v>6.1</v>
      </c>
      <c r="AA57" s="33"/>
      <c r="AB57" s="33"/>
      <c r="AC57" s="33">
        <v>40</v>
      </c>
      <c r="AD57" s="33">
        <v>5</v>
      </c>
      <c r="AE57" s="33"/>
      <c r="AF57" s="33"/>
      <c r="AG57" s="33"/>
      <c r="AH57" s="33"/>
      <c r="AI57" s="33"/>
      <c r="AJ57" s="33"/>
      <c r="AK57" s="33"/>
      <c r="AL57" s="33"/>
      <c r="AM57" s="33"/>
      <c r="AN57" s="33"/>
    </row>
    <row r="58" spans="1:40">
      <c r="A58" s="33">
        <v>409</v>
      </c>
      <c r="B58" s="37" t="s">
        <v>168</v>
      </c>
      <c r="C58" s="33">
        <v>3121</v>
      </c>
      <c r="D58" s="33">
        <v>5</v>
      </c>
      <c r="E58" s="33">
        <v>1096</v>
      </c>
      <c r="F58" s="33">
        <v>178.3</v>
      </c>
      <c r="G58" s="33">
        <v>717</v>
      </c>
      <c r="H58" s="33">
        <v>114</v>
      </c>
      <c r="I58" s="33">
        <v>125</v>
      </c>
      <c r="J58" s="33">
        <v>20.399999999999999</v>
      </c>
      <c r="K58" s="33">
        <v>139</v>
      </c>
      <c r="L58" s="33">
        <v>21.9</v>
      </c>
      <c r="M58" s="33">
        <v>89</v>
      </c>
      <c r="N58" s="33">
        <v>15.1</v>
      </c>
      <c r="O58" s="33">
        <v>116</v>
      </c>
      <c r="P58" s="33">
        <v>18.2</v>
      </c>
      <c r="Q58" s="33">
        <v>83</v>
      </c>
      <c r="R58" s="33">
        <v>12.3</v>
      </c>
      <c r="S58" s="33">
        <v>44</v>
      </c>
      <c r="T58" s="33">
        <v>7.2</v>
      </c>
      <c r="U58" s="33"/>
      <c r="V58" s="33"/>
      <c r="W58" s="33"/>
      <c r="X58" s="33"/>
      <c r="Y58" s="33"/>
      <c r="Z58" s="33"/>
      <c r="AA58" s="33">
        <v>47</v>
      </c>
      <c r="AB58" s="33">
        <v>6.5</v>
      </c>
      <c r="AC58" s="33">
        <v>49</v>
      </c>
      <c r="AD58" s="33">
        <v>6.6</v>
      </c>
      <c r="AE58" s="33"/>
      <c r="AF58" s="33"/>
      <c r="AG58" s="33"/>
      <c r="AH58" s="33"/>
      <c r="AI58" s="33"/>
      <c r="AJ58" s="33"/>
      <c r="AK58" s="33"/>
      <c r="AL58" s="33"/>
      <c r="AM58" s="33"/>
      <c r="AN58" s="33"/>
    </row>
    <row r="59" spans="1:40">
      <c r="A59" s="33">
        <v>410</v>
      </c>
      <c r="B59" s="37" t="s">
        <v>169</v>
      </c>
      <c r="C59" s="33">
        <v>3241</v>
      </c>
      <c r="D59" s="33">
        <v>5.0999999999999996</v>
      </c>
      <c r="E59" s="33">
        <v>1174</v>
      </c>
      <c r="F59" s="33">
        <v>185.8</v>
      </c>
      <c r="G59" s="33">
        <v>753</v>
      </c>
      <c r="H59" s="33">
        <v>117.8</v>
      </c>
      <c r="I59" s="33">
        <v>120</v>
      </c>
      <c r="J59" s="33">
        <v>19.3</v>
      </c>
      <c r="K59" s="33">
        <v>156</v>
      </c>
      <c r="L59" s="33">
        <v>24.1</v>
      </c>
      <c r="M59" s="33">
        <v>111</v>
      </c>
      <c r="N59" s="33">
        <v>17.7</v>
      </c>
      <c r="O59" s="33">
        <v>116</v>
      </c>
      <c r="P59" s="33">
        <v>18.3</v>
      </c>
      <c r="Q59" s="33">
        <v>86</v>
      </c>
      <c r="R59" s="33">
        <v>13.7</v>
      </c>
      <c r="S59" s="33">
        <v>45</v>
      </c>
      <c r="T59" s="33">
        <v>7.1</v>
      </c>
      <c r="U59" s="33"/>
      <c r="V59" s="33"/>
      <c r="W59" s="33"/>
      <c r="X59" s="33"/>
      <c r="Y59" s="33">
        <v>44</v>
      </c>
      <c r="Z59" s="33">
        <v>7.2</v>
      </c>
      <c r="AA59" s="33">
        <v>46</v>
      </c>
      <c r="AB59" s="33">
        <v>6.6</v>
      </c>
      <c r="AC59" s="33"/>
      <c r="AD59" s="33"/>
      <c r="AE59" s="33"/>
      <c r="AF59" s="33"/>
      <c r="AG59" s="33"/>
      <c r="AH59" s="33"/>
      <c r="AI59" s="33"/>
      <c r="AJ59" s="33"/>
      <c r="AK59" s="33"/>
      <c r="AL59" s="33"/>
      <c r="AM59" s="33"/>
      <c r="AN59" s="33"/>
    </row>
    <row r="60" spans="1:40">
      <c r="A60" s="33">
        <v>411</v>
      </c>
      <c r="B60" s="37" t="s">
        <v>170</v>
      </c>
      <c r="C60" s="33">
        <v>3050</v>
      </c>
      <c r="D60" s="33">
        <v>3.5</v>
      </c>
      <c r="E60" s="33">
        <v>1219</v>
      </c>
      <c r="F60" s="33">
        <v>131.5</v>
      </c>
      <c r="G60" s="33">
        <v>780</v>
      </c>
      <c r="H60" s="33">
        <v>95.7</v>
      </c>
      <c r="I60" s="33">
        <v>113</v>
      </c>
      <c r="J60" s="33">
        <v>12.3</v>
      </c>
      <c r="K60" s="33">
        <v>62</v>
      </c>
      <c r="L60" s="33">
        <v>7.5</v>
      </c>
      <c r="M60" s="33">
        <v>92</v>
      </c>
      <c r="N60" s="33">
        <v>10.6</v>
      </c>
      <c r="O60" s="33">
        <v>109</v>
      </c>
      <c r="P60" s="33">
        <v>12.3</v>
      </c>
      <c r="Q60" s="33">
        <v>43</v>
      </c>
      <c r="R60" s="33">
        <v>5.7</v>
      </c>
      <c r="S60" s="33">
        <v>50</v>
      </c>
      <c r="T60" s="33">
        <v>5.4</v>
      </c>
      <c r="U60" s="33"/>
      <c r="V60" s="33"/>
      <c r="W60" s="33"/>
      <c r="X60" s="33"/>
      <c r="Y60" s="33">
        <v>50</v>
      </c>
      <c r="Z60" s="33">
        <v>5.2</v>
      </c>
      <c r="AA60" s="33"/>
      <c r="AB60" s="33"/>
      <c r="AC60" s="33">
        <v>33</v>
      </c>
      <c r="AD60" s="33">
        <v>4.5999999999999996</v>
      </c>
      <c r="AE60" s="33"/>
      <c r="AF60" s="33"/>
      <c r="AG60" s="33"/>
      <c r="AH60" s="33"/>
      <c r="AI60" s="33"/>
      <c r="AJ60" s="33"/>
      <c r="AK60" s="33"/>
      <c r="AL60" s="33"/>
      <c r="AM60" s="33"/>
      <c r="AN60" s="33"/>
    </row>
    <row r="61" spans="1:40">
      <c r="A61" s="33">
        <v>412</v>
      </c>
      <c r="B61" s="37" t="s">
        <v>171</v>
      </c>
      <c r="C61" s="33">
        <v>6582</v>
      </c>
      <c r="D61" s="33">
        <v>5.7</v>
      </c>
      <c r="E61" s="33">
        <v>2251</v>
      </c>
      <c r="F61" s="33">
        <v>196</v>
      </c>
      <c r="G61" s="33">
        <v>1459</v>
      </c>
      <c r="H61" s="33">
        <v>126.2</v>
      </c>
      <c r="I61" s="33">
        <v>256</v>
      </c>
      <c r="J61" s="33">
        <v>22.3</v>
      </c>
      <c r="K61" s="33">
        <v>342</v>
      </c>
      <c r="L61" s="33">
        <v>29.7</v>
      </c>
      <c r="M61" s="33">
        <v>164</v>
      </c>
      <c r="N61" s="33">
        <v>14.5</v>
      </c>
      <c r="O61" s="33">
        <v>225</v>
      </c>
      <c r="P61" s="33">
        <v>19.399999999999999</v>
      </c>
      <c r="Q61" s="33">
        <v>131</v>
      </c>
      <c r="R61" s="33">
        <v>11.5</v>
      </c>
      <c r="S61" s="33">
        <v>156</v>
      </c>
      <c r="T61" s="33">
        <v>13.7</v>
      </c>
      <c r="U61" s="33"/>
      <c r="V61" s="33"/>
      <c r="W61" s="33">
        <v>101</v>
      </c>
      <c r="X61" s="33">
        <v>8.1</v>
      </c>
      <c r="Y61" s="33"/>
      <c r="Z61" s="33"/>
      <c r="AA61" s="33"/>
      <c r="AB61" s="33"/>
      <c r="AC61" s="33"/>
      <c r="AD61" s="33"/>
      <c r="AE61" s="33">
        <v>119</v>
      </c>
      <c r="AF61" s="33">
        <v>10.7</v>
      </c>
      <c r="AG61" s="33"/>
      <c r="AH61" s="33"/>
      <c r="AI61" s="33"/>
      <c r="AJ61" s="33"/>
      <c r="AK61" s="33"/>
      <c r="AL61" s="33"/>
      <c r="AM61" s="33"/>
      <c r="AN61" s="33"/>
    </row>
    <row r="62" spans="1:40">
      <c r="A62" s="33">
        <v>413</v>
      </c>
      <c r="B62" s="37" t="s">
        <v>172</v>
      </c>
      <c r="C62" s="33">
        <v>4449</v>
      </c>
      <c r="D62" s="33">
        <v>3.9</v>
      </c>
      <c r="E62" s="33">
        <v>1581</v>
      </c>
      <c r="F62" s="33">
        <v>133.4</v>
      </c>
      <c r="G62" s="33">
        <v>1114</v>
      </c>
      <c r="H62" s="33">
        <v>98.2</v>
      </c>
      <c r="I62" s="33">
        <v>122</v>
      </c>
      <c r="J62" s="33">
        <v>10.4</v>
      </c>
      <c r="K62" s="33">
        <v>165</v>
      </c>
      <c r="L62" s="33">
        <v>14.4</v>
      </c>
      <c r="M62" s="33">
        <v>131</v>
      </c>
      <c r="N62" s="33">
        <v>11.2</v>
      </c>
      <c r="O62" s="33">
        <v>151</v>
      </c>
      <c r="P62" s="33">
        <v>13</v>
      </c>
      <c r="Q62" s="33">
        <v>75</v>
      </c>
      <c r="R62" s="33">
        <v>7.2</v>
      </c>
      <c r="S62" s="33">
        <v>101</v>
      </c>
      <c r="T62" s="33">
        <v>8.5</v>
      </c>
      <c r="U62" s="33"/>
      <c r="V62" s="33"/>
      <c r="W62" s="33"/>
      <c r="X62" s="33"/>
      <c r="Y62" s="33">
        <v>75</v>
      </c>
      <c r="Z62" s="33">
        <v>6.1</v>
      </c>
      <c r="AA62" s="33"/>
      <c r="AB62" s="33"/>
      <c r="AC62" s="33"/>
      <c r="AD62" s="33"/>
      <c r="AE62" s="33">
        <v>46</v>
      </c>
      <c r="AF62" s="33">
        <v>5.3</v>
      </c>
      <c r="AG62" s="33"/>
      <c r="AH62" s="33"/>
      <c r="AI62" s="33"/>
      <c r="AJ62" s="33"/>
      <c r="AK62" s="33"/>
      <c r="AL62" s="33"/>
      <c r="AM62" s="33"/>
      <c r="AN62" s="33"/>
    </row>
    <row r="63" spans="1:40">
      <c r="A63" s="33">
        <v>414</v>
      </c>
      <c r="B63" s="37" t="s">
        <v>173</v>
      </c>
      <c r="C63" s="33">
        <v>4996</v>
      </c>
      <c r="D63" s="33">
        <v>8</v>
      </c>
      <c r="E63" s="33">
        <v>2211</v>
      </c>
      <c r="F63" s="33">
        <v>350.3</v>
      </c>
      <c r="G63" s="33">
        <v>1021</v>
      </c>
      <c r="H63" s="33">
        <v>163.30000000000001</v>
      </c>
      <c r="I63" s="33">
        <v>179</v>
      </c>
      <c r="J63" s="33">
        <v>28.3</v>
      </c>
      <c r="K63" s="33">
        <v>148</v>
      </c>
      <c r="L63" s="33">
        <v>23.8</v>
      </c>
      <c r="M63" s="33">
        <v>233</v>
      </c>
      <c r="N63" s="33">
        <v>37.1</v>
      </c>
      <c r="O63" s="33">
        <v>95</v>
      </c>
      <c r="P63" s="33">
        <v>15.1</v>
      </c>
      <c r="Q63" s="33">
        <v>75</v>
      </c>
      <c r="R63" s="33">
        <v>12.6</v>
      </c>
      <c r="S63" s="33">
        <v>62</v>
      </c>
      <c r="T63" s="33">
        <v>9.9</v>
      </c>
      <c r="U63" s="33">
        <v>58</v>
      </c>
      <c r="V63" s="33">
        <v>10</v>
      </c>
      <c r="W63" s="33"/>
      <c r="X63" s="33"/>
      <c r="Y63" s="33"/>
      <c r="Z63" s="33"/>
      <c r="AA63" s="33"/>
      <c r="AB63" s="33"/>
      <c r="AC63" s="33"/>
      <c r="AD63" s="33"/>
      <c r="AE63" s="33"/>
      <c r="AF63" s="33"/>
      <c r="AG63" s="33">
        <v>86</v>
      </c>
      <c r="AH63" s="33">
        <v>13.6</v>
      </c>
      <c r="AI63" s="33"/>
      <c r="AJ63" s="33"/>
      <c r="AK63" s="33"/>
      <c r="AL63" s="33"/>
      <c r="AM63" s="33"/>
      <c r="AN63" s="33"/>
    </row>
    <row r="64" spans="1:40">
      <c r="A64" s="33">
        <v>501</v>
      </c>
      <c r="B64" s="37" t="s">
        <v>174</v>
      </c>
      <c r="C64" s="33">
        <v>5950</v>
      </c>
      <c r="D64" s="33">
        <v>7.1</v>
      </c>
      <c r="E64" s="33">
        <v>2295</v>
      </c>
      <c r="F64" s="33">
        <v>277.39999999999998</v>
      </c>
      <c r="G64" s="33">
        <v>1331</v>
      </c>
      <c r="H64" s="33">
        <v>157.6</v>
      </c>
      <c r="I64" s="33">
        <v>237</v>
      </c>
      <c r="J64" s="33">
        <v>29</v>
      </c>
      <c r="K64" s="33">
        <v>255</v>
      </c>
      <c r="L64" s="33">
        <v>30.2</v>
      </c>
      <c r="M64" s="33">
        <v>278</v>
      </c>
      <c r="N64" s="33">
        <v>33.9</v>
      </c>
      <c r="O64" s="33">
        <v>151</v>
      </c>
      <c r="P64" s="33">
        <v>18</v>
      </c>
      <c r="Q64" s="33">
        <v>131</v>
      </c>
      <c r="R64" s="33">
        <v>15</v>
      </c>
      <c r="S64" s="33">
        <v>73</v>
      </c>
      <c r="T64" s="33">
        <v>8.6999999999999993</v>
      </c>
      <c r="U64" s="33">
        <v>121</v>
      </c>
      <c r="V64" s="33">
        <v>12.9</v>
      </c>
      <c r="W64" s="33">
        <v>102</v>
      </c>
      <c r="X64" s="33">
        <v>10.7</v>
      </c>
      <c r="Y64" s="33"/>
      <c r="Z64" s="33"/>
      <c r="AA64" s="33"/>
      <c r="AB64" s="33"/>
      <c r="AC64" s="33"/>
      <c r="AD64" s="33"/>
      <c r="AE64" s="33"/>
      <c r="AF64" s="33"/>
      <c r="AG64" s="33"/>
      <c r="AH64" s="33"/>
      <c r="AI64" s="33"/>
      <c r="AJ64" s="33"/>
      <c r="AK64" s="33"/>
      <c r="AL64" s="33"/>
      <c r="AM64" s="33"/>
      <c r="AN64" s="33"/>
    </row>
    <row r="65" spans="1:40">
      <c r="A65" s="33">
        <v>502</v>
      </c>
      <c r="B65" s="37" t="s">
        <v>175</v>
      </c>
      <c r="C65" s="33">
        <v>5442</v>
      </c>
      <c r="D65" s="33">
        <v>6.2</v>
      </c>
      <c r="E65" s="33">
        <v>2394</v>
      </c>
      <c r="F65" s="33">
        <v>260.3</v>
      </c>
      <c r="G65" s="33">
        <v>1212</v>
      </c>
      <c r="H65" s="33">
        <v>145.69999999999999</v>
      </c>
      <c r="I65" s="33">
        <v>223</v>
      </c>
      <c r="J65" s="33">
        <v>24.9</v>
      </c>
      <c r="K65" s="33">
        <v>151</v>
      </c>
      <c r="L65" s="33">
        <v>17.399999999999999</v>
      </c>
      <c r="M65" s="33">
        <v>230</v>
      </c>
      <c r="N65" s="33">
        <v>27</v>
      </c>
      <c r="O65" s="33">
        <v>116</v>
      </c>
      <c r="P65" s="33">
        <v>13.4</v>
      </c>
      <c r="Q65" s="33">
        <v>104</v>
      </c>
      <c r="R65" s="33">
        <v>13.4</v>
      </c>
      <c r="S65" s="33">
        <v>65</v>
      </c>
      <c r="T65" s="33">
        <v>7.3</v>
      </c>
      <c r="U65" s="33">
        <v>107</v>
      </c>
      <c r="V65" s="33">
        <v>15.7</v>
      </c>
      <c r="W65" s="33"/>
      <c r="X65" s="33"/>
      <c r="Y65" s="33">
        <v>54</v>
      </c>
      <c r="Z65" s="33">
        <v>5.7</v>
      </c>
      <c r="AA65" s="33"/>
      <c r="AB65" s="33"/>
      <c r="AC65" s="33"/>
      <c r="AD65" s="33"/>
      <c r="AE65" s="33"/>
      <c r="AF65" s="33"/>
      <c r="AG65" s="33"/>
      <c r="AH65" s="33"/>
      <c r="AI65" s="33"/>
      <c r="AJ65" s="33"/>
      <c r="AK65" s="33"/>
      <c r="AL65" s="33"/>
      <c r="AM65" s="33"/>
      <c r="AN65" s="33"/>
    </row>
    <row r="66" spans="1:40">
      <c r="A66" s="33">
        <v>503</v>
      </c>
      <c r="B66" s="37" t="s">
        <v>176</v>
      </c>
      <c r="C66" s="33">
        <v>5205</v>
      </c>
      <c r="D66" s="33">
        <v>6.1</v>
      </c>
      <c r="E66" s="33">
        <v>1931</v>
      </c>
      <c r="F66" s="33">
        <v>233.3</v>
      </c>
      <c r="G66" s="33">
        <v>1460</v>
      </c>
      <c r="H66" s="33">
        <v>162.9</v>
      </c>
      <c r="I66" s="33">
        <v>249</v>
      </c>
      <c r="J66" s="33">
        <v>30.1</v>
      </c>
      <c r="K66" s="33">
        <v>130</v>
      </c>
      <c r="L66" s="33">
        <v>14.8</v>
      </c>
      <c r="M66" s="33">
        <v>220</v>
      </c>
      <c r="N66" s="33">
        <v>25.8</v>
      </c>
      <c r="O66" s="33">
        <v>140</v>
      </c>
      <c r="P66" s="33">
        <v>16.600000000000001</v>
      </c>
      <c r="Q66" s="33">
        <v>115</v>
      </c>
      <c r="R66" s="33">
        <v>14.2</v>
      </c>
      <c r="S66" s="33">
        <v>53</v>
      </c>
      <c r="T66" s="33">
        <v>6.4</v>
      </c>
      <c r="U66" s="33">
        <v>108</v>
      </c>
      <c r="V66" s="33">
        <v>13.3</v>
      </c>
      <c r="W66" s="33"/>
      <c r="X66" s="33"/>
      <c r="Y66" s="33">
        <v>50</v>
      </c>
      <c r="Z66" s="33">
        <v>6.3</v>
      </c>
      <c r="AA66" s="33">
        <v>50</v>
      </c>
      <c r="AB66" s="33">
        <v>5.4</v>
      </c>
      <c r="AC66" s="33"/>
      <c r="AD66" s="33"/>
      <c r="AE66" s="33"/>
      <c r="AF66" s="33"/>
      <c r="AG66" s="33"/>
      <c r="AH66" s="33"/>
      <c r="AI66" s="33"/>
      <c r="AJ66" s="33"/>
      <c r="AK66" s="33"/>
      <c r="AL66" s="33"/>
      <c r="AM66" s="33"/>
      <c r="AN66" s="33"/>
    </row>
  </sheetData>
  <sheetProtection sort="0" autoFilter="0" pivotTables="0"/>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71"/>
  <sheetViews>
    <sheetView workbookViewId="0">
      <pane xSplit="1" topLeftCell="N1" activePane="topRight" state="frozen"/>
      <selection pane="topRight" activeCell="AN3" sqref="AN3"/>
    </sheetView>
  </sheetViews>
  <sheetFormatPr baseColWidth="10" defaultColWidth="8.83203125" defaultRowHeight="14" x14ac:dyDescent="0"/>
  <cols>
    <col min="1" max="1" width="8.33203125" style="33" customWidth="1"/>
    <col min="2" max="2" width="31.1640625" style="33" customWidth="1"/>
    <col min="3" max="4" width="11.5" style="33" customWidth="1"/>
    <col min="5" max="5" width="8.5" style="33" customWidth="1"/>
    <col min="6" max="6" width="9" style="33" customWidth="1"/>
    <col min="7" max="7" width="8.6640625" style="33" bestFit="1" customWidth="1"/>
    <col min="8" max="8" width="8.6640625" style="33" customWidth="1"/>
    <col min="9" max="11" width="9.33203125" style="33" bestFit="1" customWidth="1"/>
    <col min="12" max="12" width="9.33203125" style="33" customWidth="1"/>
    <col min="13" max="13" width="8.33203125" style="33" customWidth="1"/>
    <col min="14" max="14" width="9" style="33" customWidth="1"/>
    <col min="15" max="16" width="8.83203125" style="33" customWidth="1"/>
    <col min="17" max="19" width="9.33203125" style="33" bestFit="1" customWidth="1"/>
    <col min="20" max="20" width="9.33203125" style="33" customWidth="1"/>
    <col min="21" max="21" width="8.6640625" style="33" customWidth="1"/>
    <col min="22" max="22" width="7.6640625" style="33" customWidth="1"/>
    <col min="23" max="24" width="11" style="33" customWidth="1"/>
    <col min="25" max="25" width="8.83203125" style="33" customWidth="1"/>
    <col min="26" max="26" width="9.1640625" style="33" customWidth="1"/>
    <col min="27" max="27" width="9.33203125" style="33" bestFit="1" customWidth="1"/>
    <col min="28" max="28" width="9.33203125" style="33" customWidth="1"/>
    <col min="29" max="29" width="6.6640625" style="33" customWidth="1"/>
    <col min="30" max="30" width="7.33203125" style="33" customWidth="1"/>
    <col min="31" max="31" width="9.33203125" style="33" bestFit="1" customWidth="1"/>
    <col min="32" max="32" width="9.33203125" style="33" customWidth="1"/>
    <col min="33" max="33" width="7.5" style="33" customWidth="1"/>
    <col min="34" max="34" width="8.5" style="33" customWidth="1"/>
    <col min="35" max="35" width="9.33203125" style="33" bestFit="1" customWidth="1"/>
    <col min="36" max="36" width="9.33203125" style="33" customWidth="1"/>
    <col min="37" max="38" width="7.5" style="33" bestFit="1" customWidth="1"/>
    <col min="39" max="39" width="9.33203125" style="33" bestFit="1" customWidth="1"/>
    <col min="40" max="40" width="9.33203125" style="33" customWidth="1"/>
    <col min="41" max="41" width="8.5" style="33" customWidth="1"/>
    <col min="42" max="42" width="8.1640625" style="33" customWidth="1"/>
    <col min="43" max="43" width="9.33203125" style="33" bestFit="1" customWidth="1"/>
    <col min="44" max="44" width="9.33203125" style="33" customWidth="1"/>
    <col min="45" max="45" width="7.6640625" style="33" customWidth="1"/>
    <col min="46" max="46" width="7.5" style="33" bestFit="1" customWidth="1"/>
    <col min="47" max="16384" width="8.83203125" style="33"/>
  </cols>
  <sheetData>
    <row r="1" spans="1:46">
      <c r="A1" s="58" t="s">
        <v>307</v>
      </c>
    </row>
    <row r="3" spans="1:46" s="38" customFormat="1">
      <c r="A3" s="59" t="s">
        <v>463</v>
      </c>
      <c r="B3" s="59" t="s">
        <v>464</v>
      </c>
      <c r="C3" s="59" t="s">
        <v>8</v>
      </c>
      <c r="D3" s="59" t="s">
        <v>437</v>
      </c>
      <c r="E3" s="28" t="s">
        <v>282</v>
      </c>
      <c r="F3" s="28" t="s">
        <v>283</v>
      </c>
      <c r="G3" s="59" t="s">
        <v>12</v>
      </c>
      <c r="H3" s="59" t="s">
        <v>308</v>
      </c>
      <c r="I3" s="28" t="s">
        <v>284</v>
      </c>
      <c r="J3" s="28" t="s">
        <v>285</v>
      </c>
      <c r="K3" s="59" t="s">
        <v>17</v>
      </c>
      <c r="L3" s="59" t="s">
        <v>309</v>
      </c>
      <c r="M3" s="28" t="s">
        <v>286</v>
      </c>
      <c r="N3" s="28" t="s">
        <v>287</v>
      </c>
      <c r="O3" s="59" t="s">
        <v>16</v>
      </c>
      <c r="P3" s="59" t="s">
        <v>310</v>
      </c>
      <c r="Q3" s="28" t="s">
        <v>288</v>
      </c>
      <c r="R3" s="28" t="s">
        <v>289</v>
      </c>
      <c r="S3" s="59" t="s">
        <v>15</v>
      </c>
      <c r="T3" s="59" t="s">
        <v>311</v>
      </c>
      <c r="U3" s="28" t="s">
        <v>290</v>
      </c>
      <c r="V3" s="28" t="s">
        <v>291</v>
      </c>
      <c r="W3" s="59" t="s">
        <v>13</v>
      </c>
      <c r="X3" s="59" t="s">
        <v>312</v>
      </c>
      <c r="Y3" s="28" t="s">
        <v>292</v>
      </c>
      <c r="Z3" s="28" t="s">
        <v>293</v>
      </c>
      <c r="AA3" s="59" t="s">
        <v>14</v>
      </c>
      <c r="AB3" s="59" t="s">
        <v>313</v>
      </c>
      <c r="AC3" s="28" t="s">
        <v>294</v>
      </c>
      <c r="AD3" s="28" t="s">
        <v>295</v>
      </c>
      <c r="AE3" s="59" t="s">
        <v>296</v>
      </c>
      <c r="AF3" s="59" t="s">
        <v>438</v>
      </c>
      <c r="AG3" s="28" t="s">
        <v>297</v>
      </c>
      <c r="AH3" s="28" t="s">
        <v>298</v>
      </c>
      <c r="AI3" s="59" t="s">
        <v>22</v>
      </c>
      <c r="AJ3" s="59" t="s">
        <v>314</v>
      </c>
      <c r="AK3" s="28" t="s">
        <v>299</v>
      </c>
      <c r="AL3" s="28" t="s">
        <v>300</v>
      </c>
      <c r="AM3" s="59" t="s">
        <v>36</v>
      </c>
      <c r="AN3" s="59" t="s">
        <v>315</v>
      </c>
      <c r="AO3" s="28" t="s">
        <v>301</v>
      </c>
      <c r="AP3" s="28" t="s">
        <v>302</v>
      </c>
      <c r="AQ3" s="59" t="s">
        <v>47</v>
      </c>
      <c r="AR3" s="59" t="s">
        <v>439</v>
      </c>
      <c r="AS3" s="28" t="s">
        <v>303</v>
      </c>
      <c r="AT3" s="28" t="s">
        <v>304</v>
      </c>
    </row>
    <row r="4" spans="1:46">
      <c r="A4" s="8">
        <v>0</v>
      </c>
      <c r="B4" s="60" t="s">
        <v>112</v>
      </c>
      <c r="C4" s="61">
        <v>78.474000000000004</v>
      </c>
      <c r="D4" s="61" t="s">
        <v>97</v>
      </c>
      <c r="E4" s="31">
        <v>77.73</v>
      </c>
      <c r="F4" s="31">
        <v>79.198999999999998</v>
      </c>
      <c r="G4" s="61">
        <v>15.51</v>
      </c>
      <c r="H4" s="61" t="s">
        <v>97</v>
      </c>
      <c r="I4" s="31">
        <v>14.826000000000001</v>
      </c>
      <c r="J4" s="31">
        <v>16.22</v>
      </c>
      <c r="K4" s="61">
        <v>27.175999999999998</v>
      </c>
      <c r="L4" s="61" t="s">
        <v>97</v>
      </c>
      <c r="M4" s="31">
        <v>26.327000000000002</v>
      </c>
      <c r="N4" s="31">
        <v>28.042999999999999</v>
      </c>
      <c r="O4" s="61">
        <v>87.608000000000004</v>
      </c>
      <c r="P4" s="61" t="s">
        <v>97</v>
      </c>
      <c r="Q4" s="31">
        <v>86.954999999999998</v>
      </c>
      <c r="R4" s="31">
        <v>88.233999999999995</v>
      </c>
      <c r="S4" s="61">
        <v>77.177000000000007</v>
      </c>
      <c r="T4" s="61" t="s">
        <v>97</v>
      </c>
      <c r="U4" s="31">
        <v>76.396000000000001</v>
      </c>
      <c r="V4" s="31">
        <v>77.94</v>
      </c>
      <c r="W4" s="61">
        <v>23.66</v>
      </c>
      <c r="X4" s="61" t="s">
        <v>97</v>
      </c>
      <c r="Y4" s="31">
        <v>22.893999999999998</v>
      </c>
      <c r="Z4" s="31">
        <v>24.443000000000001</v>
      </c>
      <c r="AA4" s="61">
        <v>10.239000000000001</v>
      </c>
      <c r="AB4" s="61" t="s">
        <v>97</v>
      </c>
      <c r="AC4" s="31">
        <v>9.7420000000000009</v>
      </c>
      <c r="AD4" s="31">
        <v>10.759</v>
      </c>
      <c r="AE4" s="61">
        <v>19.899999999999999</v>
      </c>
      <c r="AF4" s="61" t="s">
        <v>97</v>
      </c>
      <c r="AG4" s="31">
        <v>19.102</v>
      </c>
      <c r="AH4" s="31">
        <v>20.722999999999999</v>
      </c>
      <c r="AI4" s="61">
        <v>11</v>
      </c>
      <c r="AJ4" s="61" t="s">
        <v>97</v>
      </c>
      <c r="AK4" s="31">
        <v>10.417</v>
      </c>
      <c r="AL4" s="31">
        <v>11.611000000000001</v>
      </c>
      <c r="AM4" s="61">
        <v>39.430999999999997</v>
      </c>
      <c r="AN4" s="61" t="s">
        <v>97</v>
      </c>
      <c r="AO4" s="31">
        <v>38.545000000000002</v>
      </c>
      <c r="AP4" s="31">
        <v>40.325000000000003</v>
      </c>
      <c r="AQ4" s="61">
        <v>62.396000000000001</v>
      </c>
      <c r="AR4" s="61" t="s">
        <v>97</v>
      </c>
      <c r="AS4" s="31">
        <v>61.487000000000002</v>
      </c>
      <c r="AT4" s="31">
        <v>63.295999999999999</v>
      </c>
    </row>
    <row r="5" spans="1:46">
      <c r="A5" s="8">
        <v>1</v>
      </c>
      <c r="B5" s="62" t="s">
        <v>114</v>
      </c>
      <c r="C5" s="61">
        <v>73.960999999999999</v>
      </c>
      <c r="D5" s="61" t="s">
        <v>97</v>
      </c>
      <c r="E5" s="31">
        <v>72.019000000000005</v>
      </c>
      <c r="F5" s="31">
        <v>75.813999999999993</v>
      </c>
      <c r="G5" s="61">
        <v>16.161000000000001</v>
      </c>
      <c r="H5" s="61" t="s">
        <v>97</v>
      </c>
      <c r="I5" s="31">
        <v>14.622999999999999</v>
      </c>
      <c r="J5" s="31">
        <v>17.827999999999999</v>
      </c>
      <c r="K5" s="61">
        <v>35.758000000000003</v>
      </c>
      <c r="L5" s="61" t="s">
        <v>97</v>
      </c>
      <c r="M5" s="31">
        <v>33.613999999999997</v>
      </c>
      <c r="N5" s="31">
        <v>37.96</v>
      </c>
      <c r="O5" s="61">
        <v>81.405000000000001</v>
      </c>
      <c r="P5" s="61" t="s">
        <v>97</v>
      </c>
      <c r="Q5" s="31">
        <v>79.513999999999996</v>
      </c>
      <c r="R5" s="31">
        <v>83.16</v>
      </c>
      <c r="S5" s="61">
        <v>74.298000000000002</v>
      </c>
      <c r="T5" s="61" t="s">
        <v>97</v>
      </c>
      <c r="U5" s="31">
        <v>72.325999999999993</v>
      </c>
      <c r="V5" s="31">
        <v>76.174999999999997</v>
      </c>
      <c r="W5" s="68">
        <v>30.7</v>
      </c>
      <c r="X5" s="68" t="s">
        <v>97</v>
      </c>
      <c r="Y5" s="31">
        <v>28.707999999999998</v>
      </c>
      <c r="Z5" s="31">
        <v>32.767000000000003</v>
      </c>
      <c r="AA5" s="61">
        <v>13.058999999999999</v>
      </c>
      <c r="AB5" s="61" t="s">
        <v>97</v>
      </c>
      <c r="AC5" s="31">
        <v>11.711</v>
      </c>
      <c r="AD5" s="31">
        <v>14.537000000000001</v>
      </c>
      <c r="AE5" s="61">
        <v>22.966000000000001</v>
      </c>
      <c r="AF5" s="61" t="s">
        <v>97</v>
      </c>
      <c r="AG5" s="31">
        <v>20.992000000000001</v>
      </c>
      <c r="AH5" s="31">
        <v>25.067</v>
      </c>
      <c r="AI5" s="61">
        <v>12.63</v>
      </c>
      <c r="AJ5" s="61" t="s">
        <v>97</v>
      </c>
      <c r="AK5" s="31">
        <v>11.202999999999999</v>
      </c>
      <c r="AL5" s="31">
        <v>14.209</v>
      </c>
      <c r="AM5" s="61">
        <v>45.02</v>
      </c>
      <c r="AN5" s="61" t="s">
        <v>97</v>
      </c>
      <c r="AO5" s="31">
        <v>42.831000000000003</v>
      </c>
      <c r="AP5" s="31">
        <v>47.228000000000002</v>
      </c>
      <c r="AQ5" s="61">
        <v>75.653000000000006</v>
      </c>
      <c r="AR5" s="61" t="s">
        <v>97</v>
      </c>
      <c r="AS5" s="31">
        <v>73.677000000000007</v>
      </c>
      <c r="AT5" s="31">
        <v>77.527000000000001</v>
      </c>
    </row>
    <row r="6" spans="1:46">
      <c r="A6" s="8">
        <v>2</v>
      </c>
      <c r="B6" s="62" t="s">
        <v>115</v>
      </c>
      <c r="C6" s="61">
        <v>75.899000000000001</v>
      </c>
      <c r="D6" s="61" t="s">
        <v>97</v>
      </c>
      <c r="E6" s="31">
        <v>74.417000000000002</v>
      </c>
      <c r="F6" s="31">
        <v>77.320999999999998</v>
      </c>
      <c r="G6" s="61">
        <v>15.766</v>
      </c>
      <c r="H6" s="61" t="s">
        <v>97</v>
      </c>
      <c r="I6" s="31">
        <v>14.488</v>
      </c>
      <c r="J6" s="31">
        <v>17.135000000000002</v>
      </c>
      <c r="K6" s="61">
        <v>27.312000000000001</v>
      </c>
      <c r="L6" s="61" t="s">
        <v>97</v>
      </c>
      <c r="M6" s="31">
        <v>25.739000000000001</v>
      </c>
      <c r="N6" s="31">
        <v>28.943000000000001</v>
      </c>
      <c r="O6" s="61">
        <v>86.474000000000004</v>
      </c>
      <c r="P6" s="61" t="s">
        <v>97</v>
      </c>
      <c r="Q6" s="31">
        <v>85.18</v>
      </c>
      <c r="R6" s="31">
        <v>87.671000000000006</v>
      </c>
      <c r="S6" s="61">
        <v>75.313000000000002</v>
      </c>
      <c r="T6" s="61" t="s">
        <v>97</v>
      </c>
      <c r="U6" s="31">
        <v>73.799000000000007</v>
      </c>
      <c r="V6" s="31">
        <v>76.768000000000001</v>
      </c>
      <c r="W6" s="61">
        <v>26.605</v>
      </c>
      <c r="X6" s="61" t="s">
        <v>97</v>
      </c>
      <c r="Y6" s="31">
        <v>25.09</v>
      </c>
      <c r="Z6" s="31">
        <v>28.177</v>
      </c>
      <c r="AA6" s="61">
        <v>11.131</v>
      </c>
      <c r="AB6" s="61" t="s">
        <v>97</v>
      </c>
      <c r="AC6" s="31">
        <v>10.134</v>
      </c>
      <c r="AD6" s="31">
        <v>12.212999999999999</v>
      </c>
      <c r="AE6" s="61">
        <v>20.672999999999998</v>
      </c>
      <c r="AF6" s="61" t="s">
        <v>97</v>
      </c>
      <c r="AG6" s="31">
        <v>19.187999999999999</v>
      </c>
      <c r="AH6" s="31">
        <v>22.242000000000001</v>
      </c>
      <c r="AI6" s="61">
        <v>11.58</v>
      </c>
      <c r="AJ6" s="61" t="s">
        <v>97</v>
      </c>
      <c r="AK6" s="31">
        <v>10.475</v>
      </c>
      <c r="AL6" s="31">
        <v>12.785</v>
      </c>
      <c r="AM6" s="61">
        <v>35.234000000000002</v>
      </c>
      <c r="AN6" s="61" t="s">
        <v>97</v>
      </c>
      <c r="AO6" s="31">
        <v>33.61</v>
      </c>
      <c r="AP6" s="31">
        <v>36.893000000000001</v>
      </c>
      <c r="AQ6" s="61">
        <v>61.222999999999999</v>
      </c>
      <c r="AR6" s="61" t="s">
        <v>97</v>
      </c>
      <c r="AS6" s="31">
        <v>59.494999999999997</v>
      </c>
      <c r="AT6" s="31">
        <v>62.923000000000002</v>
      </c>
    </row>
    <row r="7" spans="1:46">
      <c r="A7" s="8">
        <v>3</v>
      </c>
      <c r="B7" s="63" t="s">
        <v>113</v>
      </c>
      <c r="C7" s="61">
        <v>83.516000000000005</v>
      </c>
      <c r="D7" s="61" t="s">
        <v>97</v>
      </c>
      <c r="E7" s="31">
        <v>82.022000000000006</v>
      </c>
      <c r="F7" s="31">
        <v>84.909000000000006</v>
      </c>
      <c r="G7" s="61">
        <v>14.599</v>
      </c>
      <c r="H7" s="61" t="s">
        <v>97</v>
      </c>
      <c r="I7" s="31">
        <v>13.105</v>
      </c>
      <c r="J7" s="31">
        <v>16.233000000000001</v>
      </c>
      <c r="K7" s="61">
        <v>19.827000000000002</v>
      </c>
      <c r="L7" s="61" t="s">
        <v>97</v>
      </c>
      <c r="M7" s="31">
        <v>18.099</v>
      </c>
      <c r="N7" s="31">
        <v>21.675000000000001</v>
      </c>
      <c r="O7" s="61">
        <v>91.066000000000003</v>
      </c>
      <c r="P7" s="61" t="s">
        <v>97</v>
      </c>
      <c r="Q7" s="31">
        <v>89.789000000000001</v>
      </c>
      <c r="R7" s="31">
        <v>92.197000000000003</v>
      </c>
      <c r="S7" s="61">
        <v>83.959000000000003</v>
      </c>
      <c r="T7" s="61" t="s">
        <v>97</v>
      </c>
      <c r="U7" s="31">
        <v>82.424999999999997</v>
      </c>
      <c r="V7" s="31">
        <v>85.382000000000005</v>
      </c>
      <c r="W7" s="61">
        <v>15.46</v>
      </c>
      <c r="X7" s="61" t="s">
        <v>97</v>
      </c>
      <c r="Y7" s="31">
        <v>14.132</v>
      </c>
      <c r="Z7" s="31">
        <v>16.89</v>
      </c>
      <c r="AA7" s="61">
        <v>6.5110000000000001</v>
      </c>
      <c r="AB7" s="61" t="s">
        <v>97</v>
      </c>
      <c r="AC7" s="31">
        <v>5.7839999999999998</v>
      </c>
      <c r="AD7" s="31">
        <v>7.3220000000000001</v>
      </c>
      <c r="AE7" s="61">
        <v>15.348000000000001</v>
      </c>
      <c r="AF7" s="61" t="s">
        <v>97</v>
      </c>
      <c r="AG7" s="31">
        <v>13.728999999999999</v>
      </c>
      <c r="AH7" s="31">
        <v>17.119</v>
      </c>
      <c r="AI7" s="61">
        <v>10.180999999999999</v>
      </c>
      <c r="AJ7" s="61" t="s">
        <v>97</v>
      </c>
      <c r="AK7" s="31">
        <v>8.9570000000000007</v>
      </c>
      <c r="AL7" s="31">
        <v>11.551</v>
      </c>
      <c r="AM7" s="61">
        <v>42.625</v>
      </c>
      <c r="AN7" s="61" t="s">
        <v>97</v>
      </c>
      <c r="AO7" s="31">
        <v>40.609000000000002</v>
      </c>
      <c r="AP7" s="31">
        <v>44.665999999999997</v>
      </c>
      <c r="AQ7" s="61">
        <v>66.864999999999995</v>
      </c>
      <c r="AR7" s="61" t="s">
        <v>97</v>
      </c>
      <c r="AS7" s="31">
        <v>64.872</v>
      </c>
      <c r="AT7" s="31">
        <v>68.799000000000007</v>
      </c>
    </row>
    <row r="8" spans="1:46">
      <c r="A8" s="8">
        <v>4</v>
      </c>
      <c r="B8" s="62" t="s">
        <v>116</v>
      </c>
      <c r="C8" s="61">
        <v>79.188999999999993</v>
      </c>
      <c r="D8" s="61" t="s">
        <v>97</v>
      </c>
      <c r="E8" s="31">
        <v>77.751000000000005</v>
      </c>
      <c r="F8" s="31">
        <v>80.557000000000002</v>
      </c>
      <c r="G8" s="61">
        <v>14.62</v>
      </c>
      <c r="H8" s="61" t="s">
        <v>97</v>
      </c>
      <c r="I8" s="31">
        <v>13.346</v>
      </c>
      <c r="J8" s="31">
        <v>15.992000000000001</v>
      </c>
      <c r="K8" s="61">
        <v>27.486999999999998</v>
      </c>
      <c r="L8" s="61" t="s">
        <v>97</v>
      </c>
      <c r="M8" s="31">
        <v>25.844999999999999</v>
      </c>
      <c r="N8" s="31">
        <v>29.190999999999999</v>
      </c>
      <c r="O8" s="61">
        <v>89.581999999999994</v>
      </c>
      <c r="P8" s="61" t="s">
        <v>97</v>
      </c>
      <c r="Q8" s="31">
        <v>88.352999999999994</v>
      </c>
      <c r="R8" s="31">
        <v>90.694999999999993</v>
      </c>
      <c r="S8" s="61">
        <v>75.680999999999997</v>
      </c>
      <c r="T8" s="61" t="s">
        <v>97</v>
      </c>
      <c r="U8" s="31">
        <v>74.105000000000004</v>
      </c>
      <c r="V8" s="31">
        <v>77.191999999999993</v>
      </c>
      <c r="W8" s="61">
        <v>21.324999999999999</v>
      </c>
      <c r="X8" s="61" t="s">
        <v>97</v>
      </c>
      <c r="Y8" s="31">
        <v>19.911999999999999</v>
      </c>
      <c r="Z8" s="31">
        <v>22.811</v>
      </c>
      <c r="AA8" s="61">
        <v>10.403</v>
      </c>
      <c r="AB8" s="61" t="s">
        <v>97</v>
      </c>
      <c r="AC8" s="31">
        <v>9.4610000000000003</v>
      </c>
      <c r="AD8" s="31">
        <v>11.427</v>
      </c>
      <c r="AE8" s="61">
        <v>22.443999999999999</v>
      </c>
      <c r="AF8" s="61" t="s">
        <v>97</v>
      </c>
      <c r="AG8" s="31">
        <v>20.867000000000001</v>
      </c>
      <c r="AH8" s="31">
        <v>24.103999999999999</v>
      </c>
      <c r="AI8" s="61">
        <v>10.657</v>
      </c>
      <c r="AJ8" s="61" t="s">
        <v>97</v>
      </c>
      <c r="AK8" s="31">
        <v>9.5879999999999992</v>
      </c>
      <c r="AL8" s="31">
        <v>11.83</v>
      </c>
      <c r="AM8" s="61">
        <v>38.439</v>
      </c>
      <c r="AN8" s="61" t="s">
        <v>97</v>
      </c>
      <c r="AO8" s="31">
        <v>36.734999999999999</v>
      </c>
      <c r="AP8" s="31">
        <v>40.170999999999999</v>
      </c>
      <c r="AQ8" s="61">
        <v>55.804000000000002</v>
      </c>
      <c r="AR8" s="61" t="s">
        <v>97</v>
      </c>
      <c r="AS8" s="31">
        <v>53.988999999999997</v>
      </c>
      <c r="AT8" s="31">
        <v>57.603999999999999</v>
      </c>
    </row>
    <row r="9" spans="1:46">
      <c r="A9" s="14">
        <v>5</v>
      </c>
      <c r="B9" s="64" t="s">
        <v>117</v>
      </c>
      <c r="C9" s="65">
        <v>82.956000000000003</v>
      </c>
      <c r="D9" s="65" t="s">
        <v>97</v>
      </c>
      <c r="E9" s="15">
        <v>80.605000000000004</v>
      </c>
      <c r="F9" s="15">
        <v>85.075000000000003</v>
      </c>
      <c r="G9" s="65">
        <v>20.102</v>
      </c>
      <c r="H9" s="65" t="s">
        <v>97</v>
      </c>
      <c r="I9" s="15">
        <v>17.504999999999999</v>
      </c>
      <c r="J9" s="15">
        <v>22.977</v>
      </c>
      <c r="K9" s="65">
        <v>27.838999999999999</v>
      </c>
      <c r="L9" s="65" t="s">
        <v>97</v>
      </c>
      <c r="M9" s="15">
        <v>24.89</v>
      </c>
      <c r="N9" s="15">
        <v>30.992000000000001</v>
      </c>
      <c r="O9" s="65">
        <v>88.784999999999997</v>
      </c>
      <c r="P9" s="65" t="s">
        <v>97</v>
      </c>
      <c r="Q9" s="15">
        <v>86.512</v>
      </c>
      <c r="R9" s="15">
        <v>90.715999999999994</v>
      </c>
      <c r="S9" s="65">
        <v>77.867999999999995</v>
      </c>
      <c r="T9" s="65" t="s">
        <v>97</v>
      </c>
      <c r="U9" s="15">
        <v>75.137</v>
      </c>
      <c r="V9" s="15">
        <v>80.378</v>
      </c>
      <c r="W9" s="65">
        <v>29.902999999999999</v>
      </c>
      <c r="X9" s="65" t="s">
        <v>97</v>
      </c>
      <c r="Y9" s="15">
        <v>27.047000000000001</v>
      </c>
      <c r="Z9" s="15">
        <v>32.923999999999999</v>
      </c>
      <c r="AA9" s="65">
        <v>10.382</v>
      </c>
      <c r="AB9" s="65" t="s">
        <v>97</v>
      </c>
      <c r="AC9" s="15">
        <v>8.6959999999999997</v>
      </c>
      <c r="AD9" s="15">
        <v>12.35</v>
      </c>
      <c r="AE9" s="65">
        <v>11.257999999999999</v>
      </c>
      <c r="AF9" s="65" t="s">
        <v>97</v>
      </c>
      <c r="AG9" s="15">
        <v>9.0850000000000009</v>
      </c>
      <c r="AH9" s="15">
        <v>13.871</v>
      </c>
      <c r="AI9" s="65">
        <v>8.0109999999999992</v>
      </c>
      <c r="AJ9" s="65" t="s">
        <v>97</v>
      </c>
      <c r="AK9" s="15">
        <v>6.4029999999999996</v>
      </c>
      <c r="AL9" s="15">
        <v>9.9789999999999992</v>
      </c>
      <c r="AM9" s="65">
        <v>39.450000000000003</v>
      </c>
      <c r="AN9" s="65" t="s">
        <v>97</v>
      </c>
      <c r="AO9" s="15">
        <v>36.485999999999997</v>
      </c>
      <c r="AP9" s="15">
        <v>42.493000000000002</v>
      </c>
      <c r="AQ9" s="65">
        <v>46.875999999999998</v>
      </c>
      <c r="AR9" s="65" t="s">
        <v>97</v>
      </c>
      <c r="AS9" s="15">
        <v>43.631</v>
      </c>
      <c r="AT9" s="15">
        <v>50.148000000000003</v>
      </c>
    </row>
    <row r="10" spans="1:46">
      <c r="A10" s="9">
        <v>101</v>
      </c>
      <c r="B10" s="62" t="s">
        <v>118</v>
      </c>
      <c r="C10" s="61">
        <v>89.799000000000007</v>
      </c>
      <c r="D10" s="61">
        <v>3</v>
      </c>
      <c r="E10" s="31">
        <v>84.819000000000003</v>
      </c>
      <c r="F10" s="31">
        <v>93.275000000000006</v>
      </c>
      <c r="G10" s="61">
        <v>15.462999999999999</v>
      </c>
      <c r="H10" s="61">
        <v>31</v>
      </c>
      <c r="I10" s="31">
        <v>10.853999999999999</v>
      </c>
      <c r="J10" s="31">
        <v>21.556999999999999</v>
      </c>
      <c r="K10" s="61">
        <v>13.404</v>
      </c>
      <c r="L10" s="61">
        <v>55</v>
      </c>
      <c r="M10" s="31">
        <v>9.1820000000000004</v>
      </c>
      <c r="N10" s="31">
        <v>19.158000000000001</v>
      </c>
      <c r="O10" s="61">
        <v>95.466999999999999</v>
      </c>
      <c r="P10" s="61">
        <v>1</v>
      </c>
      <c r="Q10" s="31">
        <v>91.488</v>
      </c>
      <c r="R10" s="31">
        <v>97.634</v>
      </c>
      <c r="S10" s="61">
        <v>87.504000000000005</v>
      </c>
      <c r="T10" s="61">
        <v>5</v>
      </c>
      <c r="U10" s="31">
        <v>82.841999999999999</v>
      </c>
      <c r="V10" s="31">
        <v>91.037000000000006</v>
      </c>
      <c r="W10" s="61">
        <v>8.6579999999999995</v>
      </c>
      <c r="X10" s="61">
        <v>57</v>
      </c>
      <c r="Y10" s="31">
        <v>5.8920000000000003</v>
      </c>
      <c r="Z10" s="31">
        <v>12.548999999999999</v>
      </c>
      <c r="AA10" s="61">
        <v>3.028</v>
      </c>
      <c r="AB10" s="61">
        <v>58</v>
      </c>
      <c r="AC10" s="31">
        <v>1.8029999999999999</v>
      </c>
      <c r="AD10" s="31">
        <v>5.0430000000000001</v>
      </c>
      <c r="AE10" s="61">
        <v>10.414999999999999</v>
      </c>
      <c r="AF10" s="61">
        <v>54</v>
      </c>
      <c r="AG10" s="31">
        <v>6.3620000000000001</v>
      </c>
      <c r="AH10" s="31">
        <v>16.594000000000001</v>
      </c>
      <c r="AI10" s="61">
        <v>9.2560000000000002</v>
      </c>
      <c r="AJ10" s="61">
        <v>46</v>
      </c>
      <c r="AK10" s="31">
        <v>5.7910000000000004</v>
      </c>
      <c r="AL10" s="31">
        <v>14.476000000000001</v>
      </c>
      <c r="AM10" s="61">
        <v>43.423999999999999</v>
      </c>
      <c r="AN10" s="61">
        <v>13</v>
      </c>
      <c r="AO10" s="31">
        <v>36.619999999999997</v>
      </c>
      <c r="AP10" s="31">
        <v>50.485999999999997</v>
      </c>
      <c r="AQ10" s="61">
        <v>66.162999999999997</v>
      </c>
      <c r="AR10" s="61">
        <v>26</v>
      </c>
      <c r="AS10" s="31">
        <v>59.408999999999999</v>
      </c>
      <c r="AT10" s="31">
        <v>72.316999999999993</v>
      </c>
    </row>
    <row r="11" spans="1:46">
      <c r="A11" s="74">
        <v>102</v>
      </c>
      <c r="B11" s="62" t="s">
        <v>119</v>
      </c>
      <c r="C11" s="70">
        <v>89.799000000000007</v>
      </c>
      <c r="D11" s="61">
        <v>3</v>
      </c>
      <c r="E11" s="71">
        <v>84.819000000000003</v>
      </c>
      <c r="F11" s="71">
        <v>93.275000000000006</v>
      </c>
      <c r="G11" s="70">
        <v>15.462999999999999</v>
      </c>
      <c r="H11" s="61">
        <v>31</v>
      </c>
      <c r="I11" s="71">
        <v>10.853999999999999</v>
      </c>
      <c r="J11" s="71">
        <v>21.556999999999999</v>
      </c>
      <c r="K11" s="70">
        <v>13.404</v>
      </c>
      <c r="L11" s="61">
        <v>55</v>
      </c>
      <c r="M11" s="71">
        <v>9.1820000000000004</v>
      </c>
      <c r="N11" s="71">
        <v>19.158000000000001</v>
      </c>
      <c r="O11" s="70">
        <v>95.466999999999999</v>
      </c>
      <c r="P11" s="61">
        <v>1</v>
      </c>
      <c r="Q11" s="71">
        <v>91.488</v>
      </c>
      <c r="R11" s="71">
        <v>97.634</v>
      </c>
      <c r="S11" s="70">
        <v>87.504000000000005</v>
      </c>
      <c r="T11" s="61">
        <v>5</v>
      </c>
      <c r="U11" s="71">
        <v>82.841999999999999</v>
      </c>
      <c r="V11" s="71">
        <v>91.037000000000006</v>
      </c>
      <c r="W11" s="70">
        <v>8.6579999999999995</v>
      </c>
      <c r="X11" s="61">
        <v>57</v>
      </c>
      <c r="Y11" s="71">
        <v>5.8920000000000003</v>
      </c>
      <c r="Z11" s="71">
        <v>12.548999999999999</v>
      </c>
      <c r="AA11" s="70">
        <v>3.028</v>
      </c>
      <c r="AB11" s="61">
        <v>58</v>
      </c>
      <c r="AC11" s="71">
        <v>1.8029999999999999</v>
      </c>
      <c r="AD11" s="71">
        <v>5.0430000000000001</v>
      </c>
      <c r="AE11" s="70">
        <v>10.414999999999999</v>
      </c>
      <c r="AF11" s="61">
        <v>54</v>
      </c>
      <c r="AG11" s="71">
        <v>6.3620000000000001</v>
      </c>
      <c r="AH11" s="71">
        <v>16.594000000000001</v>
      </c>
      <c r="AI11" s="70">
        <v>9.2560000000000002</v>
      </c>
      <c r="AJ11" s="61">
        <v>46</v>
      </c>
      <c r="AK11" s="71">
        <v>5.7910000000000004</v>
      </c>
      <c r="AL11" s="71">
        <v>14.476000000000001</v>
      </c>
      <c r="AM11" s="70">
        <v>43.423999999999999</v>
      </c>
      <c r="AN11" s="61">
        <v>13</v>
      </c>
      <c r="AO11" s="71">
        <v>36.619999999999997</v>
      </c>
      <c r="AP11" s="71">
        <v>50.485999999999997</v>
      </c>
      <c r="AQ11" s="70">
        <v>66.162999999999997</v>
      </c>
      <c r="AR11" s="61">
        <v>26</v>
      </c>
      <c r="AS11" s="71">
        <v>59.408999999999999</v>
      </c>
      <c r="AT11" s="71">
        <v>72.316999999999993</v>
      </c>
    </row>
    <row r="12" spans="1:46">
      <c r="A12" s="9">
        <v>103</v>
      </c>
      <c r="B12" s="62" t="s">
        <v>120</v>
      </c>
      <c r="C12" s="61">
        <v>72.111000000000004</v>
      </c>
      <c r="D12" s="61">
        <v>46</v>
      </c>
      <c r="E12" s="31">
        <v>65.162999999999997</v>
      </c>
      <c r="F12" s="31">
        <v>78.138000000000005</v>
      </c>
      <c r="G12" s="61">
        <v>16.891999999999999</v>
      </c>
      <c r="H12" s="61">
        <v>21</v>
      </c>
      <c r="I12" s="31">
        <v>11.638</v>
      </c>
      <c r="J12" s="31">
        <v>23.876000000000001</v>
      </c>
      <c r="K12" s="61">
        <v>22.082000000000001</v>
      </c>
      <c r="L12" s="61">
        <v>41</v>
      </c>
      <c r="M12" s="31">
        <v>16.248999999999999</v>
      </c>
      <c r="N12" s="31">
        <v>29.277000000000001</v>
      </c>
      <c r="O12" s="61">
        <v>93.013000000000005</v>
      </c>
      <c r="P12" s="61">
        <v>7</v>
      </c>
      <c r="Q12" s="31">
        <v>89.088999999999999</v>
      </c>
      <c r="R12" s="31">
        <v>95.594999999999999</v>
      </c>
      <c r="S12" s="61">
        <v>80.356999999999999</v>
      </c>
      <c r="T12" s="61">
        <v>12</v>
      </c>
      <c r="U12" s="31">
        <v>74.661000000000001</v>
      </c>
      <c r="V12" s="31">
        <v>85.028999999999996</v>
      </c>
      <c r="W12" s="61">
        <v>11.765000000000001</v>
      </c>
      <c r="X12" s="61">
        <v>53</v>
      </c>
      <c r="Y12" s="31">
        <v>8.6</v>
      </c>
      <c r="Z12" s="31">
        <v>15.894</v>
      </c>
      <c r="AA12" s="61">
        <v>10.981999999999999</v>
      </c>
      <c r="AB12" s="61">
        <v>31</v>
      </c>
      <c r="AC12" s="31">
        <v>8.2959999999999994</v>
      </c>
      <c r="AD12" s="31">
        <v>14.401999999999999</v>
      </c>
      <c r="AE12" s="61">
        <v>17.114999999999998</v>
      </c>
      <c r="AF12" s="61">
        <v>37</v>
      </c>
      <c r="AG12" s="31">
        <v>12.154</v>
      </c>
      <c r="AH12" s="31">
        <v>23.558</v>
      </c>
      <c r="AI12" s="61">
        <v>11.58</v>
      </c>
      <c r="AJ12" s="61">
        <v>25</v>
      </c>
      <c r="AK12" s="31">
        <v>7.7409999999999997</v>
      </c>
      <c r="AL12" s="31">
        <v>16.971</v>
      </c>
      <c r="AM12" s="61">
        <v>43.054000000000002</v>
      </c>
      <c r="AN12" s="61">
        <v>16</v>
      </c>
      <c r="AO12" s="31">
        <v>36.063000000000002</v>
      </c>
      <c r="AP12" s="31">
        <v>50.332999999999998</v>
      </c>
      <c r="AQ12" s="61">
        <v>62.198</v>
      </c>
      <c r="AR12" s="61">
        <v>35</v>
      </c>
      <c r="AS12" s="31">
        <v>54.472999999999999</v>
      </c>
      <c r="AT12" s="31">
        <v>69.349999999999994</v>
      </c>
    </row>
    <row r="13" spans="1:46">
      <c r="A13" s="9">
        <v>104</v>
      </c>
      <c r="B13" s="62" t="s">
        <v>121</v>
      </c>
      <c r="C13" s="61">
        <v>84.396000000000001</v>
      </c>
      <c r="D13" s="61">
        <v>9</v>
      </c>
      <c r="E13" s="31">
        <v>78.025999999999996</v>
      </c>
      <c r="F13" s="31">
        <v>89.174999999999997</v>
      </c>
      <c r="G13" s="61">
        <v>13.451000000000001</v>
      </c>
      <c r="H13" s="61">
        <v>44</v>
      </c>
      <c r="I13" s="31">
        <v>9.1679999999999993</v>
      </c>
      <c r="J13" s="31">
        <v>19.308</v>
      </c>
      <c r="K13" s="61">
        <v>19.442</v>
      </c>
      <c r="L13" s="61">
        <v>49</v>
      </c>
      <c r="M13" s="31">
        <v>13.997999999999999</v>
      </c>
      <c r="N13" s="31">
        <v>26.355</v>
      </c>
      <c r="O13" s="61">
        <v>92.759</v>
      </c>
      <c r="P13" s="61">
        <v>8</v>
      </c>
      <c r="Q13" s="31">
        <v>87.994</v>
      </c>
      <c r="R13" s="31">
        <v>95.724999999999994</v>
      </c>
      <c r="S13" s="61">
        <v>90.281000000000006</v>
      </c>
      <c r="T13" s="61">
        <v>1</v>
      </c>
      <c r="U13" s="31">
        <v>86.292000000000002</v>
      </c>
      <c r="V13" s="31">
        <v>93.2</v>
      </c>
      <c r="W13" s="61">
        <v>10.391999999999999</v>
      </c>
      <c r="X13" s="61">
        <v>55</v>
      </c>
      <c r="Y13" s="31">
        <v>7.0490000000000004</v>
      </c>
      <c r="Z13" s="31">
        <v>15.064</v>
      </c>
      <c r="AA13" s="66">
        <v>3.1030000000000002</v>
      </c>
      <c r="AB13" s="61">
        <v>56</v>
      </c>
      <c r="AC13" s="31">
        <v>2.0409999999999999</v>
      </c>
      <c r="AD13" s="31">
        <v>4.6920000000000002</v>
      </c>
      <c r="AE13" s="61">
        <v>13.298999999999999</v>
      </c>
      <c r="AF13" s="61">
        <v>48</v>
      </c>
      <c r="AG13" s="31">
        <v>8.8049999999999997</v>
      </c>
      <c r="AH13" s="31">
        <v>19.594000000000001</v>
      </c>
      <c r="AI13" s="61">
        <v>7.319</v>
      </c>
      <c r="AJ13" s="61">
        <v>53</v>
      </c>
      <c r="AK13" s="31">
        <v>4.7389999999999999</v>
      </c>
      <c r="AL13" s="31">
        <v>11.138999999999999</v>
      </c>
      <c r="AM13" s="61">
        <v>41.146999999999998</v>
      </c>
      <c r="AN13" s="61">
        <v>25</v>
      </c>
      <c r="AO13" s="31">
        <v>34.642000000000003</v>
      </c>
      <c r="AP13" s="31">
        <v>47.978000000000002</v>
      </c>
      <c r="AQ13" s="61">
        <v>70.47</v>
      </c>
      <c r="AR13" s="61">
        <v>18</v>
      </c>
      <c r="AS13" s="31">
        <v>63.847999999999999</v>
      </c>
      <c r="AT13" s="31">
        <v>76.328999999999994</v>
      </c>
    </row>
    <row r="14" spans="1:46">
      <c r="A14" s="9">
        <v>105</v>
      </c>
      <c r="B14" s="62" t="s">
        <v>122</v>
      </c>
      <c r="C14" s="61">
        <v>84.396000000000001</v>
      </c>
      <c r="D14" s="61">
        <v>9</v>
      </c>
      <c r="E14" s="31">
        <v>78.025999999999996</v>
      </c>
      <c r="F14" s="31">
        <v>89.174999999999997</v>
      </c>
      <c r="G14" s="61">
        <v>13.451000000000001</v>
      </c>
      <c r="H14" s="61">
        <v>44</v>
      </c>
      <c r="I14" s="31">
        <v>9.1679999999999993</v>
      </c>
      <c r="J14" s="31">
        <v>19.308</v>
      </c>
      <c r="K14" s="61">
        <v>19.442</v>
      </c>
      <c r="L14" s="61">
        <v>49</v>
      </c>
      <c r="M14" s="31">
        <v>13.997999999999999</v>
      </c>
      <c r="N14" s="31">
        <v>26.355</v>
      </c>
      <c r="O14" s="61">
        <v>92.759</v>
      </c>
      <c r="P14" s="61">
        <v>8</v>
      </c>
      <c r="Q14" s="31">
        <v>87.994</v>
      </c>
      <c r="R14" s="31">
        <v>95.724999999999994</v>
      </c>
      <c r="S14" s="61">
        <v>90.281000000000006</v>
      </c>
      <c r="T14" s="61">
        <v>1</v>
      </c>
      <c r="U14" s="31">
        <v>86.292000000000002</v>
      </c>
      <c r="V14" s="31">
        <v>93.2</v>
      </c>
      <c r="W14" s="61">
        <v>10.391999999999999</v>
      </c>
      <c r="X14" s="61">
        <v>55</v>
      </c>
      <c r="Y14" s="31">
        <v>7.0490000000000004</v>
      </c>
      <c r="Z14" s="31">
        <v>15.064</v>
      </c>
      <c r="AA14" s="66">
        <v>3.1030000000000002</v>
      </c>
      <c r="AB14" s="61">
        <v>56</v>
      </c>
      <c r="AC14" s="31">
        <v>2.0409999999999999</v>
      </c>
      <c r="AD14" s="31">
        <v>4.6920000000000002</v>
      </c>
      <c r="AE14" s="61">
        <v>13.298999999999999</v>
      </c>
      <c r="AF14" s="61">
        <v>48</v>
      </c>
      <c r="AG14" s="31">
        <v>8.8049999999999997</v>
      </c>
      <c r="AH14" s="31">
        <v>19.594000000000001</v>
      </c>
      <c r="AI14" s="61">
        <v>7.319</v>
      </c>
      <c r="AJ14" s="61">
        <v>53</v>
      </c>
      <c r="AK14" s="31">
        <v>4.7389999999999999</v>
      </c>
      <c r="AL14" s="31">
        <v>11.138999999999999</v>
      </c>
      <c r="AM14" s="61">
        <v>41.146999999999998</v>
      </c>
      <c r="AN14" s="61">
        <v>25</v>
      </c>
      <c r="AO14" s="31">
        <v>34.642000000000003</v>
      </c>
      <c r="AP14" s="31">
        <v>47.978000000000002</v>
      </c>
      <c r="AQ14" s="61">
        <v>70.47</v>
      </c>
      <c r="AR14" s="61">
        <v>18</v>
      </c>
      <c r="AS14" s="31">
        <v>63.847999999999999</v>
      </c>
      <c r="AT14" s="31">
        <v>76.328999999999994</v>
      </c>
    </row>
    <row r="15" spans="1:46">
      <c r="A15" s="74">
        <v>106</v>
      </c>
      <c r="B15" s="62" t="s">
        <v>123</v>
      </c>
      <c r="C15" s="70">
        <v>90.503</v>
      </c>
      <c r="D15" s="61">
        <v>2</v>
      </c>
      <c r="E15" s="71">
        <v>86.100999999999999</v>
      </c>
      <c r="F15" s="71">
        <v>93.614000000000004</v>
      </c>
      <c r="G15" s="70">
        <v>13.276</v>
      </c>
      <c r="H15" s="61">
        <v>48</v>
      </c>
      <c r="I15" s="71">
        <v>7.915</v>
      </c>
      <c r="J15" s="71">
        <v>21.423999999999999</v>
      </c>
      <c r="K15" s="70">
        <v>12.218999999999999</v>
      </c>
      <c r="L15" s="61">
        <v>58</v>
      </c>
      <c r="M15" s="71">
        <v>7.4480000000000004</v>
      </c>
      <c r="N15" s="71">
        <v>19.405999999999999</v>
      </c>
      <c r="O15" s="70">
        <v>93.554000000000002</v>
      </c>
      <c r="P15" s="61">
        <v>4</v>
      </c>
      <c r="Q15" s="71">
        <v>87.015000000000001</v>
      </c>
      <c r="R15" s="71">
        <v>96.915999999999997</v>
      </c>
      <c r="S15" s="70">
        <v>85.727000000000004</v>
      </c>
      <c r="T15" s="61">
        <v>8</v>
      </c>
      <c r="U15" s="71">
        <v>79.343000000000004</v>
      </c>
      <c r="V15" s="71">
        <v>90.378</v>
      </c>
      <c r="W15" s="70">
        <v>8.4</v>
      </c>
      <c r="X15" s="61">
        <v>59</v>
      </c>
      <c r="Y15" s="71">
        <v>5.6020000000000003</v>
      </c>
      <c r="Z15" s="71">
        <v>12.411</v>
      </c>
      <c r="AA15" s="73">
        <v>3.2370000000000001</v>
      </c>
      <c r="AB15" s="61">
        <v>55</v>
      </c>
      <c r="AC15" s="71">
        <v>1.9590000000000001</v>
      </c>
      <c r="AD15" s="71">
        <v>5.3049999999999997</v>
      </c>
      <c r="AE15" s="70">
        <v>9.7870000000000008</v>
      </c>
      <c r="AF15" s="61">
        <v>57</v>
      </c>
      <c r="AG15" s="71">
        <v>5.923</v>
      </c>
      <c r="AH15" s="71">
        <v>15.75</v>
      </c>
      <c r="AI15" s="70">
        <v>8.4380000000000006</v>
      </c>
      <c r="AJ15" s="61">
        <v>52</v>
      </c>
      <c r="AK15" s="71">
        <v>4.9989999999999997</v>
      </c>
      <c r="AL15" s="71">
        <v>13.898</v>
      </c>
      <c r="AM15" s="70">
        <v>41.203000000000003</v>
      </c>
      <c r="AN15" s="61">
        <v>24</v>
      </c>
      <c r="AO15" s="71">
        <v>34.179000000000002</v>
      </c>
      <c r="AP15" s="71">
        <v>48.603999999999999</v>
      </c>
      <c r="AQ15" s="70">
        <v>60.268000000000001</v>
      </c>
      <c r="AR15" s="61">
        <v>39</v>
      </c>
      <c r="AS15" s="71">
        <v>51.887999999999998</v>
      </c>
      <c r="AT15" s="71">
        <v>68.084999999999994</v>
      </c>
    </row>
    <row r="16" spans="1:46">
      <c r="A16" s="74">
        <v>107</v>
      </c>
      <c r="B16" s="62" t="s">
        <v>124</v>
      </c>
      <c r="C16" s="70">
        <v>89.620999999999995</v>
      </c>
      <c r="D16" s="61">
        <v>5</v>
      </c>
      <c r="E16" s="71">
        <v>85.236000000000004</v>
      </c>
      <c r="F16" s="71">
        <v>92.813999999999993</v>
      </c>
      <c r="G16" s="70">
        <v>11.337999999999999</v>
      </c>
      <c r="H16" s="61">
        <v>57</v>
      </c>
      <c r="I16" s="71">
        <v>7.8659999999999997</v>
      </c>
      <c r="J16" s="71">
        <v>16.074999999999999</v>
      </c>
      <c r="K16" s="70">
        <v>12.035</v>
      </c>
      <c r="L16" s="61">
        <v>59</v>
      </c>
      <c r="M16" s="71">
        <v>8.3889999999999993</v>
      </c>
      <c r="N16" s="71">
        <v>16.972000000000001</v>
      </c>
      <c r="O16" s="70">
        <v>92.356999999999999</v>
      </c>
      <c r="P16" s="61">
        <v>13</v>
      </c>
      <c r="Q16" s="71">
        <v>87.295000000000002</v>
      </c>
      <c r="R16" s="71">
        <v>95.506</v>
      </c>
      <c r="S16" s="70">
        <v>88.141000000000005</v>
      </c>
      <c r="T16" s="61">
        <v>4</v>
      </c>
      <c r="U16" s="71">
        <v>83.328999999999994</v>
      </c>
      <c r="V16" s="71">
        <v>91.701999999999998</v>
      </c>
      <c r="W16" s="70">
        <v>12.372999999999999</v>
      </c>
      <c r="X16" s="61">
        <v>52</v>
      </c>
      <c r="Y16" s="71">
        <v>9.1470000000000002</v>
      </c>
      <c r="Z16" s="71">
        <v>16.529</v>
      </c>
      <c r="AA16" s="73">
        <v>4.8150000000000004</v>
      </c>
      <c r="AB16" s="61">
        <v>53</v>
      </c>
      <c r="AC16" s="71">
        <v>2.774</v>
      </c>
      <c r="AD16" s="71">
        <v>8.2309999999999999</v>
      </c>
      <c r="AE16" s="70">
        <v>10.866</v>
      </c>
      <c r="AF16" s="61">
        <v>52</v>
      </c>
      <c r="AG16" s="71">
        <v>6.9489999999999998</v>
      </c>
      <c r="AH16" s="71">
        <v>16.599</v>
      </c>
      <c r="AI16" s="70">
        <v>9.3019999999999996</v>
      </c>
      <c r="AJ16" s="61">
        <v>45</v>
      </c>
      <c r="AK16" s="71">
        <v>5.593</v>
      </c>
      <c r="AL16" s="71">
        <v>15.077</v>
      </c>
      <c r="AM16" s="70">
        <v>49.347000000000001</v>
      </c>
      <c r="AN16" s="61">
        <v>4</v>
      </c>
      <c r="AO16" s="71">
        <v>43.271999999999998</v>
      </c>
      <c r="AP16" s="71">
        <v>55.44</v>
      </c>
      <c r="AQ16" s="70">
        <v>64.507000000000005</v>
      </c>
      <c r="AR16" s="61">
        <v>28</v>
      </c>
      <c r="AS16" s="71">
        <v>59.000999999999998</v>
      </c>
      <c r="AT16" s="71">
        <v>69.653000000000006</v>
      </c>
    </row>
    <row r="17" spans="1:46">
      <c r="A17" s="72">
        <v>108</v>
      </c>
      <c r="B17" s="62" t="s">
        <v>125</v>
      </c>
      <c r="C17" s="70">
        <v>92.159000000000006</v>
      </c>
      <c r="D17" s="61">
        <v>1</v>
      </c>
      <c r="E17" s="71">
        <v>87.555000000000007</v>
      </c>
      <c r="F17" s="71">
        <v>95.153999999999996</v>
      </c>
      <c r="G17" s="70">
        <v>14.321999999999999</v>
      </c>
      <c r="H17" s="61">
        <v>36</v>
      </c>
      <c r="I17" s="71">
        <v>10.212999999999999</v>
      </c>
      <c r="J17" s="71">
        <v>19.722999999999999</v>
      </c>
      <c r="K17" s="70">
        <v>13.281000000000001</v>
      </c>
      <c r="L17" s="61">
        <v>57</v>
      </c>
      <c r="M17" s="71">
        <v>9.1630000000000003</v>
      </c>
      <c r="N17" s="71">
        <v>18.866</v>
      </c>
      <c r="O17" s="70">
        <v>93.356999999999999</v>
      </c>
      <c r="P17" s="61">
        <v>5</v>
      </c>
      <c r="Q17" s="71">
        <v>89.01</v>
      </c>
      <c r="R17" s="71">
        <v>96.06</v>
      </c>
      <c r="S17" s="70">
        <v>87.22</v>
      </c>
      <c r="T17" s="61">
        <v>7</v>
      </c>
      <c r="U17" s="71">
        <v>82.647000000000006</v>
      </c>
      <c r="V17" s="71">
        <v>90.722999999999999</v>
      </c>
      <c r="W17" s="70">
        <v>10.853</v>
      </c>
      <c r="X17" s="61">
        <v>54</v>
      </c>
      <c r="Y17" s="71">
        <v>7.5490000000000004</v>
      </c>
      <c r="Z17" s="71">
        <v>15.362</v>
      </c>
      <c r="AA17" s="73">
        <v>3.9940000000000002</v>
      </c>
      <c r="AB17" s="61">
        <v>54</v>
      </c>
      <c r="AC17" s="71">
        <v>2.0710000000000002</v>
      </c>
      <c r="AD17" s="71">
        <v>7.5650000000000004</v>
      </c>
      <c r="AE17" s="70">
        <v>11.441000000000001</v>
      </c>
      <c r="AF17" s="61">
        <v>50</v>
      </c>
      <c r="AG17" s="71">
        <v>7.4710000000000001</v>
      </c>
      <c r="AH17" s="71">
        <v>17.131</v>
      </c>
      <c r="AI17" s="70">
        <v>5.165</v>
      </c>
      <c r="AJ17" s="61">
        <v>59</v>
      </c>
      <c r="AK17" s="71">
        <v>3.3290000000000002</v>
      </c>
      <c r="AL17" s="71">
        <v>7.9320000000000004</v>
      </c>
      <c r="AM17" s="70">
        <v>46.502000000000002</v>
      </c>
      <c r="AN17" s="61">
        <v>6</v>
      </c>
      <c r="AO17" s="71">
        <v>40.646999999999998</v>
      </c>
      <c r="AP17" s="71">
        <v>52.454999999999998</v>
      </c>
      <c r="AQ17" s="70">
        <v>58.558999999999997</v>
      </c>
      <c r="AR17" s="61">
        <v>42</v>
      </c>
      <c r="AS17" s="71">
        <v>52.466999999999999</v>
      </c>
      <c r="AT17" s="71">
        <v>64.400000000000006</v>
      </c>
    </row>
    <row r="18" spans="1:46">
      <c r="A18" s="8">
        <v>109</v>
      </c>
      <c r="B18" s="62" t="s">
        <v>126</v>
      </c>
      <c r="C18" s="61">
        <v>79.981999999999999</v>
      </c>
      <c r="D18" s="61">
        <v>28</v>
      </c>
      <c r="E18" s="31">
        <v>72.022999999999996</v>
      </c>
      <c r="F18" s="31">
        <v>86.113</v>
      </c>
      <c r="G18" s="61">
        <v>17.852</v>
      </c>
      <c r="H18" s="61">
        <v>15</v>
      </c>
      <c r="I18" s="31">
        <v>11.23</v>
      </c>
      <c r="J18" s="31">
        <v>27.184000000000001</v>
      </c>
      <c r="K18" s="61">
        <v>21.962</v>
      </c>
      <c r="L18" s="61">
        <v>43</v>
      </c>
      <c r="M18" s="31">
        <v>15.023</v>
      </c>
      <c r="N18" s="31">
        <v>30.94</v>
      </c>
      <c r="O18" s="61">
        <v>82.361999999999995</v>
      </c>
      <c r="P18" s="61">
        <v>45</v>
      </c>
      <c r="Q18" s="31">
        <v>74.275999999999996</v>
      </c>
      <c r="R18" s="31">
        <v>88.305999999999997</v>
      </c>
      <c r="S18" s="61">
        <v>77.555000000000007</v>
      </c>
      <c r="T18" s="61">
        <v>26</v>
      </c>
      <c r="U18" s="31">
        <v>70.013000000000005</v>
      </c>
      <c r="V18" s="31">
        <v>83.643000000000001</v>
      </c>
      <c r="W18" s="61">
        <v>25.475999999999999</v>
      </c>
      <c r="X18" s="61">
        <v>31</v>
      </c>
      <c r="Y18" s="31">
        <v>19.358000000000001</v>
      </c>
      <c r="Z18" s="31">
        <v>32.741</v>
      </c>
      <c r="AA18" s="66">
        <v>7.915</v>
      </c>
      <c r="AB18" s="61">
        <v>45</v>
      </c>
      <c r="AC18" s="31">
        <v>5.1130000000000004</v>
      </c>
      <c r="AD18" s="31">
        <v>12.058999999999999</v>
      </c>
      <c r="AE18" s="61">
        <v>23.385999999999999</v>
      </c>
      <c r="AF18" s="61">
        <v>20</v>
      </c>
      <c r="AG18" s="31">
        <v>16.684000000000001</v>
      </c>
      <c r="AH18" s="31">
        <v>31.754999999999999</v>
      </c>
      <c r="AI18" s="61">
        <v>17.634</v>
      </c>
      <c r="AJ18" s="61">
        <v>1</v>
      </c>
      <c r="AK18" s="31">
        <v>11.725</v>
      </c>
      <c r="AL18" s="31">
        <v>25.657</v>
      </c>
      <c r="AM18" s="61">
        <v>38.78</v>
      </c>
      <c r="AN18" s="61">
        <v>34</v>
      </c>
      <c r="AO18" s="31">
        <v>30.013999999999999</v>
      </c>
      <c r="AP18" s="31">
        <v>48.338000000000001</v>
      </c>
      <c r="AQ18" s="61">
        <v>71.713999999999999</v>
      </c>
      <c r="AR18" s="61">
        <v>16</v>
      </c>
      <c r="AS18" s="31">
        <v>63.012999999999998</v>
      </c>
      <c r="AT18" s="31">
        <v>79.049000000000007</v>
      </c>
    </row>
    <row r="19" spans="1:46">
      <c r="A19" s="8">
        <v>110</v>
      </c>
      <c r="B19" s="62" t="s">
        <v>127</v>
      </c>
      <c r="C19" s="61">
        <v>82.623999999999995</v>
      </c>
      <c r="D19" s="61">
        <v>17</v>
      </c>
      <c r="E19" s="31">
        <v>77.126000000000005</v>
      </c>
      <c r="F19" s="31">
        <v>87.022000000000006</v>
      </c>
      <c r="G19" s="61">
        <v>18.015000000000001</v>
      </c>
      <c r="H19" s="61">
        <v>14</v>
      </c>
      <c r="I19" s="31">
        <v>12.68</v>
      </c>
      <c r="J19" s="31">
        <v>24.952999999999999</v>
      </c>
      <c r="K19" s="61">
        <v>31.277999999999999</v>
      </c>
      <c r="L19" s="61">
        <v>25</v>
      </c>
      <c r="M19" s="31">
        <v>24.821000000000002</v>
      </c>
      <c r="N19" s="31">
        <v>38.552999999999997</v>
      </c>
      <c r="O19" s="61">
        <v>87.704999999999998</v>
      </c>
      <c r="P19" s="61">
        <v>32</v>
      </c>
      <c r="Q19" s="31">
        <v>81.864999999999995</v>
      </c>
      <c r="R19" s="31">
        <v>91.852000000000004</v>
      </c>
      <c r="S19" s="61">
        <v>78.894999999999996</v>
      </c>
      <c r="T19" s="61">
        <v>17</v>
      </c>
      <c r="U19" s="31">
        <v>72.346000000000004</v>
      </c>
      <c r="V19" s="31">
        <v>84.230999999999995</v>
      </c>
      <c r="W19" s="61">
        <v>28.414000000000001</v>
      </c>
      <c r="X19" s="61">
        <v>25</v>
      </c>
      <c r="Y19" s="31">
        <v>22.105</v>
      </c>
      <c r="Z19" s="31">
        <v>35.698999999999998</v>
      </c>
      <c r="AA19" s="66">
        <v>12.217000000000001</v>
      </c>
      <c r="AB19" s="61">
        <v>20</v>
      </c>
      <c r="AC19" s="31">
        <v>8.8249999999999993</v>
      </c>
      <c r="AD19" s="31">
        <v>16.675000000000001</v>
      </c>
      <c r="AE19" s="61">
        <v>19.526</v>
      </c>
      <c r="AF19" s="61">
        <v>32</v>
      </c>
      <c r="AG19" s="31">
        <v>12.879</v>
      </c>
      <c r="AH19" s="31">
        <v>28.483000000000001</v>
      </c>
      <c r="AI19" s="61">
        <v>11.023999999999999</v>
      </c>
      <c r="AJ19" s="61">
        <v>31</v>
      </c>
      <c r="AK19" s="31">
        <v>7.202</v>
      </c>
      <c r="AL19" s="31">
        <v>16.513000000000002</v>
      </c>
      <c r="AM19" s="61">
        <v>40.975000000000001</v>
      </c>
      <c r="AN19" s="61">
        <v>27</v>
      </c>
      <c r="AO19" s="31">
        <v>33.619</v>
      </c>
      <c r="AP19" s="31">
        <v>48.759</v>
      </c>
      <c r="AQ19" s="61">
        <v>79.489999999999995</v>
      </c>
      <c r="AR19" s="61">
        <v>8</v>
      </c>
      <c r="AS19" s="31">
        <v>72.578000000000003</v>
      </c>
      <c r="AT19" s="31">
        <v>85.02</v>
      </c>
    </row>
    <row r="20" spans="1:46">
      <c r="A20" s="8">
        <v>111</v>
      </c>
      <c r="B20" s="62" t="s">
        <v>128</v>
      </c>
      <c r="C20" s="61">
        <v>70.316999999999993</v>
      </c>
      <c r="D20" s="61">
        <v>52</v>
      </c>
      <c r="E20" s="31">
        <v>63.335000000000001</v>
      </c>
      <c r="F20" s="31">
        <v>76.462999999999994</v>
      </c>
      <c r="G20" s="61">
        <v>19.170000000000002</v>
      </c>
      <c r="H20" s="61">
        <v>9</v>
      </c>
      <c r="I20" s="31">
        <v>13.797000000000001</v>
      </c>
      <c r="J20" s="31">
        <v>26.003</v>
      </c>
      <c r="K20" s="61">
        <v>34.009</v>
      </c>
      <c r="L20" s="61">
        <v>18</v>
      </c>
      <c r="M20" s="31">
        <v>26.550999999999998</v>
      </c>
      <c r="N20" s="31">
        <v>42.353999999999999</v>
      </c>
      <c r="O20" s="61">
        <v>82.584999999999994</v>
      </c>
      <c r="P20" s="61">
        <v>44</v>
      </c>
      <c r="Q20" s="31">
        <v>75.272000000000006</v>
      </c>
      <c r="R20" s="31">
        <v>88.076999999999998</v>
      </c>
      <c r="S20" s="61">
        <v>76.584000000000003</v>
      </c>
      <c r="T20" s="61">
        <v>31</v>
      </c>
      <c r="U20" s="31">
        <v>69.203000000000003</v>
      </c>
      <c r="V20" s="31">
        <v>82.638999999999996</v>
      </c>
      <c r="W20" s="61">
        <v>32.811999999999998</v>
      </c>
      <c r="X20" s="61">
        <v>6</v>
      </c>
      <c r="Y20" s="31">
        <v>26.282</v>
      </c>
      <c r="Z20" s="31">
        <v>40.081000000000003</v>
      </c>
      <c r="AA20" s="61">
        <v>12.196</v>
      </c>
      <c r="AB20" s="61">
        <v>21</v>
      </c>
      <c r="AC20" s="31">
        <v>8.7029999999999994</v>
      </c>
      <c r="AD20" s="31">
        <v>16.834</v>
      </c>
      <c r="AE20" s="61">
        <v>25.189</v>
      </c>
      <c r="AF20" s="61">
        <v>10</v>
      </c>
      <c r="AG20" s="31">
        <v>18.690000000000001</v>
      </c>
      <c r="AH20" s="31">
        <v>33.03</v>
      </c>
      <c r="AI20" s="61">
        <v>11.458</v>
      </c>
      <c r="AJ20" s="61">
        <v>26</v>
      </c>
      <c r="AK20" s="31">
        <v>7.3419999999999996</v>
      </c>
      <c r="AL20" s="31">
        <v>17.446000000000002</v>
      </c>
      <c r="AM20" s="61">
        <v>41.255000000000003</v>
      </c>
      <c r="AN20" s="61">
        <v>22</v>
      </c>
      <c r="AO20" s="31">
        <v>33.807000000000002</v>
      </c>
      <c r="AP20" s="31">
        <v>49.127000000000002</v>
      </c>
      <c r="AQ20" s="61">
        <v>76.963999999999999</v>
      </c>
      <c r="AR20" s="61">
        <v>12</v>
      </c>
      <c r="AS20" s="31">
        <v>69.528999999999996</v>
      </c>
      <c r="AT20" s="31">
        <v>83.028000000000006</v>
      </c>
    </row>
    <row r="21" spans="1:46">
      <c r="A21" s="8">
        <v>112</v>
      </c>
      <c r="B21" s="62" t="s">
        <v>129</v>
      </c>
      <c r="C21" s="61">
        <v>73.688999999999993</v>
      </c>
      <c r="D21" s="61">
        <v>44</v>
      </c>
      <c r="E21" s="31">
        <v>68.272999999999996</v>
      </c>
      <c r="F21" s="31">
        <v>78.471000000000004</v>
      </c>
      <c r="G21" s="61">
        <v>11.853</v>
      </c>
      <c r="H21" s="61">
        <v>55</v>
      </c>
      <c r="I21" s="31">
        <v>8.1630000000000003</v>
      </c>
      <c r="J21" s="31">
        <v>16.904</v>
      </c>
      <c r="K21" s="61">
        <v>31.643000000000001</v>
      </c>
      <c r="L21" s="61">
        <v>24</v>
      </c>
      <c r="M21" s="31">
        <v>25.585999999999999</v>
      </c>
      <c r="N21" s="31">
        <v>38.395000000000003</v>
      </c>
      <c r="O21" s="61">
        <v>88.825000000000003</v>
      </c>
      <c r="P21" s="61">
        <v>25</v>
      </c>
      <c r="Q21" s="31">
        <v>84.328000000000003</v>
      </c>
      <c r="R21" s="31">
        <v>92.152000000000001</v>
      </c>
      <c r="S21" s="61">
        <v>78.355999999999995</v>
      </c>
      <c r="T21" s="61">
        <v>20</v>
      </c>
      <c r="U21" s="31">
        <v>72.884</v>
      </c>
      <c r="V21" s="31">
        <v>82.980999999999995</v>
      </c>
      <c r="W21" s="61">
        <v>21.774000000000001</v>
      </c>
      <c r="X21" s="61">
        <v>39</v>
      </c>
      <c r="Y21" s="31">
        <v>17.256</v>
      </c>
      <c r="Z21" s="31">
        <v>27.088999999999999</v>
      </c>
      <c r="AA21" s="61">
        <v>9.0909999999999993</v>
      </c>
      <c r="AB21" s="61">
        <v>39</v>
      </c>
      <c r="AC21" s="31">
        <v>7.06</v>
      </c>
      <c r="AD21" s="31">
        <v>11.632</v>
      </c>
      <c r="AE21" s="61">
        <v>21.919</v>
      </c>
      <c r="AF21" s="61">
        <v>24</v>
      </c>
      <c r="AG21" s="31">
        <v>16.626000000000001</v>
      </c>
      <c r="AH21" s="31">
        <v>28.326000000000001</v>
      </c>
      <c r="AI21" s="61">
        <v>16.047999999999998</v>
      </c>
      <c r="AJ21" s="61">
        <v>4</v>
      </c>
      <c r="AK21" s="31">
        <v>11.709</v>
      </c>
      <c r="AL21" s="31">
        <v>21.603000000000002</v>
      </c>
      <c r="AM21" s="61">
        <v>35.701000000000001</v>
      </c>
      <c r="AN21" s="61">
        <v>46</v>
      </c>
      <c r="AO21" s="31">
        <v>30.140999999999998</v>
      </c>
      <c r="AP21" s="31">
        <v>41.674999999999997</v>
      </c>
      <c r="AQ21" s="61">
        <v>70.632000000000005</v>
      </c>
      <c r="AR21" s="61">
        <v>17</v>
      </c>
      <c r="AS21" s="31">
        <v>64.296000000000006</v>
      </c>
      <c r="AT21" s="31">
        <v>76.257999999999996</v>
      </c>
    </row>
    <row r="22" spans="1:46">
      <c r="A22" s="10">
        <v>201.202</v>
      </c>
      <c r="B22" s="63" t="s">
        <v>130</v>
      </c>
      <c r="C22" s="61">
        <v>71.271000000000001</v>
      </c>
      <c r="D22" s="61">
        <v>48</v>
      </c>
      <c r="E22" s="31">
        <v>64.78</v>
      </c>
      <c r="F22" s="31">
        <v>76.989999999999995</v>
      </c>
      <c r="G22" s="61">
        <v>16.295000000000002</v>
      </c>
      <c r="H22" s="61">
        <v>25</v>
      </c>
      <c r="I22" s="31">
        <v>12.308999999999999</v>
      </c>
      <c r="J22" s="31">
        <v>21.259</v>
      </c>
      <c r="K22" s="61">
        <v>39.68</v>
      </c>
      <c r="L22" s="61">
        <v>5</v>
      </c>
      <c r="M22" s="31">
        <v>32.841000000000001</v>
      </c>
      <c r="N22" s="31">
        <v>46.948999999999998</v>
      </c>
      <c r="O22" s="61">
        <v>77.013000000000005</v>
      </c>
      <c r="P22" s="61">
        <v>58</v>
      </c>
      <c r="Q22" s="31">
        <v>70.558999999999997</v>
      </c>
      <c r="R22" s="31">
        <v>82.406000000000006</v>
      </c>
      <c r="S22" s="61">
        <v>71.378</v>
      </c>
      <c r="T22" s="61">
        <v>53</v>
      </c>
      <c r="U22" s="31">
        <v>65.256</v>
      </c>
      <c r="V22" s="31">
        <v>76.805000000000007</v>
      </c>
      <c r="W22" s="61">
        <v>31.655000000000001</v>
      </c>
      <c r="X22" s="61">
        <v>12</v>
      </c>
      <c r="Y22" s="31">
        <v>25.768000000000001</v>
      </c>
      <c r="Z22" s="31">
        <v>38.194000000000003</v>
      </c>
      <c r="AA22" s="61">
        <v>13.061999999999999</v>
      </c>
      <c r="AB22" s="61">
        <v>15</v>
      </c>
      <c r="AC22" s="31">
        <v>9.7889999999999997</v>
      </c>
      <c r="AD22" s="31">
        <v>17.222000000000001</v>
      </c>
      <c r="AE22" s="61">
        <v>24.225999999999999</v>
      </c>
      <c r="AF22" s="61">
        <v>11</v>
      </c>
      <c r="AG22" s="31">
        <v>18.079999999999998</v>
      </c>
      <c r="AH22" s="31">
        <v>31.654</v>
      </c>
      <c r="AI22" s="61">
        <v>17.379000000000001</v>
      </c>
      <c r="AJ22" s="61">
        <v>2</v>
      </c>
      <c r="AK22" s="31">
        <v>12.349</v>
      </c>
      <c r="AL22" s="31">
        <v>23.898</v>
      </c>
      <c r="AM22" s="61">
        <v>49.356999999999999</v>
      </c>
      <c r="AN22" s="61">
        <v>2</v>
      </c>
      <c r="AO22" s="31">
        <v>42.103999999999999</v>
      </c>
      <c r="AP22" s="31">
        <v>56.637</v>
      </c>
      <c r="AQ22" s="61">
        <v>79.891000000000005</v>
      </c>
      <c r="AR22" s="61">
        <v>5</v>
      </c>
      <c r="AS22" s="31">
        <v>72.620999999999995</v>
      </c>
      <c r="AT22" s="31">
        <v>85.613</v>
      </c>
    </row>
    <row r="23" spans="1:46">
      <c r="A23" s="69">
        <v>202</v>
      </c>
      <c r="B23" s="63" t="s">
        <v>131</v>
      </c>
      <c r="C23" s="70">
        <v>71.271000000000001</v>
      </c>
      <c r="D23" s="61">
        <v>48</v>
      </c>
      <c r="E23" s="71">
        <v>64.78</v>
      </c>
      <c r="F23" s="71">
        <v>76.989999999999995</v>
      </c>
      <c r="G23" s="70">
        <v>16.295000000000002</v>
      </c>
      <c r="H23" s="61">
        <v>25</v>
      </c>
      <c r="I23" s="71">
        <v>12.308999999999999</v>
      </c>
      <c r="J23" s="71">
        <v>21.259</v>
      </c>
      <c r="K23" s="70">
        <v>39.68</v>
      </c>
      <c r="L23" s="61">
        <v>5</v>
      </c>
      <c r="M23" s="71">
        <v>32.841000000000001</v>
      </c>
      <c r="N23" s="71">
        <v>46.948999999999998</v>
      </c>
      <c r="O23" s="70">
        <v>77.013000000000005</v>
      </c>
      <c r="P23" s="61">
        <v>58</v>
      </c>
      <c r="Q23" s="71">
        <v>70.558999999999997</v>
      </c>
      <c r="R23" s="71">
        <v>82.406000000000006</v>
      </c>
      <c r="S23" s="70">
        <v>71.378</v>
      </c>
      <c r="T23" s="61">
        <v>53</v>
      </c>
      <c r="U23" s="71">
        <v>65.256</v>
      </c>
      <c r="V23" s="71">
        <v>76.805000000000007</v>
      </c>
      <c r="W23" s="70">
        <v>31.655000000000001</v>
      </c>
      <c r="X23" s="61">
        <v>12</v>
      </c>
      <c r="Y23" s="71">
        <v>25.768000000000001</v>
      </c>
      <c r="Z23" s="71">
        <v>38.194000000000003</v>
      </c>
      <c r="AA23" s="70">
        <v>13.061999999999999</v>
      </c>
      <c r="AB23" s="61">
        <v>15</v>
      </c>
      <c r="AC23" s="71">
        <v>9.7889999999999997</v>
      </c>
      <c r="AD23" s="71">
        <v>17.222000000000001</v>
      </c>
      <c r="AE23" s="70">
        <v>24.225999999999999</v>
      </c>
      <c r="AF23" s="61">
        <v>11</v>
      </c>
      <c r="AG23" s="71">
        <v>18.079999999999998</v>
      </c>
      <c r="AH23" s="71">
        <v>31.654</v>
      </c>
      <c r="AI23" s="70">
        <v>17.379000000000001</v>
      </c>
      <c r="AJ23" s="61">
        <v>2</v>
      </c>
      <c r="AK23" s="71">
        <v>12.349</v>
      </c>
      <c r="AL23" s="71">
        <v>23.898</v>
      </c>
      <c r="AM23" s="70">
        <v>49.356999999999999</v>
      </c>
      <c r="AN23" s="61">
        <v>2</v>
      </c>
      <c r="AO23" s="71">
        <v>42.103999999999999</v>
      </c>
      <c r="AP23" s="71">
        <v>56.637</v>
      </c>
      <c r="AQ23" s="70">
        <v>79.891000000000005</v>
      </c>
      <c r="AR23" s="61">
        <v>5</v>
      </c>
      <c r="AS23" s="71">
        <v>72.620999999999995</v>
      </c>
      <c r="AT23" s="71">
        <v>85.613</v>
      </c>
    </row>
    <row r="24" spans="1:46">
      <c r="A24" s="8">
        <v>203.20599999999999</v>
      </c>
      <c r="B24" s="62" t="s">
        <v>132</v>
      </c>
      <c r="C24" s="61">
        <v>69.459999999999994</v>
      </c>
      <c r="D24" s="61">
        <v>55</v>
      </c>
      <c r="E24" s="31">
        <v>61.170999999999999</v>
      </c>
      <c r="F24" s="31">
        <v>76.653999999999996</v>
      </c>
      <c r="G24" s="61">
        <v>19.506</v>
      </c>
      <c r="H24" s="61">
        <v>6</v>
      </c>
      <c r="I24" s="31">
        <v>14.083</v>
      </c>
      <c r="J24" s="31">
        <v>26.376000000000001</v>
      </c>
      <c r="K24" s="61">
        <v>42.036999999999999</v>
      </c>
      <c r="L24" s="61">
        <v>3</v>
      </c>
      <c r="M24" s="31">
        <v>33.045000000000002</v>
      </c>
      <c r="N24" s="31">
        <v>51.59</v>
      </c>
      <c r="O24" s="61">
        <v>79.049000000000007</v>
      </c>
      <c r="P24" s="61">
        <v>55</v>
      </c>
      <c r="Q24" s="31">
        <v>70.991</v>
      </c>
      <c r="R24" s="31">
        <v>85.331999999999994</v>
      </c>
      <c r="S24" s="61">
        <v>72.644999999999996</v>
      </c>
      <c r="T24" s="61">
        <v>49</v>
      </c>
      <c r="U24" s="31">
        <v>66.164000000000001</v>
      </c>
      <c r="V24" s="31">
        <v>78.292000000000002</v>
      </c>
      <c r="W24" s="61">
        <v>34.96</v>
      </c>
      <c r="X24" s="61">
        <v>3</v>
      </c>
      <c r="Y24" s="31">
        <v>28.504999999999999</v>
      </c>
      <c r="Z24" s="31">
        <v>42.018999999999998</v>
      </c>
      <c r="AA24" s="61">
        <v>13.679</v>
      </c>
      <c r="AB24" s="61">
        <v>8</v>
      </c>
      <c r="AC24" s="31">
        <v>9.9559999999999995</v>
      </c>
      <c r="AD24" s="31">
        <v>18.510000000000002</v>
      </c>
      <c r="AE24" s="61">
        <v>23.904</v>
      </c>
      <c r="AF24" s="61">
        <v>14</v>
      </c>
      <c r="AG24" s="31">
        <v>17.524000000000001</v>
      </c>
      <c r="AH24" s="31">
        <v>31.713000000000001</v>
      </c>
      <c r="AI24" s="61">
        <v>11.941000000000001</v>
      </c>
      <c r="AJ24" s="61">
        <v>22</v>
      </c>
      <c r="AK24" s="31">
        <v>7.7549999999999999</v>
      </c>
      <c r="AL24" s="31">
        <v>17.946999999999999</v>
      </c>
      <c r="AM24" s="61">
        <v>46.174999999999997</v>
      </c>
      <c r="AN24" s="61">
        <v>7</v>
      </c>
      <c r="AO24" s="31">
        <v>38.965000000000003</v>
      </c>
      <c r="AP24" s="31">
        <v>53.548999999999999</v>
      </c>
      <c r="AQ24" s="61">
        <v>82.558000000000007</v>
      </c>
      <c r="AR24" s="61">
        <v>3</v>
      </c>
      <c r="AS24" s="31">
        <v>75.906000000000006</v>
      </c>
      <c r="AT24" s="31">
        <v>87.671999999999997</v>
      </c>
    </row>
    <row r="25" spans="1:46">
      <c r="A25" s="8">
        <v>204</v>
      </c>
      <c r="B25" s="62" t="s">
        <v>133</v>
      </c>
      <c r="C25" s="61">
        <v>70.552999999999997</v>
      </c>
      <c r="D25" s="61">
        <v>50</v>
      </c>
      <c r="E25" s="31">
        <v>62.704999999999998</v>
      </c>
      <c r="F25" s="31">
        <v>77.346000000000004</v>
      </c>
      <c r="G25" s="61">
        <v>18.033000000000001</v>
      </c>
      <c r="H25" s="61">
        <v>13</v>
      </c>
      <c r="I25" s="31">
        <v>13.02</v>
      </c>
      <c r="J25" s="31">
        <v>24.434000000000001</v>
      </c>
      <c r="K25" s="61">
        <v>37.566000000000003</v>
      </c>
      <c r="L25" s="61">
        <v>9</v>
      </c>
      <c r="M25" s="31">
        <v>29.806999999999999</v>
      </c>
      <c r="N25" s="31">
        <v>46.021999999999998</v>
      </c>
      <c r="O25" s="61">
        <v>79.55</v>
      </c>
      <c r="P25" s="61">
        <v>53</v>
      </c>
      <c r="Q25" s="31">
        <v>72.811999999999998</v>
      </c>
      <c r="R25" s="31">
        <v>84.962999999999994</v>
      </c>
      <c r="S25" s="61">
        <v>72.959999999999994</v>
      </c>
      <c r="T25" s="61">
        <v>46</v>
      </c>
      <c r="U25" s="31">
        <v>65.936000000000007</v>
      </c>
      <c r="V25" s="31">
        <v>78.995999999999995</v>
      </c>
      <c r="W25" s="61">
        <v>28.648</v>
      </c>
      <c r="X25" s="61">
        <v>24</v>
      </c>
      <c r="Y25" s="31">
        <v>22.963000000000001</v>
      </c>
      <c r="Z25" s="31">
        <v>35.1</v>
      </c>
      <c r="AA25" s="61">
        <v>13.675000000000001</v>
      </c>
      <c r="AB25" s="61">
        <v>10</v>
      </c>
      <c r="AC25" s="31">
        <v>10.048999999999999</v>
      </c>
      <c r="AD25" s="31">
        <v>18.341999999999999</v>
      </c>
      <c r="AE25" s="61">
        <v>27.684999999999999</v>
      </c>
      <c r="AF25" s="61">
        <v>6</v>
      </c>
      <c r="AG25" s="31">
        <v>20.442</v>
      </c>
      <c r="AH25" s="31">
        <v>36.322000000000003</v>
      </c>
      <c r="AI25" s="61">
        <v>12.188000000000001</v>
      </c>
      <c r="AJ25" s="61">
        <v>18</v>
      </c>
      <c r="AK25" s="31">
        <v>8.0869999999999997</v>
      </c>
      <c r="AL25" s="31">
        <v>17.962</v>
      </c>
      <c r="AM25" s="61">
        <v>47.96</v>
      </c>
      <c r="AN25" s="61">
        <v>5</v>
      </c>
      <c r="AO25" s="31">
        <v>40.905999999999999</v>
      </c>
      <c r="AP25" s="31">
        <v>55.095999999999997</v>
      </c>
      <c r="AQ25" s="61">
        <v>83.266999999999996</v>
      </c>
      <c r="AR25" s="61">
        <v>2</v>
      </c>
      <c r="AS25" s="31">
        <v>77.322999999999993</v>
      </c>
      <c r="AT25" s="31">
        <v>87.896000000000001</v>
      </c>
    </row>
    <row r="26" spans="1:46">
      <c r="A26" s="8">
        <v>205</v>
      </c>
      <c r="B26" s="62" t="s">
        <v>134</v>
      </c>
      <c r="C26" s="61">
        <v>71.763999999999996</v>
      </c>
      <c r="D26" s="61">
        <v>47</v>
      </c>
      <c r="E26" s="31">
        <v>63.25</v>
      </c>
      <c r="F26" s="31">
        <v>78.960999999999999</v>
      </c>
      <c r="G26" s="61">
        <v>18.713999999999999</v>
      </c>
      <c r="H26" s="61">
        <v>10</v>
      </c>
      <c r="I26" s="31">
        <v>13.34</v>
      </c>
      <c r="J26" s="31">
        <v>25.614000000000001</v>
      </c>
      <c r="K26" s="61">
        <v>45.557000000000002</v>
      </c>
      <c r="L26" s="61">
        <v>1</v>
      </c>
      <c r="M26" s="31">
        <v>36.753</v>
      </c>
      <c r="N26" s="31">
        <v>54.646999999999998</v>
      </c>
      <c r="O26" s="61">
        <v>79.849000000000004</v>
      </c>
      <c r="P26" s="61">
        <v>52</v>
      </c>
      <c r="Q26" s="31">
        <v>72.391000000000005</v>
      </c>
      <c r="R26" s="31">
        <v>85.691000000000003</v>
      </c>
      <c r="S26" s="61">
        <v>73.727999999999994</v>
      </c>
      <c r="T26" s="61">
        <v>41</v>
      </c>
      <c r="U26" s="31">
        <v>67.313999999999993</v>
      </c>
      <c r="V26" s="31">
        <v>79.271000000000001</v>
      </c>
      <c r="W26" s="61">
        <v>30.055</v>
      </c>
      <c r="X26" s="61">
        <v>17</v>
      </c>
      <c r="Y26" s="31">
        <v>22.945</v>
      </c>
      <c r="Z26" s="31">
        <v>38.274000000000001</v>
      </c>
      <c r="AA26" s="61">
        <v>12.114000000000001</v>
      </c>
      <c r="AB26" s="61">
        <v>22</v>
      </c>
      <c r="AC26" s="31">
        <v>7.9480000000000004</v>
      </c>
      <c r="AD26" s="31">
        <v>18.036000000000001</v>
      </c>
      <c r="AE26" s="61">
        <v>27.305</v>
      </c>
      <c r="AF26" s="61">
        <v>7</v>
      </c>
      <c r="AG26" s="31">
        <v>19.024999999999999</v>
      </c>
      <c r="AH26" s="31">
        <v>37.518000000000001</v>
      </c>
      <c r="AI26" s="61">
        <v>14.335000000000001</v>
      </c>
      <c r="AJ26" s="61">
        <v>9</v>
      </c>
      <c r="AK26" s="31">
        <v>9.6880000000000006</v>
      </c>
      <c r="AL26" s="31">
        <v>20.699000000000002</v>
      </c>
      <c r="AM26" s="61">
        <v>45.277999999999999</v>
      </c>
      <c r="AN26" s="61">
        <v>9</v>
      </c>
      <c r="AO26" s="31">
        <v>36.795000000000002</v>
      </c>
      <c r="AP26" s="31">
        <v>54.045000000000002</v>
      </c>
      <c r="AQ26" s="61">
        <v>86.676000000000002</v>
      </c>
      <c r="AR26" s="61">
        <v>1</v>
      </c>
      <c r="AS26" s="31">
        <v>78.265000000000001</v>
      </c>
      <c r="AT26" s="31">
        <v>92.158000000000001</v>
      </c>
    </row>
    <row r="27" spans="1:46">
      <c r="A27" s="8">
        <v>206</v>
      </c>
      <c r="B27" s="62" t="s">
        <v>135</v>
      </c>
      <c r="C27" s="61">
        <v>69.459999999999994</v>
      </c>
      <c r="D27" s="61">
        <v>55</v>
      </c>
      <c r="E27" s="31">
        <v>61.170999999999999</v>
      </c>
      <c r="F27" s="31">
        <v>76.653999999999996</v>
      </c>
      <c r="G27" s="61">
        <v>19.506</v>
      </c>
      <c r="H27" s="61">
        <v>6</v>
      </c>
      <c r="I27" s="31">
        <v>14.083</v>
      </c>
      <c r="J27" s="31">
        <v>26.376000000000001</v>
      </c>
      <c r="K27" s="61">
        <v>42.036999999999999</v>
      </c>
      <c r="L27" s="61">
        <v>3</v>
      </c>
      <c r="M27" s="31">
        <v>33.045000000000002</v>
      </c>
      <c r="N27" s="31">
        <v>51.59</v>
      </c>
      <c r="O27" s="61">
        <v>79.049000000000007</v>
      </c>
      <c r="P27" s="61">
        <v>55</v>
      </c>
      <c r="Q27" s="31">
        <v>70.991</v>
      </c>
      <c r="R27" s="31">
        <v>85.331999999999994</v>
      </c>
      <c r="S27" s="61">
        <v>72.644999999999996</v>
      </c>
      <c r="T27" s="61">
        <v>49</v>
      </c>
      <c r="U27" s="31">
        <v>66.164000000000001</v>
      </c>
      <c r="V27" s="31">
        <v>78.292000000000002</v>
      </c>
      <c r="W27" s="61">
        <v>34.96</v>
      </c>
      <c r="X27" s="61">
        <v>3</v>
      </c>
      <c r="Y27" s="31">
        <v>28.504999999999999</v>
      </c>
      <c r="Z27" s="31">
        <v>42.018999999999998</v>
      </c>
      <c r="AA27" s="61">
        <v>13.679</v>
      </c>
      <c r="AB27" s="61">
        <v>8</v>
      </c>
      <c r="AC27" s="31">
        <v>9.9559999999999995</v>
      </c>
      <c r="AD27" s="31">
        <v>18.510000000000002</v>
      </c>
      <c r="AE27" s="61">
        <v>23.904</v>
      </c>
      <c r="AF27" s="61">
        <v>14</v>
      </c>
      <c r="AG27" s="31">
        <v>17.524000000000001</v>
      </c>
      <c r="AH27" s="31">
        <v>31.713000000000001</v>
      </c>
      <c r="AI27" s="61">
        <v>11.941000000000001</v>
      </c>
      <c r="AJ27" s="61">
        <v>22</v>
      </c>
      <c r="AK27" s="31">
        <v>7.7549999999999999</v>
      </c>
      <c r="AL27" s="31">
        <v>17.946999999999999</v>
      </c>
      <c r="AM27" s="61">
        <v>46.174999999999997</v>
      </c>
      <c r="AN27" s="61">
        <v>7</v>
      </c>
      <c r="AO27" s="31">
        <v>38.965000000000003</v>
      </c>
      <c r="AP27" s="31">
        <v>53.548999999999999</v>
      </c>
      <c r="AQ27" s="61">
        <v>82.558000000000007</v>
      </c>
      <c r="AR27" s="61">
        <v>3</v>
      </c>
      <c r="AS27" s="31">
        <v>75.906000000000006</v>
      </c>
      <c r="AT27" s="31">
        <v>87.671999999999997</v>
      </c>
    </row>
    <row r="28" spans="1:46">
      <c r="A28" s="8">
        <v>207</v>
      </c>
      <c r="B28" s="62" t="s">
        <v>136</v>
      </c>
      <c r="C28" s="61">
        <v>74.031000000000006</v>
      </c>
      <c r="D28" s="61">
        <v>42</v>
      </c>
      <c r="E28" s="31">
        <v>64.820999999999998</v>
      </c>
      <c r="F28" s="31">
        <v>81.516999999999996</v>
      </c>
      <c r="G28" s="61">
        <v>13.14</v>
      </c>
      <c r="H28" s="61">
        <v>49</v>
      </c>
      <c r="I28" s="31">
        <v>7.9930000000000003</v>
      </c>
      <c r="J28" s="31">
        <v>20.849</v>
      </c>
      <c r="K28" s="61">
        <v>38.585000000000001</v>
      </c>
      <c r="L28" s="61">
        <v>7</v>
      </c>
      <c r="M28" s="31">
        <v>30.228999999999999</v>
      </c>
      <c r="N28" s="31">
        <v>47.671999999999997</v>
      </c>
      <c r="O28" s="61">
        <v>80.915000000000006</v>
      </c>
      <c r="P28" s="61">
        <v>50</v>
      </c>
      <c r="Q28" s="31">
        <v>71.668000000000006</v>
      </c>
      <c r="R28" s="31">
        <v>87.662999999999997</v>
      </c>
      <c r="S28" s="61">
        <v>75.632000000000005</v>
      </c>
      <c r="T28" s="61">
        <v>36</v>
      </c>
      <c r="U28" s="31">
        <v>66.641999999999996</v>
      </c>
      <c r="V28" s="31">
        <v>82.823999999999998</v>
      </c>
      <c r="W28" s="61">
        <v>26.783000000000001</v>
      </c>
      <c r="X28" s="61">
        <v>30</v>
      </c>
      <c r="Y28" s="31">
        <v>18.943999999999999</v>
      </c>
      <c r="Z28" s="31">
        <v>36.409999999999997</v>
      </c>
      <c r="AA28" s="61">
        <v>13.536</v>
      </c>
      <c r="AB28" s="61">
        <v>11</v>
      </c>
      <c r="AC28" s="31">
        <v>7.2320000000000002</v>
      </c>
      <c r="AD28" s="31">
        <v>23.917999999999999</v>
      </c>
      <c r="AE28" s="61">
        <v>29.972999999999999</v>
      </c>
      <c r="AF28" s="61">
        <v>4</v>
      </c>
      <c r="AG28" s="31">
        <v>20.245000000000001</v>
      </c>
      <c r="AH28" s="31">
        <v>41.917999999999999</v>
      </c>
      <c r="AI28" s="61">
        <v>11.446</v>
      </c>
      <c r="AJ28" s="61">
        <v>27</v>
      </c>
      <c r="AK28" s="31">
        <v>7.0759999999999996</v>
      </c>
      <c r="AL28" s="31">
        <v>17.991</v>
      </c>
      <c r="AM28" s="61">
        <v>45.021000000000001</v>
      </c>
      <c r="AN28" s="61">
        <v>10</v>
      </c>
      <c r="AO28" s="31">
        <v>35.576999999999998</v>
      </c>
      <c r="AP28" s="31">
        <v>54.837000000000003</v>
      </c>
      <c r="AQ28" s="61">
        <v>71.962000000000003</v>
      </c>
      <c r="AR28" s="61">
        <v>15</v>
      </c>
      <c r="AS28" s="31">
        <v>62.195999999999998</v>
      </c>
      <c r="AT28" s="31">
        <v>80.016000000000005</v>
      </c>
    </row>
    <row r="29" spans="1:46">
      <c r="A29" s="8">
        <v>208</v>
      </c>
      <c r="B29" s="62" t="s">
        <v>137</v>
      </c>
      <c r="C29" s="61">
        <v>81.397000000000006</v>
      </c>
      <c r="D29" s="61">
        <v>23</v>
      </c>
      <c r="E29" s="31">
        <v>74.956999999999994</v>
      </c>
      <c r="F29" s="31">
        <v>86.48</v>
      </c>
      <c r="G29" s="61">
        <v>11.958</v>
      </c>
      <c r="H29" s="61">
        <v>53</v>
      </c>
      <c r="I29" s="31">
        <v>8.0340000000000007</v>
      </c>
      <c r="J29" s="31">
        <v>17.436</v>
      </c>
      <c r="K29" s="61">
        <v>21.38</v>
      </c>
      <c r="L29" s="61">
        <v>46</v>
      </c>
      <c r="M29" s="31">
        <v>15.372999999999999</v>
      </c>
      <c r="N29" s="31">
        <v>28.931000000000001</v>
      </c>
      <c r="O29" s="61">
        <v>87.186999999999998</v>
      </c>
      <c r="P29" s="61">
        <v>34</v>
      </c>
      <c r="Q29" s="31">
        <v>80.088999999999999</v>
      </c>
      <c r="R29" s="31">
        <v>92.007000000000005</v>
      </c>
      <c r="S29" s="61">
        <v>77.262</v>
      </c>
      <c r="T29" s="61">
        <v>29</v>
      </c>
      <c r="U29" s="31">
        <v>69.150000000000006</v>
      </c>
      <c r="V29" s="31">
        <v>83.742999999999995</v>
      </c>
      <c r="W29" s="61">
        <v>19.805</v>
      </c>
      <c r="X29" s="61">
        <v>41</v>
      </c>
      <c r="Y29" s="31">
        <v>14.872</v>
      </c>
      <c r="Z29" s="31">
        <v>25.876999999999999</v>
      </c>
      <c r="AA29" s="61">
        <v>6.8390000000000004</v>
      </c>
      <c r="AB29" s="61">
        <v>48</v>
      </c>
      <c r="AC29" s="31">
        <v>4.0220000000000002</v>
      </c>
      <c r="AD29" s="31">
        <v>11.393000000000001</v>
      </c>
      <c r="AE29" s="61">
        <v>19.472999999999999</v>
      </c>
      <c r="AF29" s="61">
        <v>33</v>
      </c>
      <c r="AG29" s="31">
        <v>12.779</v>
      </c>
      <c r="AH29" s="31">
        <v>28.524999999999999</v>
      </c>
      <c r="AI29" s="61">
        <v>10.599</v>
      </c>
      <c r="AJ29" s="61">
        <v>35</v>
      </c>
      <c r="AK29" s="31">
        <v>7.2480000000000002</v>
      </c>
      <c r="AL29" s="31">
        <v>15.244999999999999</v>
      </c>
      <c r="AM29" s="61">
        <v>50.517000000000003</v>
      </c>
      <c r="AN29" s="61">
        <v>1</v>
      </c>
      <c r="AO29" s="31">
        <v>43.277000000000001</v>
      </c>
      <c r="AP29" s="31">
        <v>57.734999999999999</v>
      </c>
      <c r="AQ29" s="61">
        <v>63.912999999999997</v>
      </c>
      <c r="AR29" s="61">
        <v>30</v>
      </c>
      <c r="AS29" s="31">
        <v>55.972000000000001</v>
      </c>
      <c r="AT29" s="31">
        <v>71.159000000000006</v>
      </c>
    </row>
    <row r="30" spans="1:46">
      <c r="A30" s="8">
        <v>209</v>
      </c>
      <c r="B30" s="62" t="s">
        <v>138</v>
      </c>
      <c r="C30" s="61">
        <v>72.134</v>
      </c>
      <c r="D30" s="61">
        <v>45</v>
      </c>
      <c r="E30" s="31">
        <v>64.811000000000007</v>
      </c>
      <c r="F30" s="31">
        <v>78.44</v>
      </c>
      <c r="G30" s="61">
        <v>15.689</v>
      </c>
      <c r="H30" s="61">
        <v>29</v>
      </c>
      <c r="I30" s="31">
        <v>11.090999999999999</v>
      </c>
      <c r="J30" s="31">
        <v>21.727</v>
      </c>
      <c r="K30" s="66">
        <v>36.773000000000003</v>
      </c>
      <c r="L30" s="61">
        <v>11</v>
      </c>
      <c r="M30" s="31">
        <v>29.844000000000001</v>
      </c>
      <c r="N30" s="31">
        <v>44.295000000000002</v>
      </c>
      <c r="O30" s="61">
        <v>78.046999999999997</v>
      </c>
      <c r="P30" s="61">
        <v>57</v>
      </c>
      <c r="Q30" s="31">
        <v>70.08</v>
      </c>
      <c r="R30" s="31">
        <v>84.364999999999995</v>
      </c>
      <c r="S30" s="61">
        <v>74.594999999999999</v>
      </c>
      <c r="T30" s="61">
        <v>38</v>
      </c>
      <c r="U30" s="31">
        <v>67.472999999999999</v>
      </c>
      <c r="V30" s="31">
        <v>80.605000000000004</v>
      </c>
      <c r="W30" s="61">
        <v>29.010999999999999</v>
      </c>
      <c r="X30" s="61">
        <v>20</v>
      </c>
      <c r="Y30" s="31">
        <v>22.765999999999998</v>
      </c>
      <c r="Z30" s="31">
        <v>36.167999999999999</v>
      </c>
      <c r="AA30" s="61">
        <v>12.932</v>
      </c>
      <c r="AB30" s="61">
        <v>17</v>
      </c>
      <c r="AC30" s="31">
        <v>9.0980000000000008</v>
      </c>
      <c r="AD30" s="31">
        <v>18.059999999999999</v>
      </c>
      <c r="AE30" s="66">
        <v>25.443999999999999</v>
      </c>
      <c r="AF30" s="61">
        <v>9</v>
      </c>
      <c r="AG30" s="31">
        <v>19.288</v>
      </c>
      <c r="AH30" s="31">
        <v>32.768000000000001</v>
      </c>
      <c r="AI30" s="61">
        <v>13.686</v>
      </c>
      <c r="AJ30" s="61">
        <v>12</v>
      </c>
      <c r="AK30" s="31">
        <v>9.0510000000000002</v>
      </c>
      <c r="AL30" s="31">
        <v>20.167999999999999</v>
      </c>
      <c r="AM30" s="61">
        <v>42.177</v>
      </c>
      <c r="AN30" s="61">
        <v>19</v>
      </c>
      <c r="AO30" s="31">
        <v>35.176000000000002</v>
      </c>
      <c r="AP30" s="31">
        <v>49.506999999999998</v>
      </c>
      <c r="AQ30" s="61">
        <v>79.394000000000005</v>
      </c>
      <c r="AR30" s="61">
        <v>9</v>
      </c>
      <c r="AS30" s="31">
        <v>72.843999999999994</v>
      </c>
      <c r="AT30" s="31">
        <v>84.697000000000003</v>
      </c>
    </row>
    <row r="31" spans="1:46">
      <c r="A31" s="8">
        <v>210</v>
      </c>
      <c r="B31" s="62" t="s">
        <v>139</v>
      </c>
      <c r="C31" s="61">
        <v>77.203999999999994</v>
      </c>
      <c r="D31" s="61">
        <v>36</v>
      </c>
      <c r="E31" s="31">
        <v>69.774000000000001</v>
      </c>
      <c r="F31" s="31">
        <v>83.247</v>
      </c>
      <c r="G31" s="61">
        <v>17.574999999999999</v>
      </c>
      <c r="H31" s="61">
        <v>17</v>
      </c>
      <c r="I31" s="31">
        <v>11.718</v>
      </c>
      <c r="J31" s="31">
        <v>25.512</v>
      </c>
      <c r="K31" s="66">
        <v>26.088999999999999</v>
      </c>
      <c r="L31" s="61">
        <v>32</v>
      </c>
      <c r="M31" s="31">
        <v>18.794</v>
      </c>
      <c r="N31" s="31">
        <v>34.994999999999997</v>
      </c>
      <c r="O31" s="61">
        <v>88.540999999999997</v>
      </c>
      <c r="P31" s="61">
        <v>27</v>
      </c>
      <c r="Q31" s="31">
        <v>82.302999999999997</v>
      </c>
      <c r="R31" s="31">
        <v>92.772999999999996</v>
      </c>
      <c r="S31" s="61">
        <v>72.817999999999998</v>
      </c>
      <c r="T31" s="61">
        <v>48</v>
      </c>
      <c r="U31" s="31">
        <v>64.685000000000002</v>
      </c>
      <c r="V31" s="31">
        <v>79.665999999999997</v>
      </c>
      <c r="W31" s="61">
        <v>35.906999999999996</v>
      </c>
      <c r="X31" s="61">
        <v>1</v>
      </c>
      <c r="Y31" s="31">
        <v>28.382000000000001</v>
      </c>
      <c r="Z31" s="31">
        <v>44.195999999999998</v>
      </c>
      <c r="AA31" s="61">
        <v>18.504000000000001</v>
      </c>
      <c r="AB31" s="61">
        <v>1</v>
      </c>
      <c r="AC31" s="31">
        <v>13.343</v>
      </c>
      <c r="AD31" s="31">
        <v>25.082999999999998</v>
      </c>
      <c r="AE31" s="66">
        <v>9.6229999999999993</v>
      </c>
      <c r="AF31" s="61">
        <v>58</v>
      </c>
      <c r="AG31" s="31">
        <v>5.4189999999999996</v>
      </c>
      <c r="AH31" s="31">
        <v>16.518000000000001</v>
      </c>
      <c r="AI31" s="66">
        <v>10.025</v>
      </c>
      <c r="AJ31" s="61">
        <v>38</v>
      </c>
      <c r="AK31" s="31">
        <v>6.09</v>
      </c>
      <c r="AL31" s="31">
        <v>16.067</v>
      </c>
      <c r="AM31" s="66">
        <v>43.32</v>
      </c>
      <c r="AN31" s="61">
        <v>15</v>
      </c>
      <c r="AO31" s="31">
        <v>35.594999999999999</v>
      </c>
      <c r="AP31" s="31">
        <v>51.383000000000003</v>
      </c>
      <c r="AQ31" s="61">
        <v>56.628</v>
      </c>
      <c r="AR31" s="61">
        <v>46</v>
      </c>
      <c r="AS31" s="31">
        <v>48.448999999999998</v>
      </c>
      <c r="AT31" s="31">
        <v>64.462000000000003</v>
      </c>
    </row>
    <row r="32" spans="1:46">
      <c r="A32" s="8">
        <v>211</v>
      </c>
      <c r="B32" s="62" t="s">
        <v>140</v>
      </c>
      <c r="C32" s="61">
        <v>76.188000000000002</v>
      </c>
      <c r="D32" s="61">
        <v>38</v>
      </c>
      <c r="E32" s="31">
        <v>64.442999999999998</v>
      </c>
      <c r="F32" s="31">
        <v>84.959000000000003</v>
      </c>
      <c r="G32" s="61">
        <v>16.727</v>
      </c>
      <c r="H32" s="61">
        <v>22</v>
      </c>
      <c r="I32" s="31">
        <v>10.637</v>
      </c>
      <c r="J32" s="31">
        <v>25.315999999999999</v>
      </c>
      <c r="K32" s="66">
        <v>28.545000000000002</v>
      </c>
      <c r="L32" s="61">
        <v>29</v>
      </c>
      <c r="M32" s="31">
        <v>19.196000000000002</v>
      </c>
      <c r="N32" s="31">
        <v>40.183</v>
      </c>
      <c r="O32" s="61">
        <v>81.507000000000005</v>
      </c>
      <c r="P32" s="61">
        <v>48</v>
      </c>
      <c r="Q32" s="31">
        <v>71.790999999999997</v>
      </c>
      <c r="R32" s="31">
        <v>88.417000000000002</v>
      </c>
      <c r="S32" s="61">
        <v>73.402000000000001</v>
      </c>
      <c r="T32" s="61">
        <v>44</v>
      </c>
      <c r="U32" s="31">
        <v>63.594999999999999</v>
      </c>
      <c r="V32" s="31">
        <v>81.341999999999999</v>
      </c>
      <c r="W32" s="61">
        <v>31.922999999999998</v>
      </c>
      <c r="X32" s="61">
        <v>10</v>
      </c>
      <c r="Y32" s="31">
        <v>23.248000000000001</v>
      </c>
      <c r="Z32" s="31">
        <v>42.061</v>
      </c>
      <c r="AA32" s="61">
        <v>14.58</v>
      </c>
      <c r="AB32" s="61">
        <v>6</v>
      </c>
      <c r="AC32" s="31">
        <v>8.7240000000000002</v>
      </c>
      <c r="AD32" s="31">
        <v>23.359000000000002</v>
      </c>
      <c r="AE32" s="66">
        <v>16.355</v>
      </c>
      <c r="AF32" s="61">
        <v>39</v>
      </c>
      <c r="AG32" s="31">
        <v>9.6159999999999997</v>
      </c>
      <c r="AH32" s="31">
        <v>26.436</v>
      </c>
      <c r="AI32" s="66">
        <v>11.872999999999999</v>
      </c>
      <c r="AJ32" s="61">
        <v>24</v>
      </c>
      <c r="AK32" s="31">
        <v>6.0839999999999996</v>
      </c>
      <c r="AL32" s="31">
        <v>21.884</v>
      </c>
      <c r="AM32" s="66">
        <v>42.768000000000001</v>
      </c>
      <c r="AN32" s="61">
        <v>17</v>
      </c>
      <c r="AO32" s="31">
        <v>31.041</v>
      </c>
      <c r="AP32" s="31">
        <v>55.37</v>
      </c>
      <c r="AQ32" s="61">
        <v>68.888000000000005</v>
      </c>
      <c r="AR32" s="61">
        <v>21</v>
      </c>
      <c r="AS32" s="31">
        <v>59.151000000000003</v>
      </c>
      <c r="AT32" s="31">
        <v>77.198999999999998</v>
      </c>
    </row>
    <row r="33" spans="1:46">
      <c r="A33" s="8">
        <v>212</v>
      </c>
      <c r="B33" s="62" t="s">
        <v>141</v>
      </c>
      <c r="C33" s="61">
        <v>77.787999999999997</v>
      </c>
      <c r="D33" s="61">
        <v>34</v>
      </c>
      <c r="E33" s="31">
        <v>71.343000000000004</v>
      </c>
      <c r="F33" s="31">
        <v>83.126000000000005</v>
      </c>
      <c r="G33" s="61">
        <v>13.742000000000001</v>
      </c>
      <c r="H33" s="61">
        <v>43</v>
      </c>
      <c r="I33" s="31">
        <v>9.5980000000000008</v>
      </c>
      <c r="J33" s="31">
        <v>19.294</v>
      </c>
      <c r="K33" s="66">
        <v>36.531999999999996</v>
      </c>
      <c r="L33" s="61">
        <v>12</v>
      </c>
      <c r="M33" s="31">
        <v>28.294</v>
      </c>
      <c r="N33" s="31">
        <v>45.643000000000001</v>
      </c>
      <c r="O33" s="61">
        <v>84.891999999999996</v>
      </c>
      <c r="P33" s="61">
        <v>41</v>
      </c>
      <c r="Q33" s="31">
        <v>78.465999999999994</v>
      </c>
      <c r="R33" s="31">
        <v>89.653000000000006</v>
      </c>
      <c r="S33" s="61">
        <v>78.400999999999996</v>
      </c>
      <c r="T33" s="61">
        <v>19</v>
      </c>
      <c r="U33" s="31">
        <v>71.659000000000006</v>
      </c>
      <c r="V33" s="31">
        <v>83.9</v>
      </c>
      <c r="W33" s="61">
        <v>35.398000000000003</v>
      </c>
      <c r="X33" s="61">
        <v>2</v>
      </c>
      <c r="Y33" s="31">
        <v>28.54</v>
      </c>
      <c r="Z33" s="31">
        <v>42.914999999999999</v>
      </c>
      <c r="AA33" s="61">
        <v>11.000999999999999</v>
      </c>
      <c r="AB33" s="61">
        <v>30</v>
      </c>
      <c r="AC33" s="31">
        <v>7.0270000000000001</v>
      </c>
      <c r="AD33" s="31">
        <v>16.815999999999999</v>
      </c>
      <c r="AE33" s="66">
        <v>22.396999999999998</v>
      </c>
      <c r="AF33" s="61">
        <v>23</v>
      </c>
      <c r="AG33" s="31">
        <v>16.116</v>
      </c>
      <c r="AH33" s="31">
        <v>30.242999999999999</v>
      </c>
      <c r="AI33" s="66">
        <v>12.051</v>
      </c>
      <c r="AJ33" s="61">
        <v>21</v>
      </c>
      <c r="AK33" s="31">
        <v>7.6769999999999996</v>
      </c>
      <c r="AL33" s="31">
        <v>18.420999999999999</v>
      </c>
      <c r="AM33" s="66">
        <v>39.999000000000002</v>
      </c>
      <c r="AN33" s="61">
        <v>29</v>
      </c>
      <c r="AO33" s="31">
        <v>32.715000000000003</v>
      </c>
      <c r="AP33" s="31">
        <v>47.753</v>
      </c>
      <c r="AQ33" s="61">
        <v>77.02</v>
      </c>
      <c r="AR33" s="61">
        <v>11</v>
      </c>
      <c r="AS33" s="31">
        <v>70.445999999999998</v>
      </c>
      <c r="AT33" s="31">
        <v>82.494</v>
      </c>
    </row>
    <row r="34" spans="1:46">
      <c r="A34" s="72">
        <v>301</v>
      </c>
      <c r="B34" s="62" t="s">
        <v>142</v>
      </c>
      <c r="C34" s="70">
        <v>79.63</v>
      </c>
      <c r="D34" s="61">
        <v>30</v>
      </c>
      <c r="E34" s="71">
        <v>74.117999999999995</v>
      </c>
      <c r="F34" s="71">
        <v>84.218000000000004</v>
      </c>
      <c r="G34" s="70">
        <v>19.696999999999999</v>
      </c>
      <c r="H34" s="61">
        <v>5</v>
      </c>
      <c r="I34" s="71">
        <v>14.34</v>
      </c>
      <c r="J34" s="71">
        <v>26.436</v>
      </c>
      <c r="K34" s="73">
        <v>21.225000000000001</v>
      </c>
      <c r="L34" s="61">
        <v>47</v>
      </c>
      <c r="M34" s="71">
        <v>16.036999999999999</v>
      </c>
      <c r="N34" s="71">
        <v>27.54</v>
      </c>
      <c r="O34" s="70">
        <v>87.805000000000007</v>
      </c>
      <c r="P34" s="61">
        <v>31</v>
      </c>
      <c r="Q34" s="71">
        <v>81.616</v>
      </c>
      <c r="R34" s="71">
        <v>92.111999999999995</v>
      </c>
      <c r="S34" s="70">
        <v>76.387</v>
      </c>
      <c r="T34" s="61">
        <v>32</v>
      </c>
      <c r="U34" s="71">
        <v>70.418999999999997</v>
      </c>
      <c r="V34" s="71">
        <v>81.468000000000004</v>
      </c>
      <c r="W34" s="70">
        <v>22.76</v>
      </c>
      <c r="X34" s="61">
        <v>37</v>
      </c>
      <c r="Y34" s="71">
        <v>17.23</v>
      </c>
      <c r="Z34" s="71">
        <v>29.434000000000001</v>
      </c>
      <c r="AA34" s="70">
        <v>8.0760000000000005</v>
      </c>
      <c r="AB34" s="61">
        <v>44</v>
      </c>
      <c r="AC34" s="71">
        <v>5.6360000000000001</v>
      </c>
      <c r="AD34" s="71">
        <v>11.445</v>
      </c>
      <c r="AE34" s="73">
        <v>20.114000000000001</v>
      </c>
      <c r="AF34" s="61">
        <v>31</v>
      </c>
      <c r="AG34" s="71">
        <v>13.757999999999999</v>
      </c>
      <c r="AH34" s="71">
        <v>28.439</v>
      </c>
      <c r="AI34" s="73">
        <v>12.541</v>
      </c>
      <c r="AJ34" s="61">
        <v>16</v>
      </c>
      <c r="AK34" s="71">
        <v>8.4619999999999997</v>
      </c>
      <c r="AL34" s="71">
        <v>18.193999999999999</v>
      </c>
      <c r="AM34" s="73">
        <v>27.61</v>
      </c>
      <c r="AN34" s="61">
        <v>59</v>
      </c>
      <c r="AO34" s="71">
        <v>22.414000000000001</v>
      </c>
      <c r="AP34" s="71">
        <v>33.488999999999997</v>
      </c>
      <c r="AQ34" s="70">
        <v>63.445999999999998</v>
      </c>
      <c r="AR34" s="61">
        <v>31</v>
      </c>
      <c r="AS34" s="71">
        <v>55.963000000000001</v>
      </c>
      <c r="AT34" s="71">
        <v>70.331999999999994</v>
      </c>
    </row>
    <row r="35" spans="1:46">
      <c r="A35" s="8">
        <v>302</v>
      </c>
      <c r="B35" s="62" t="s">
        <v>143</v>
      </c>
      <c r="C35" s="61">
        <v>86.903000000000006</v>
      </c>
      <c r="D35" s="61">
        <v>6</v>
      </c>
      <c r="E35" s="31">
        <v>81.018000000000001</v>
      </c>
      <c r="F35" s="31">
        <v>91.162999999999997</v>
      </c>
      <c r="G35" s="61">
        <v>19.478000000000002</v>
      </c>
      <c r="H35" s="61">
        <v>8</v>
      </c>
      <c r="I35" s="31">
        <v>12.539</v>
      </c>
      <c r="J35" s="31">
        <v>28.983000000000001</v>
      </c>
      <c r="K35" s="61">
        <v>17.928999999999998</v>
      </c>
      <c r="L35" s="61">
        <v>53</v>
      </c>
      <c r="M35" s="31">
        <v>11.673999999999999</v>
      </c>
      <c r="N35" s="31">
        <v>26.529</v>
      </c>
      <c r="O35" s="61">
        <v>91.328999999999994</v>
      </c>
      <c r="P35" s="61">
        <v>16</v>
      </c>
      <c r="Q35" s="31">
        <v>84.465999999999994</v>
      </c>
      <c r="R35" s="31">
        <v>95.328000000000003</v>
      </c>
      <c r="S35" s="61">
        <v>81.036000000000001</v>
      </c>
      <c r="T35" s="61">
        <v>9</v>
      </c>
      <c r="U35" s="31">
        <v>73.260999999999996</v>
      </c>
      <c r="V35" s="31">
        <v>86.953000000000003</v>
      </c>
      <c r="W35" s="61">
        <v>18.847999999999999</v>
      </c>
      <c r="X35" s="61">
        <v>44</v>
      </c>
      <c r="Y35" s="31">
        <v>13.071</v>
      </c>
      <c r="Z35" s="31">
        <v>26.402000000000001</v>
      </c>
      <c r="AA35" s="61">
        <v>6.6280000000000001</v>
      </c>
      <c r="AB35" s="61">
        <v>51</v>
      </c>
      <c r="AC35" s="31">
        <v>4.0490000000000004</v>
      </c>
      <c r="AD35" s="31">
        <v>10.664</v>
      </c>
      <c r="AE35" s="66">
        <v>11.430999999999999</v>
      </c>
      <c r="AF35" s="61">
        <v>51</v>
      </c>
      <c r="AG35" s="31">
        <v>6.1379999999999999</v>
      </c>
      <c r="AH35" s="31">
        <v>20.300999999999998</v>
      </c>
      <c r="AI35" s="66">
        <v>13.254</v>
      </c>
      <c r="AJ35" s="61">
        <v>13</v>
      </c>
      <c r="AK35" s="31">
        <v>7.8849999999999998</v>
      </c>
      <c r="AL35" s="31">
        <v>21.428999999999998</v>
      </c>
      <c r="AM35" s="66">
        <v>34.576999999999998</v>
      </c>
      <c r="AN35" s="61">
        <v>51</v>
      </c>
      <c r="AO35" s="31">
        <v>26.741</v>
      </c>
      <c r="AP35" s="31">
        <v>43.35</v>
      </c>
      <c r="AQ35" s="61">
        <v>68.468000000000004</v>
      </c>
      <c r="AR35" s="61">
        <v>24</v>
      </c>
      <c r="AS35" s="31">
        <v>58.204999999999998</v>
      </c>
      <c r="AT35" s="31">
        <v>77.197999999999993</v>
      </c>
    </row>
    <row r="36" spans="1:46">
      <c r="A36" s="8">
        <v>303</v>
      </c>
      <c r="B36" s="62" t="s">
        <v>144</v>
      </c>
      <c r="C36" s="61">
        <v>78.236000000000004</v>
      </c>
      <c r="D36" s="61">
        <v>33</v>
      </c>
      <c r="E36" s="31">
        <v>70.801000000000002</v>
      </c>
      <c r="F36" s="31">
        <v>84.2</v>
      </c>
      <c r="G36" s="61">
        <v>20.614999999999998</v>
      </c>
      <c r="H36" s="61">
        <v>3</v>
      </c>
      <c r="I36" s="31">
        <v>14.297000000000001</v>
      </c>
      <c r="J36" s="31">
        <v>28.788</v>
      </c>
      <c r="K36" s="61">
        <v>35.424999999999997</v>
      </c>
      <c r="L36" s="61">
        <v>13</v>
      </c>
      <c r="M36" s="31">
        <v>26.533000000000001</v>
      </c>
      <c r="N36" s="31">
        <v>45.453000000000003</v>
      </c>
      <c r="O36" s="61">
        <v>81.756</v>
      </c>
      <c r="P36" s="61">
        <v>47</v>
      </c>
      <c r="Q36" s="31">
        <v>73.634</v>
      </c>
      <c r="R36" s="31">
        <v>87.79</v>
      </c>
      <c r="S36" s="61">
        <v>76.292000000000002</v>
      </c>
      <c r="T36" s="61">
        <v>33</v>
      </c>
      <c r="U36" s="31">
        <v>68.156000000000006</v>
      </c>
      <c r="V36" s="31">
        <v>82.870999999999995</v>
      </c>
      <c r="W36" s="61">
        <v>32.133000000000003</v>
      </c>
      <c r="X36" s="61">
        <v>8</v>
      </c>
      <c r="Y36" s="31">
        <v>24.675999999999998</v>
      </c>
      <c r="Z36" s="31">
        <v>40.628</v>
      </c>
      <c r="AA36" s="61">
        <v>13.064</v>
      </c>
      <c r="AB36" s="61">
        <v>14</v>
      </c>
      <c r="AC36" s="31">
        <v>8.1039999999999992</v>
      </c>
      <c r="AD36" s="31">
        <v>20.385999999999999</v>
      </c>
      <c r="AE36" s="66">
        <v>20.151</v>
      </c>
      <c r="AF36" s="61">
        <v>30</v>
      </c>
      <c r="AG36" s="31">
        <v>13.836</v>
      </c>
      <c r="AH36" s="31">
        <v>28.398</v>
      </c>
      <c r="AI36" s="66">
        <v>12.086</v>
      </c>
      <c r="AJ36" s="61">
        <v>19</v>
      </c>
      <c r="AK36" s="31">
        <v>7.2359999999999998</v>
      </c>
      <c r="AL36" s="31">
        <v>19.504000000000001</v>
      </c>
      <c r="AM36" s="66">
        <v>34.216999999999999</v>
      </c>
      <c r="AN36" s="61">
        <v>54</v>
      </c>
      <c r="AO36" s="31">
        <v>26.256</v>
      </c>
      <c r="AP36" s="31">
        <v>43.177999999999997</v>
      </c>
      <c r="AQ36" s="61">
        <v>75.605999999999995</v>
      </c>
      <c r="AR36" s="61">
        <v>14</v>
      </c>
      <c r="AS36" s="31">
        <v>65.183999999999997</v>
      </c>
      <c r="AT36" s="31">
        <v>83.69</v>
      </c>
    </row>
    <row r="37" spans="1:46">
      <c r="A37" s="8">
        <v>304</v>
      </c>
      <c r="B37" s="62" t="s">
        <v>145</v>
      </c>
      <c r="C37" s="61">
        <v>70.319000000000003</v>
      </c>
      <c r="D37" s="61">
        <v>51</v>
      </c>
      <c r="E37" s="31">
        <v>62.002000000000002</v>
      </c>
      <c r="F37" s="31">
        <v>77.475999999999999</v>
      </c>
      <c r="G37" s="61">
        <v>15.712999999999999</v>
      </c>
      <c r="H37" s="61">
        <v>28</v>
      </c>
      <c r="I37" s="31">
        <v>10.164999999999999</v>
      </c>
      <c r="J37" s="31">
        <v>23.498999999999999</v>
      </c>
      <c r="K37" s="61">
        <v>38.088000000000001</v>
      </c>
      <c r="L37" s="61">
        <v>8</v>
      </c>
      <c r="M37" s="31">
        <v>28.736999999999998</v>
      </c>
      <c r="N37" s="31">
        <v>48.414000000000001</v>
      </c>
      <c r="O37" s="61">
        <v>86.167000000000002</v>
      </c>
      <c r="P37" s="61">
        <v>37</v>
      </c>
      <c r="Q37" s="31">
        <v>79.239000000000004</v>
      </c>
      <c r="R37" s="31">
        <v>91.045000000000002</v>
      </c>
      <c r="S37" s="61">
        <v>74.179000000000002</v>
      </c>
      <c r="T37" s="61">
        <v>40</v>
      </c>
      <c r="U37" s="31">
        <v>64.972999999999999</v>
      </c>
      <c r="V37" s="31">
        <v>81.650000000000006</v>
      </c>
      <c r="W37" s="61">
        <v>28.95</v>
      </c>
      <c r="X37" s="61">
        <v>22</v>
      </c>
      <c r="Y37" s="31">
        <v>21.007999999999999</v>
      </c>
      <c r="Z37" s="31">
        <v>38.433</v>
      </c>
      <c r="AA37" s="61">
        <v>10.346</v>
      </c>
      <c r="AB37" s="61">
        <v>34</v>
      </c>
      <c r="AC37" s="31">
        <v>6.6310000000000002</v>
      </c>
      <c r="AD37" s="31">
        <v>15.79</v>
      </c>
      <c r="AE37" s="66">
        <v>30.7</v>
      </c>
      <c r="AF37" s="61">
        <v>3</v>
      </c>
      <c r="AG37" s="31">
        <v>22.841999999999999</v>
      </c>
      <c r="AH37" s="31">
        <v>39.863</v>
      </c>
      <c r="AI37" s="66">
        <v>14.653</v>
      </c>
      <c r="AJ37" s="61">
        <v>6</v>
      </c>
      <c r="AK37" s="31">
        <v>8.8040000000000003</v>
      </c>
      <c r="AL37" s="31">
        <v>23.390999999999998</v>
      </c>
      <c r="AM37" s="66">
        <v>32.430999999999997</v>
      </c>
      <c r="AN37" s="61">
        <v>57</v>
      </c>
      <c r="AO37" s="31">
        <v>24.640999999999998</v>
      </c>
      <c r="AP37" s="31">
        <v>41.332999999999998</v>
      </c>
      <c r="AQ37" s="61">
        <v>68.510000000000005</v>
      </c>
      <c r="AR37" s="61">
        <v>23</v>
      </c>
      <c r="AS37" s="31">
        <v>59.222000000000001</v>
      </c>
      <c r="AT37" s="31">
        <v>76.522000000000006</v>
      </c>
    </row>
    <row r="38" spans="1:46">
      <c r="A38" s="8">
        <v>305</v>
      </c>
      <c r="B38" s="62" t="s">
        <v>146</v>
      </c>
      <c r="C38" s="61">
        <v>75.346999999999994</v>
      </c>
      <c r="D38" s="61">
        <v>40</v>
      </c>
      <c r="E38" s="31">
        <v>70.375</v>
      </c>
      <c r="F38" s="31">
        <v>79.724999999999994</v>
      </c>
      <c r="G38" s="66">
        <v>17.039000000000001</v>
      </c>
      <c r="H38" s="61">
        <v>19</v>
      </c>
      <c r="I38" s="31">
        <v>13.173</v>
      </c>
      <c r="J38" s="31">
        <v>21.754999999999999</v>
      </c>
      <c r="K38" s="61">
        <v>34.372999999999998</v>
      </c>
      <c r="L38" s="61">
        <v>15</v>
      </c>
      <c r="M38" s="31">
        <v>29.318000000000001</v>
      </c>
      <c r="N38" s="31">
        <v>39.81</v>
      </c>
      <c r="O38" s="61">
        <v>81.036000000000001</v>
      </c>
      <c r="P38" s="61">
        <v>49</v>
      </c>
      <c r="Q38" s="31">
        <v>76.3</v>
      </c>
      <c r="R38" s="31">
        <v>85.010999999999996</v>
      </c>
      <c r="S38" s="61">
        <v>73.608999999999995</v>
      </c>
      <c r="T38" s="61">
        <v>42</v>
      </c>
      <c r="U38" s="31">
        <v>68.683999999999997</v>
      </c>
      <c r="V38" s="31">
        <v>78.007000000000005</v>
      </c>
      <c r="W38" s="61">
        <v>31.327000000000002</v>
      </c>
      <c r="X38" s="61">
        <v>14</v>
      </c>
      <c r="Y38" s="31">
        <v>26.498000000000001</v>
      </c>
      <c r="Z38" s="31">
        <v>36.597999999999999</v>
      </c>
      <c r="AA38" s="61">
        <v>16.318999999999999</v>
      </c>
      <c r="AB38" s="61">
        <v>3</v>
      </c>
      <c r="AC38" s="31">
        <v>12.792999999999999</v>
      </c>
      <c r="AD38" s="31">
        <v>20.587</v>
      </c>
      <c r="AE38" s="66">
        <v>27.097999999999999</v>
      </c>
      <c r="AF38" s="61">
        <v>8</v>
      </c>
      <c r="AG38" s="31">
        <v>22.106000000000002</v>
      </c>
      <c r="AH38" s="31">
        <v>32.741999999999997</v>
      </c>
      <c r="AI38" s="66">
        <v>15.250999999999999</v>
      </c>
      <c r="AJ38" s="61">
        <v>5</v>
      </c>
      <c r="AK38" s="31">
        <v>11.423999999999999</v>
      </c>
      <c r="AL38" s="31">
        <v>20.07</v>
      </c>
      <c r="AM38" s="66">
        <v>37.238</v>
      </c>
      <c r="AN38" s="61">
        <v>38</v>
      </c>
      <c r="AO38" s="31">
        <v>32.131999999999998</v>
      </c>
      <c r="AP38" s="31">
        <v>42.643999999999998</v>
      </c>
      <c r="AQ38" s="61">
        <v>68.793999999999997</v>
      </c>
      <c r="AR38" s="61">
        <v>22</v>
      </c>
      <c r="AS38" s="31">
        <v>62.816000000000003</v>
      </c>
      <c r="AT38" s="31">
        <v>74.204999999999998</v>
      </c>
    </row>
    <row r="39" spans="1:46">
      <c r="A39" s="8">
        <v>306</v>
      </c>
      <c r="B39" s="62" t="s">
        <v>147</v>
      </c>
      <c r="C39" s="61">
        <v>85.465999999999994</v>
      </c>
      <c r="D39" s="61">
        <v>7</v>
      </c>
      <c r="E39" s="31">
        <v>77.094999999999999</v>
      </c>
      <c r="F39" s="31">
        <v>91.13</v>
      </c>
      <c r="G39" s="66">
        <v>10.097</v>
      </c>
      <c r="H39" s="61">
        <v>58</v>
      </c>
      <c r="I39" s="31">
        <v>5.39</v>
      </c>
      <c r="J39" s="31">
        <v>18.126999999999999</v>
      </c>
      <c r="K39" s="61">
        <v>15.16</v>
      </c>
      <c r="L39" s="61">
        <v>54</v>
      </c>
      <c r="M39" s="31">
        <v>9.3209999999999997</v>
      </c>
      <c r="N39" s="31">
        <v>23.699000000000002</v>
      </c>
      <c r="O39" s="61">
        <v>93.05</v>
      </c>
      <c r="P39" s="61">
        <v>6</v>
      </c>
      <c r="Q39" s="31">
        <v>86.778999999999996</v>
      </c>
      <c r="R39" s="31">
        <v>96.466999999999999</v>
      </c>
      <c r="S39" s="61">
        <v>89.414000000000001</v>
      </c>
      <c r="T39" s="61">
        <v>3</v>
      </c>
      <c r="U39" s="31">
        <v>81.811000000000007</v>
      </c>
      <c r="V39" s="31">
        <v>94.069000000000003</v>
      </c>
      <c r="W39" s="61">
        <v>12.673</v>
      </c>
      <c r="X39" s="61">
        <v>51</v>
      </c>
      <c r="Y39" s="31">
        <v>8.3480000000000008</v>
      </c>
      <c r="Z39" s="31">
        <v>18.78</v>
      </c>
      <c r="AA39" s="61">
        <v>7.3979999999999997</v>
      </c>
      <c r="AB39" s="61">
        <v>47</v>
      </c>
      <c r="AC39" s="31">
        <v>4.1520000000000001</v>
      </c>
      <c r="AD39" s="31">
        <v>12.842000000000001</v>
      </c>
      <c r="AE39" s="66">
        <v>15.327999999999999</v>
      </c>
      <c r="AF39" s="61">
        <v>44</v>
      </c>
      <c r="AG39" s="31">
        <v>8.6769999999999996</v>
      </c>
      <c r="AH39" s="31">
        <v>25.643999999999998</v>
      </c>
      <c r="AI39" s="66">
        <v>10.513</v>
      </c>
      <c r="AJ39" s="61">
        <v>36</v>
      </c>
      <c r="AK39" s="31">
        <v>5.9770000000000003</v>
      </c>
      <c r="AL39" s="31">
        <v>17.838000000000001</v>
      </c>
      <c r="AM39" s="66">
        <v>41.231000000000002</v>
      </c>
      <c r="AN39" s="61">
        <v>23</v>
      </c>
      <c r="AO39" s="31">
        <v>32.29</v>
      </c>
      <c r="AP39" s="31">
        <v>50.79</v>
      </c>
      <c r="AQ39" s="66">
        <v>62.274999999999999</v>
      </c>
      <c r="AR39" s="61">
        <v>34</v>
      </c>
      <c r="AS39" s="31">
        <v>50.642000000000003</v>
      </c>
      <c r="AT39" s="31">
        <v>72.647000000000006</v>
      </c>
    </row>
    <row r="40" spans="1:46">
      <c r="A40" s="72">
        <v>307</v>
      </c>
      <c r="B40" s="62" t="s">
        <v>148</v>
      </c>
      <c r="C40" s="70">
        <v>69.64</v>
      </c>
      <c r="D40" s="61">
        <v>53</v>
      </c>
      <c r="E40" s="71">
        <v>59.652999999999999</v>
      </c>
      <c r="F40" s="71">
        <v>78.063999999999993</v>
      </c>
      <c r="G40" s="73">
        <v>15.615</v>
      </c>
      <c r="H40" s="61">
        <v>30</v>
      </c>
      <c r="I40" s="71">
        <v>9.9390000000000001</v>
      </c>
      <c r="J40" s="71">
        <v>23.678999999999998</v>
      </c>
      <c r="K40" s="70">
        <v>29.257000000000001</v>
      </c>
      <c r="L40" s="61">
        <v>27</v>
      </c>
      <c r="M40" s="71">
        <v>21.856000000000002</v>
      </c>
      <c r="N40" s="71">
        <v>37.947000000000003</v>
      </c>
      <c r="O40" s="70">
        <v>86.959000000000003</v>
      </c>
      <c r="P40" s="61">
        <v>35</v>
      </c>
      <c r="Q40" s="71">
        <v>79.116</v>
      </c>
      <c r="R40" s="71">
        <v>92.149000000000001</v>
      </c>
      <c r="S40" s="73">
        <v>67.730999999999995</v>
      </c>
      <c r="T40" s="61">
        <v>59</v>
      </c>
      <c r="U40" s="71">
        <v>58.957999999999998</v>
      </c>
      <c r="V40" s="71">
        <v>75.412000000000006</v>
      </c>
      <c r="W40" s="70">
        <v>17.628</v>
      </c>
      <c r="X40" s="61">
        <v>46</v>
      </c>
      <c r="Y40" s="71">
        <v>11.779</v>
      </c>
      <c r="Z40" s="71">
        <v>25.54</v>
      </c>
      <c r="AA40" s="70">
        <v>7.6959999999999997</v>
      </c>
      <c r="AB40" s="61">
        <v>46</v>
      </c>
      <c r="AC40" s="71">
        <v>4.681</v>
      </c>
      <c r="AD40" s="71">
        <v>12.401</v>
      </c>
      <c r="AE40" s="73">
        <v>29.763999999999999</v>
      </c>
      <c r="AF40" s="61">
        <v>5</v>
      </c>
      <c r="AG40" s="71">
        <v>22.88</v>
      </c>
      <c r="AH40" s="71">
        <v>37.706000000000003</v>
      </c>
      <c r="AI40" s="73">
        <v>9.798</v>
      </c>
      <c r="AJ40" s="61">
        <v>42</v>
      </c>
      <c r="AK40" s="71">
        <v>5.6890000000000001</v>
      </c>
      <c r="AL40" s="71">
        <v>16.36</v>
      </c>
      <c r="AM40" s="73">
        <v>36.258000000000003</v>
      </c>
      <c r="AN40" s="61">
        <v>43</v>
      </c>
      <c r="AO40" s="71">
        <v>27.777999999999999</v>
      </c>
      <c r="AP40" s="71">
        <v>45.688000000000002</v>
      </c>
      <c r="AQ40" s="73">
        <v>56.905000000000001</v>
      </c>
      <c r="AR40" s="61">
        <v>44</v>
      </c>
      <c r="AS40" s="71">
        <v>47.32</v>
      </c>
      <c r="AT40" s="71">
        <v>65.998999999999995</v>
      </c>
    </row>
    <row r="41" spans="1:46">
      <c r="A41" s="8">
        <v>308</v>
      </c>
      <c r="B41" s="62" t="s">
        <v>149</v>
      </c>
      <c r="C41" s="61">
        <v>80.018000000000001</v>
      </c>
      <c r="D41" s="61">
        <v>26</v>
      </c>
      <c r="E41" s="31">
        <v>70.027000000000001</v>
      </c>
      <c r="F41" s="31">
        <v>87.283000000000001</v>
      </c>
      <c r="G41" s="66">
        <v>16.920000000000002</v>
      </c>
      <c r="H41" s="61">
        <v>20</v>
      </c>
      <c r="I41" s="31">
        <v>10.496</v>
      </c>
      <c r="J41" s="31">
        <v>26.126000000000001</v>
      </c>
      <c r="K41" s="61">
        <v>36.889000000000003</v>
      </c>
      <c r="L41" s="61">
        <v>10</v>
      </c>
      <c r="M41" s="31">
        <v>26.818000000000001</v>
      </c>
      <c r="N41" s="31">
        <v>48.25</v>
      </c>
      <c r="O41" s="61">
        <v>82.188000000000002</v>
      </c>
      <c r="P41" s="61">
        <v>46</v>
      </c>
      <c r="Q41" s="31">
        <v>71.075000000000003</v>
      </c>
      <c r="R41" s="31">
        <v>89.653000000000006</v>
      </c>
      <c r="S41" s="66">
        <v>79.977000000000004</v>
      </c>
      <c r="T41" s="61">
        <v>13</v>
      </c>
      <c r="U41" s="31">
        <v>67.988</v>
      </c>
      <c r="V41" s="31">
        <v>88.251999999999995</v>
      </c>
      <c r="W41" s="61">
        <v>31.747</v>
      </c>
      <c r="X41" s="61">
        <v>11</v>
      </c>
      <c r="Y41" s="31">
        <v>22.201000000000001</v>
      </c>
      <c r="Z41" s="31">
        <v>43.122</v>
      </c>
      <c r="AA41" s="61">
        <v>15.01</v>
      </c>
      <c r="AB41" s="61">
        <v>5</v>
      </c>
      <c r="AC41" s="31">
        <v>8.2409999999999997</v>
      </c>
      <c r="AD41" s="31">
        <v>25.777000000000001</v>
      </c>
      <c r="AE41" s="66">
        <v>20.459</v>
      </c>
      <c r="AF41" s="61">
        <v>28</v>
      </c>
      <c r="AG41" s="31">
        <v>12.507999999999999</v>
      </c>
      <c r="AH41" s="31">
        <v>31.638000000000002</v>
      </c>
      <c r="AI41" s="66">
        <v>14.362</v>
      </c>
      <c r="AJ41" s="61">
        <v>8</v>
      </c>
      <c r="AK41" s="31">
        <v>6.6390000000000002</v>
      </c>
      <c r="AL41" s="31">
        <v>28.341000000000001</v>
      </c>
      <c r="AM41" s="66">
        <v>36.429000000000002</v>
      </c>
      <c r="AN41" s="61">
        <v>42</v>
      </c>
      <c r="AO41" s="31">
        <v>23.786000000000001</v>
      </c>
      <c r="AP41" s="31">
        <v>51.271999999999998</v>
      </c>
      <c r="AQ41" s="66">
        <v>76.156000000000006</v>
      </c>
      <c r="AR41" s="61">
        <v>13</v>
      </c>
      <c r="AS41" s="31">
        <v>66.254999999999995</v>
      </c>
      <c r="AT41" s="31">
        <v>83.858999999999995</v>
      </c>
    </row>
    <row r="42" spans="1:46">
      <c r="A42" s="8">
        <v>309</v>
      </c>
      <c r="B42" s="62" t="s">
        <v>150</v>
      </c>
      <c r="C42" s="61">
        <v>84.911000000000001</v>
      </c>
      <c r="D42" s="61">
        <v>8</v>
      </c>
      <c r="E42" s="31">
        <v>75.557000000000002</v>
      </c>
      <c r="F42" s="31">
        <v>91.106999999999999</v>
      </c>
      <c r="G42" s="66">
        <v>13.756</v>
      </c>
      <c r="H42" s="61">
        <v>42</v>
      </c>
      <c r="I42" s="31">
        <v>7.0540000000000003</v>
      </c>
      <c r="J42" s="31">
        <v>25.108000000000001</v>
      </c>
      <c r="K42" s="61">
        <v>29.891999999999999</v>
      </c>
      <c r="L42" s="61">
        <v>26</v>
      </c>
      <c r="M42" s="31">
        <v>20.611000000000001</v>
      </c>
      <c r="N42" s="31">
        <v>41.183999999999997</v>
      </c>
      <c r="O42" s="61">
        <v>79.335999999999999</v>
      </c>
      <c r="P42" s="61">
        <v>54</v>
      </c>
      <c r="Q42" s="31">
        <v>68.486000000000004</v>
      </c>
      <c r="R42" s="31">
        <v>87.150999999999996</v>
      </c>
      <c r="S42" s="66">
        <v>80.853999999999999</v>
      </c>
      <c r="T42" s="61">
        <v>10</v>
      </c>
      <c r="U42" s="31">
        <v>71.254999999999995</v>
      </c>
      <c r="V42" s="31">
        <v>87.796000000000006</v>
      </c>
      <c r="W42" s="61">
        <v>29.373000000000001</v>
      </c>
      <c r="X42" s="61">
        <v>18</v>
      </c>
      <c r="Y42" s="31">
        <v>21.138000000000002</v>
      </c>
      <c r="Z42" s="31">
        <v>39.220999999999997</v>
      </c>
      <c r="AA42" s="66">
        <v>10.522</v>
      </c>
      <c r="AB42" s="61">
        <v>33</v>
      </c>
      <c r="AC42" s="31">
        <v>5.6840000000000002</v>
      </c>
      <c r="AD42" s="31">
        <v>18.664000000000001</v>
      </c>
      <c r="AE42" s="66">
        <v>21.617999999999999</v>
      </c>
      <c r="AF42" s="61">
        <v>26</v>
      </c>
      <c r="AG42" s="31">
        <v>13.114000000000001</v>
      </c>
      <c r="AH42" s="31">
        <v>33.509</v>
      </c>
      <c r="AI42" s="66">
        <v>13.811</v>
      </c>
      <c r="AJ42" s="61">
        <v>11</v>
      </c>
      <c r="AK42" s="31">
        <v>7.298</v>
      </c>
      <c r="AL42" s="31">
        <v>24.594999999999999</v>
      </c>
      <c r="AM42" s="66">
        <v>37.581000000000003</v>
      </c>
      <c r="AN42" s="61">
        <v>35</v>
      </c>
      <c r="AO42" s="31">
        <v>26.946000000000002</v>
      </c>
      <c r="AP42" s="31">
        <v>49.564999999999998</v>
      </c>
      <c r="AQ42" s="66">
        <v>70.150000000000006</v>
      </c>
      <c r="AR42" s="61">
        <v>20</v>
      </c>
      <c r="AS42" s="31">
        <v>59.63</v>
      </c>
      <c r="AT42" s="31">
        <v>78.899000000000001</v>
      </c>
    </row>
    <row r="43" spans="1:46">
      <c r="A43" s="8">
        <v>310</v>
      </c>
      <c r="B43" s="62" t="s">
        <v>151</v>
      </c>
      <c r="C43" s="61">
        <v>79.061999999999998</v>
      </c>
      <c r="D43" s="61">
        <v>32</v>
      </c>
      <c r="E43" s="31">
        <v>70.718000000000004</v>
      </c>
      <c r="F43" s="31">
        <v>85.516000000000005</v>
      </c>
      <c r="G43" s="66">
        <v>14.034000000000001</v>
      </c>
      <c r="H43" s="61">
        <v>40</v>
      </c>
      <c r="I43" s="31">
        <v>8.7249999999999996</v>
      </c>
      <c r="J43" s="31">
        <v>21.800999999999998</v>
      </c>
      <c r="K43" s="61">
        <v>20.036999999999999</v>
      </c>
      <c r="L43" s="61">
        <v>48</v>
      </c>
      <c r="M43" s="31">
        <v>12.352</v>
      </c>
      <c r="N43" s="31">
        <v>30.823</v>
      </c>
      <c r="O43" s="61">
        <v>89.433999999999997</v>
      </c>
      <c r="P43" s="61">
        <v>22</v>
      </c>
      <c r="Q43" s="31">
        <v>81.980999999999995</v>
      </c>
      <c r="R43" s="31">
        <v>94.028999999999996</v>
      </c>
      <c r="S43" s="61">
        <v>75.789000000000001</v>
      </c>
      <c r="T43" s="61">
        <v>34</v>
      </c>
      <c r="U43" s="31">
        <v>66.962000000000003</v>
      </c>
      <c r="V43" s="31">
        <v>82.861000000000004</v>
      </c>
      <c r="W43" s="61">
        <v>19.349</v>
      </c>
      <c r="X43" s="61">
        <v>43</v>
      </c>
      <c r="Y43" s="31">
        <v>13.144</v>
      </c>
      <c r="Z43" s="31">
        <v>27.555</v>
      </c>
      <c r="AA43" s="66">
        <v>6.8159999999999998</v>
      </c>
      <c r="AB43" s="61">
        <v>50</v>
      </c>
      <c r="AC43" s="31">
        <v>3.464</v>
      </c>
      <c r="AD43" s="31">
        <v>12.973000000000001</v>
      </c>
      <c r="AE43" s="66">
        <v>14.432</v>
      </c>
      <c r="AF43" s="61">
        <v>47</v>
      </c>
      <c r="AG43" s="31">
        <v>8.5850000000000009</v>
      </c>
      <c r="AH43" s="31">
        <v>23.248000000000001</v>
      </c>
      <c r="AI43" s="66">
        <v>5.641</v>
      </c>
      <c r="AJ43" s="61">
        <v>57</v>
      </c>
      <c r="AK43" s="31">
        <v>2.3410000000000002</v>
      </c>
      <c r="AL43" s="31">
        <v>12.977</v>
      </c>
      <c r="AM43" s="66">
        <v>37.499000000000002</v>
      </c>
      <c r="AN43" s="61">
        <v>37</v>
      </c>
      <c r="AO43" s="31">
        <v>29.928999999999998</v>
      </c>
      <c r="AP43" s="31">
        <v>45.732999999999997</v>
      </c>
      <c r="AQ43" s="66">
        <v>46.487000000000002</v>
      </c>
      <c r="AR43" s="61">
        <v>51</v>
      </c>
      <c r="AS43" s="31">
        <v>37.588000000000001</v>
      </c>
      <c r="AT43" s="31">
        <v>55.615000000000002</v>
      </c>
    </row>
    <row r="44" spans="1:46">
      <c r="A44" s="8">
        <v>311</v>
      </c>
      <c r="B44" s="62" t="s">
        <v>152</v>
      </c>
      <c r="C44" s="61">
        <v>69.412999999999997</v>
      </c>
      <c r="D44" s="61">
        <v>57</v>
      </c>
      <c r="E44" s="31">
        <v>62.106000000000002</v>
      </c>
      <c r="F44" s="31">
        <v>75.858999999999995</v>
      </c>
      <c r="G44" s="66">
        <v>17.334</v>
      </c>
      <c r="H44" s="61">
        <v>18</v>
      </c>
      <c r="I44" s="31">
        <v>12.111000000000001</v>
      </c>
      <c r="J44" s="31">
        <v>24.190999999999999</v>
      </c>
      <c r="K44" s="61">
        <v>21.497</v>
      </c>
      <c r="L44" s="61">
        <v>45</v>
      </c>
      <c r="M44" s="31">
        <v>15.627000000000001</v>
      </c>
      <c r="N44" s="31">
        <v>28.818999999999999</v>
      </c>
      <c r="O44" s="61">
        <v>92.644999999999996</v>
      </c>
      <c r="P44" s="61">
        <v>11</v>
      </c>
      <c r="Q44" s="31">
        <v>87.933999999999997</v>
      </c>
      <c r="R44" s="31">
        <v>95.608999999999995</v>
      </c>
      <c r="S44" s="61">
        <v>68.594999999999999</v>
      </c>
      <c r="T44" s="61">
        <v>57</v>
      </c>
      <c r="U44" s="31">
        <v>61.533999999999999</v>
      </c>
      <c r="V44" s="31">
        <v>74.888999999999996</v>
      </c>
      <c r="W44" s="61">
        <v>23.082999999999998</v>
      </c>
      <c r="X44" s="61">
        <v>35</v>
      </c>
      <c r="Y44" s="31">
        <v>17.369</v>
      </c>
      <c r="Z44" s="31">
        <v>29.995000000000001</v>
      </c>
      <c r="AA44" s="66">
        <v>9.2040000000000006</v>
      </c>
      <c r="AB44" s="61">
        <v>38</v>
      </c>
      <c r="AC44" s="31">
        <v>5.8250000000000002</v>
      </c>
      <c r="AD44" s="31">
        <v>14.247</v>
      </c>
      <c r="AE44" s="66">
        <v>18.148</v>
      </c>
      <c r="AF44" s="61">
        <v>35</v>
      </c>
      <c r="AG44" s="31">
        <v>12.739000000000001</v>
      </c>
      <c r="AH44" s="31">
        <v>25.19</v>
      </c>
      <c r="AI44" s="66">
        <v>9.8919999999999995</v>
      </c>
      <c r="AJ44" s="61">
        <v>41</v>
      </c>
      <c r="AK44" s="31">
        <v>6.4169999999999998</v>
      </c>
      <c r="AL44" s="31">
        <v>14.948</v>
      </c>
      <c r="AM44" s="66">
        <v>34.639000000000003</v>
      </c>
      <c r="AN44" s="61">
        <v>50</v>
      </c>
      <c r="AO44" s="31">
        <v>28.067</v>
      </c>
      <c r="AP44" s="31">
        <v>41.853999999999999</v>
      </c>
      <c r="AQ44" s="66">
        <v>42.850999999999999</v>
      </c>
      <c r="AR44" s="61">
        <v>56</v>
      </c>
      <c r="AS44" s="31">
        <v>35.125999999999998</v>
      </c>
      <c r="AT44" s="31">
        <v>50.94</v>
      </c>
    </row>
    <row r="45" spans="1:46">
      <c r="A45" s="8">
        <v>312</v>
      </c>
      <c r="B45" s="62" t="s">
        <v>153</v>
      </c>
      <c r="C45" s="61">
        <v>75.483000000000004</v>
      </c>
      <c r="D45" s="61">
        <v>39</v>
      </c>
      <c r="E45" s="31">
        <v>66.81</v>
      </c>
      <c r="F45" s="31">
        <v>82.483999999999995</v>
      </c>
      <c r="G45" s="61">
        <v>14.340999999999999</v>
      </c>
      <c r="H45" s="61">
        <v>35</v>
      </c>
      <c r="I45" s="31">
        <v>9.3569999999999993</v>
      </c>
      <c r="J45" s="31">
        <v>21.353999999999999</v>
      </c>
      <c r="K45" s="61">
        <v>21.934999999999999</v>
      </c>
      <c r="L45" s="61">
        <v>44</v>
      </c>
      <c r="M45" s="31">
        <v>15.893000000000001</v>
      </c>
      <c r="N45" s="31">
        <v>29.469000000000001</v>
      </c>
      <c r="O45" s="61">
        <v>88.474000000000004</v>
      </c>
      <c r="P45" s="61">
        <v>29</v>
      </c>
      <c r="Q45" s="31">
        <v>82.296000000000006</v>
      </c>
      <c r="R45" s="31">
        <v>92.686999999999998</v>
      </c>
      <c r="S45" s="61">
        <v>72.16</v>
      </c>
      <c r="T45" s="61">
        <v>51</v>
      </c>
      <c r="U45" s="31">
        <v>63.399000000000001</v>
      </c>
      <c r="V45" s="31">
        <v>79.503</v>
      </c>
      <c r="W45" s="61">
        <v>22.998000000000001</v>
      </c>
      <c r="X45" s="61">
        <v>36</v>
      </c>
      <c r="Y45" s="31">
        <v>16.908000000000001</v>
      </c>
      <c r="Z45" s="31">
        <v>30.478000000000002</v>
      </c>
      <c r="AA45" s="66">
        <v>8.1869999999999994</v>
      </c>
      <c r="AB45" s="61">
        <v>42</v>
      </c>
      <c r="AC45" s="31">
        <v>4.1369999999999996</v>
      </c>
      <c r="AD45" s="31">
        <v>15.558999999999999</v>
      </c>
      <c r="AE45" s="66">
        <v>21.452000000000002</v>
      </c>
      <c r="AF45" s="61">
        <v>27</v>
      </c>
      <c r="AG45" s="31">
        <v>14.92</v>
      </c>
      <c r="AH45" s="31">
        <v>29.841999999999999</v>
      </c>
      <c r="AI45" s="61">
        <v>9.9760000000000009</v>
      </c>
      <c r="AJ45" s="61">
        <v>39</v>
      </c>
      <c r="AK45" s="31">
        <v>5.8280000000000003</v>
      </c>
      <c r="AL45" s="31">
        <v>16.556999999999999</v>
      </c>
      <c r="AM45" s="66">
        <v>31.312000000000001</v>
      </c>
      <c r="AN45" s="61">
        <v>58</v>
      </c>
      <c r="AO45" s="31">
        <v>23.896999999999998</v>
      </c>
      <c r="AP45" s="31">
        <v>39.823999999999998</v>
      </c>
      <c r="AQ45" s="66">
        <v>42.97</v>
      </c>
      <c r="AR45" s="61">
        <v>55</v>
      </c>
      <c r="AS45" s="31">
        <v>33.959000000000003</v>
      </c>
      <c r="AT45" s="31">
        <v>52.472000000000001</v>
      </c>
    </row>
    <row r="46" spans="1:46">
      <c r="A46" s="8">
        <v>313</v>
      </c>
      <c r="B46" s="62" t="s">
        <v>154</v>
      </c>
      <c r="C46" s="66">
        <v>60.597000000000001</v>
      </c>
      <c r="D46" s="61">
        <v>58</v>
      </c>
      <c r="E46" s="31">
        <v>48.209000000000003</v>
      </c>
      <c r="F46" s="31">
        <v>71.757999999999996</v>
      </c>
      <c r="G46" s="61">
        <v>17.606999999999999</v>
      </c>
      <c r="H46" s="61">
        <v>16</v>
      </c>
      <c r="I46" s="31">
        <v>11.106999999999999</v>
      </c>
      <c r="J46" s="31">
        <v>26.765000000000001</v>
      </c>
      <c r="K46" s="61">
        <v>24.878</v>
      </c>
      <c r="L46" s="61">
        <v>36</v>
      </c>
      <c r="M46" s="31">
        <v>17.356000000000002</v>
      </c>
      <c r="N46" s="31">
        <v>34.307000000000002</v>
      </c>
      <c r="O46" s="61">
        <v>91.600999999999999</v>
      </c>
      <c r="P46" s="61">
        <v>15</v>
      </c>
      <c r="Q46" s="31">
        <v>85.23</v>
      </c>
      <c r="R46" s="31">
        <v>95.373000000000005</v>
      </c>
      <c r="S46" s="61">
        <v>68.397999999999996</v>
      </c>
      <c r="T46" s="61">
        <v>58</v>
      </c>
      <c r="U46" s="31">
        <v>59.15</v>
      </c>
      <c r="V46" s="31">
        <v>76.387</v>
      </c>
      <c r="W46" s="61">
        <v>33.564</v>
      </c>
      <c r="X46" s="61">
        <v>5</v>
      </c>
      <c r="Y46" s="31">
        <v>25.213000000000001</v>
      </c>
      <c r="Z46" s="31">
        <v>43.087000000000003</v>
      </c>
      <c r="AA46" s="66">
        <v>13.24</v>
      </c>
      <c r="AB46" s="61">
        <v>13</v>
      </c>
      <c r="AC46" s="31">
        <v>8.3059999999999992</v>
      </c>
      <c r="AD46" s="31">
        <v>20.451000000000001</v>
      </c>
      <c r="AE46" s="66">
        <v>22.475999999999999</v>
      </c>
      <c r="AF46" s="61">
        <v>22</v>
      </c>
      <c r="AG46" s="31">
        <v>13.792999999999999</v>
      </c>
      <c r="AH46" s="31">
        <v>34.442</v>
      </c>
      <c r="AI46" s="61">
        <v>10.141</v>
      </c>
      <c r="AJ46" s="61">
        <v>37</v>
      </c>
      <c r="AK46" s="31">
        <v>5.7130000000000001</v>
      </c>
      <c r="AL46" s="31">
        <v>17.369</v>
      </c>
      <c r="AM46" s="66">
        <v>34.343000000000004</v>
      </c>
      <c r="AN46" s="61">
        <v>53</v>
      </c>
      <c r="AO46" s="31">
        <v>24.667999999999999</v>
      </c>
      <c r="AP46" s="31">
        <v>45.518999999999998</v>
      </c>
      <c r="AQ46" s="66">
        <v>45.88</v>
      </c>
      <c r="AR46" s="61">
        <v>52</v>
      </c>
      <c r="AS46" s="31">
        <v>35.945999999999998</v>
      </c>
      <c r="AT46" s="31">
        <v>56.152999999999999</v>
      </c>
    </row>
    <row r="47" spans="1:46">
      <c r="A47" s="8">
        <v>314</v>
      </c>
      <c r="B47" s="62" t="s">
        <v>155</v>
      </c>
      <c r="C47" s="61">
        <v>77.012</v>
      </c>
      <c r="D47" s="61">
        <v>37</v>
      </c>
      <c r="E47" s="31">
        <v>69.146000000000001</v>
      </c>
      <c r="F47" s="31">
        <v>83.355000000000004</v>
      </c>
      <c r="G47" s="61">
        <v>14.113</v>
      </c>
      <c r="H47" s="61">
        <v>38</v>
      </c>
      <c r="I47" s="31">
        <v>9.2309999999999999</v>
      </c>
      <c r="J47" s="31">
        <v>20.978999999999999</v>
      </c>
      <c r="K47" s="61">
        <v>28.846</v>
      </c>
      <c r="L47" s="61">
        <v>28</v>
      </c>
      <c r="M47" s="31">
        <v>21.797999999999998</v>
      </c>
      <c r="N47" s="31">
        <v>37.091000000000001</v>
      </c>
      <c r="O47" s="61">
        <v>84.411000000000001</v>
      </c>
      <c r="P47" s="61">
        <v>42</v>
      </c>
      <c r="Q47" s="31">
        <v>76.048000000000002</v>
      </c>
      <c r="R47" s="31">
        <v>90.228999999999999</v>
      </c>
      <c r="S47" s="61">
        <v>79.558999999999997</v>
      </c>
      <c r="T47" s="61">
        <v>14</v>
      </c>
      <c r="U47" s="31">
        <v>73.150000000000006</v>
      </c>
      <c r="V47" s="31">
        <v>84.757000000000005</v>
      </c>
      <c r="W47" s="66">
        <v>28.753</v>
      </c>
      <c r="X47" s="61">
        <v>23</v>
      </c>
      <c r="Y47" s="31">
        <v>21.46</v>
      </c>
      <c r="Z47" s="31">
        <v>37.345999999999997</v>
      </c>
      <c r="AA47" s="66">
        <v>11.077999999999999</v>
      </c>
      <c r="AB47" s="61">
        <v>28</v>
      </c>
      <c r="AC47" s="31">
        <v>6.7960000000000003</v>
      </c>
      <c r="AD47" s="31">
        <v>17.548999999999999</v>
      </c>
      <c r="AE47" s="66">
        <v>23.792999999999999</v>
      </c>
      <c r="AF47" s="61">
        <v>16</v>
      </c>
      <c r="AG47" s="31">
        <v>17.373000000000001</v>
      </c>
      <c r="AH47" s="31">
        <v>31.675000000000001</v>
      </c>
      <c r="AI47" s="61">
        <v>14.513</v>
      </c>
      <c r="AJ47" s="61">
        <v>7</v>
      </c>
      <c r="AK47" s="31">
        <v>9.1539999999999999</v>
      </c>
      <c r="AL47" s="31">
        <v>22.242000000000001</v>
      </c>
      <c r="AM47" s="66">
        <v>35.165999999999997</v>
      </c>
      <c r="AN47" s="61">
        <v>48</v>
      </c>
      <c r="AO47" s="31">
        <v>27.172999999999998</v>
      </c>
      <c r="AP47" s="31">
        <v>44.087000000000003</v>
      </c>
      <c r="AQ47" s="66">
        <v>62.436</v>
      </c>
      <c r="AR47" s="61">
        <v>32</v>
      </c>
      <c r="AS47" s="31">
        <v>50.786999999999999</v>
      </c>
      <c r="AT47" s="31">
        <v>72.805000000000007</v>
      </c>
    </row>
    <row r="48" spans="1:46">
      <c r="A48" s="72">
        <v>315</v>
      </c>
      <c r="B48" s="62" t="s">
        <v>156</v>
      </c>
      <c r="C48" s="73">
        <v>59.835000000000001</v>
      </c>
      <c r="D48" s="61">
        <v>59</v>
      </c>
      <c r="E48" s="71">
        <v>52.378</v>
      </c>
      <c r="F48" s="71">
        <v>66.863</v>
      </c>
      <c r="G48" s="70">
        <v>18.401</v>
      </c>
      <c r="H48" s="61">
        <v>11</v>
      </c>
      <c r="I48" s="71">
        <v>13.273</v>
      </c>
      <c r="J48" s="71">
        <v>24.940999999999999</v>
      </c>
      <c r="K48" s="73">
        <v>23.41</v>
      </c>
      <c r="L48" s="61">
        <v>39</v>
      </c>
      <c r="M48" s="71">
        <v>17.55</v>
      </c>
      <c r="N48" s="71">
        <v>30.501999999999999</v>
      </c>
      <c r="O48" s="70">
        <v>88.97</v>
      </c>
      <c r="P48" s="61">
        <v>23</v>
      </c>
      <c r="Q48" s="71">
        <v>83.051000000000002</v>
      </c>
      <c r="R48" s="71">
        <v>92.997</v>
      </c>
      <c r="S48" s="70">
        <v>71.709999999999994</v>
      </c>
      <c r="T48" s="61">
        <v>52</v>
      </c>
      <c r="U48" s="71">
        <v>64.861000000000004</v>
      </c>
      <c r="V48" s="71">
        <v>77.683000000000007</v>
      </c>
      <c r="W48" s="73">
        <v>30.875</v>
      </c>
      <c r="X48" s="61">
        <v>15</v>
      </c>
      <c r="Y48" s="71">
        <v>24.302</v>
      </c>
      <c r="Z48" s="71">
        <v>38.326000000000001</v>
      </c>
      <c r="AA48" s="70">
        <v>13.324</v>
      </c>
      <c r="AB48" s="61">
        <v>12</v>
      </c>
      <c r="AC48" s="71">
        <v>9.5830000000000002</v>
      </c>
      <c r="AD48" s="71">
        <v>18.231999999999999</v>
      </c>
      <c r="AE48" s="70">
        <v>16.803999999999998</v>
      </c>
      <c r="AF48" s="61">
        <v>38</v>
      </c>
      <c r="AG48" s="71">
        <v>11.273999999999999</v>
      </c>
      <c r="AH48" s="71">
        <v>24.303999999999998</v>
      </c>
      <c r="AI48" s="73">
        <v>8.7080000000000002</v>
      </c>
      <c r="AJ48" s="61">
        <v>51</v>
      </c>
      <c r="AK48" s="71">
        <v>5.3650000000000002</v>
      </c>
      <c r="AL48" s="71">
        <v>13.83</v>
      </c>
      <c r="AM48" s="73">
        <v>39.366999999999997</v>
      </c>
      <c r="AN48" s="61">
        <v>33</v>
      </c>
      <c r="AO48" s="71">
        <v>32.143999999999998</v>
      </c>
      <c r="AP48" s="71">
        <v>47.085999999999999</v>
      </c>
      <c r="AQ48" s="73">
        <v>49.201999999999998</v>
      </c>
      <c r="AR48" s="61">
        <v>50</v>
      </c>
      <c r="AS48" s="71">
        <v>42.197000000000003</v>
      </c>
      <c r="AT48" s="71">
        <v>56.238</v>
      </c>
    </row>
    <row r="49" spans="1:46">
      <c r="A49" s="8">
        <v>316</v>
      </c>
      <c r="B49" s="62" t="s">
        <v>157</v>
      </c>
      <c r="C49" s="66">
        <v>83.950999999999993</v>
      </c>
      <c r="D49" s="61">
        <v>13</v>
      </c>
      <c r="E49" s="31">
        <v>73.201999999999998</v>
      </c>
      <c r="F49" s="31">
        <v>90.923000000000002</v>
      </c>
      <c r="G49" s="61">
        <v>12.787000000000001</v>
      </c>
      <c r="H49" s="61">
        <v>51</v>
      </c>
      <c r="I49" s="31">
        <v>7.9409999999999998</v>
      </c>
      <c r="J49" s="31">
        <v>19.949000000000002</v>
      </c>
      <c r="K49" s="66">
        <v>43.94</v>
      </c>
      <c r="L49" s="61">
        <v>2</v>
      </c>
      <c r="M49" s="31">
        <v>31.373000000000001</v>
      </c>
      <c r="N49" s="31">
        <v>57.335000000000001</v>
      </c>
      <c r="O49" s="61">
        <v>83.759</v>
      </c>
      <c r="P49" s="61">
        <v>43</v>
      </c>
      <c r="Q49" s="31">
        <v>75.819999999999993</v>
      </c>
      <c r="R49" s="31">
        <v>89.453999999999994</v>
      </c>
      <c r="S49" s="61">
        <v>79.498999999999995</v>
      </c>
      <c r="T49" s="61">
        <v>15</v>
      </c>
      <c r="U49" s="31">
        <v>70.388000000000005</v>
      </c>
      <c r="V49" s="31">
        <v>86.35</v>
      </c>
      <c r="W49" s="66">
        <v>28.960999999999999</v>
      </c>
      <c r="X49" s="61">
        <v>21</v>
      </c>
      <c r="Y49" s="31">
        <v>19.460999999999999</v>
      </c>
      <c r="Z49" s="31">
        <v>40.750999999999998</v>
      </c>
      <c r="AA49" s="61">
        <v>12.077999999999999</v>
      </c>
      <c r="AB49" s="61">
        <v>23</v>
      </c>
      <c r="AC49" s="31">
        <v>6.1429999999999998</v>
      </c>
      <c r="AD49" s="31">
        <v>22.379000000000001</v>
      </c>
      <c r="AE49" s="61">
        <v>20.245000000000001</v>
      </c>
      <c r="AF49" s="61">
        <v>29</v>
      </c>
      <c r="AG49" s="31">
        <v>12.582000000000001</v>
      </c>
      <c r="AH49" s="31">
        <v>30.923999999999999</v>
      </c>
      <c r="AI49" s="66">
        <v>12.281000000000001</v>
      </c>
      <c r="AJ49" s="61">
        <v>17</v>
      </c>
      <c r="AK49" s="31">
        <v>6.45</v>
      </c>
      <c r="AL49" s="31">
        <v>22.135000000000002</v>
      </c>
      <c r="AM49" s="66">
        <v>35.97</v>
      </c>
      <c r="AN49" s="61">
        <v>45</v>
      </c>
      <c r="AO49" s="31">
        <v>26.036000000000001</v>
      </c>
      <c r="AP49" s="31">
        <v>47.271999999999998</v>
      </c>
      <c r="AQ49" s="61">
        <v>79.795000000000002</v>
      </c>
      <c r="AR49" s="61">
        <v>7</v>
      </c>
      <c r="AS49" s="31">
        <v>69.153999999999996</v>
      </c>
      <c r="AT49" s="31">
        <v>87.432000000000002</v>
      </c>
    </row>
    <row r="50" spans="1:46">
      <c r="A50" s="72">
        <v>317</v>
      </c>
      <c r="B50" s="62" t="s">
        <v>158</v>
      </c>
      <c r="C50" s="73">
        <v>79.953000000000003</v>
      </c>
      <c r="D50" s="61">
        <v>29</v>
      </c>
      <c r="E50" s="71">
        <v>71.445999999999998</v>
      </c>
      <c r="F50" s="71">
        <v>86.408000000000001</v>
      </c>
      <c r="G50" s="70">
        <v>9.8710000000000004</v>
      </c>
      <c r="H50" s="61">
        <v>59</v>
      </c>
      <c r="I50" s="71">
        <v>6.0460000000000003</v>
      </c>
      <c r="J50" s="71">
        <v>15.712999999999999</v>
      </c>
      <c r="K50" s="70">
        <v>32.341999999999999</v>
      </c>
      <c r="L50" s="61">
        <v>21</v>
      </c>
      <c r="M50" s="71">
        <v>25.07</v>
      </c>
      <c r="N50" s="71">
        <v>40.581000000000003</v>
      </c>
      <c r="O50" s="70">
        <v>80.033000000000001</v>
      </c>
      <c r="P50" s="61">
        <v>51</v>
      </c>
      <c r="Q50" s="71">
        <v>69.400000000000006</v>
      </c>
      <c r="R50" s="71">
        <v>87.63</v>
      </c>
      <c r="S50" s="70">
        <v>77.594999999999999</v>
      </c>
      <c r="T50" s="61">
        <v>24</v>
      </c>
      <c r="U50" s="71">
        <v>69.242000000000004</v>
      </c>
      <c r="V50" s="71">
        <v>84.197999999999993</v>
      </c>
      <c r="W50" s="73">
        <v>30.259</v>
      </c>
      <c r="X50" s="61">
        <v>16</v>
      </c>
      <c r="Y50" s="71">
        <v>22.901</v>
      </c>
      <c r="Z50" s="71">
        <v>38.792000000000002</v>
      </c>
      <c r="AA50" s="70">
        <v>12.327999999999999</v>
      </c>
      <c r="AB50" s="61">
        <v>19</v>
      </c>
      <c r="AC50" s="71">
        <v>7.9459999999999997</v>
      </c>
      <c r="AD50" s="71">
        <v>18.638000000000002</v>
      </c>
      <c r="AE50" s="70">
        <v>23.722000000000001</v>
      </c>
      <c r="AF50" s="61">
        <v>17</v>
      </c>
      <c r="AG50" s="71">
        <v>17.038</v>
      </c>
      <c r="AH50" s="71">
        <v>32.017000000000003</v>
      </c>
      <c r="AI50" s="73">
        <v>13.815</v>
      </c>
      <c r="AJ50" s="61">
        <v>10</v>
      </c>
      <c r="AK50" s="71">
        <v>8.6980000000000004</v>
      </c>
      <c r="AL50" s="71">
        <v>21.242999999999999</v>
      </c>
      <c r="AM50" s="73">
        <v>36.503999999999998</v>
      </c>
      <c r="AN50" s="61">
        <v>41</v>
      </c>
      <c r="AO50" s="71">
        <v>28.919</v>
      </c>
      <c r="AP50" s="71">
        <v>44.823</v>
      </c>
      <c r="AQ50" s="70">
        <v>78.216999999999999</v>
      </c>
      <c r="AR50" s="61">
        <v>10</v>
      </c>
      <c r="AS50" s="71">
        <v>69.444999999999993</v>
      </c>
      <c r="AT50" s="71">
        <v>85.013999999999996</v>
      </c>
    </row>
    <row r="51" spans="1:46">
      <c r="A51" s="8">
        <v>318</v>
      </c>
      <c r="B51" s="62" t="s">
        <v>159</v>
      </c>
      <c r="C51" s="61">
        <v>80.006</v>
      </c>
      <c r="D51" s="61">
        <v>27</v>
      </c>
      <c r="E51" s="31">
        <v>73.581999999999994</v>
      </c>
      <c r="F51" s="31">
        <v>85.182000000000002</v>
      </c>
      <c r="G51" s="61">
        <v>13.45</v>
      </c>
      <c r="H51" s="61">
        <v>46</v>
      </c>
      <c r="I51" s="31">
        <v>9.3260000000000005</v>
      </c>
      <c r="J51" s="31">
        <v>19.015000000000001</v>
      </c>
      <c r="K51" s="61">
        <v>26.187000000000001</v>
      </c>
      <c r="L51" s="61">
        <v>31</v>
      </c>
      <c r="M51" s="31">
        <v>20.687000000000001</v>
      </c>
      <c r="N51" s="31">
        <v>32.549999999999997</v>
      </c>
      <c r="O51" s="61">
        <v>85.840999999999994</v>
      </c>
      <c r="P51" s="61">
        <v>40</v>
      </c>
      <c r="Q51" s="31">
        <v>79.218000000000004</v>
      </c>
      <c r="R51" s="31">
        <v>90.602999999999994</v>
      </c>
      <c r="S51" s="61">
        <v>73.528999999999996</v>
      </c>
      <c r="T51" s="61">
        <v>43</v>
      </c>
      <c r="U51" s="31">
        <v>66.489000000000004</v>
      </c>
      <c r="V51" s="31">
        <v>79.545000000000002</v>
      </c>
      <c r="W51" s="66">
        <v>32.100999999999999</v>
      </c>
      <c r="X51" s="61">
        <v>9</v>
      </c>
      <c r="Y51" s="31">
        <v>25.760999999999999</v>
      </c>
      <c r="Z51" s="31">
        <v>39.177999999999997</v>
      </c>
      <c r="AA51" s="61">
        <v>16.481999999999999</v>
      </c>
      <c r="AB51" s="61">
        <v>2</v>
      </c>
      <c r="AC51" s="31">
        <v>11.794</v>
      </c>
      <c r="AD51" s="31">
        <v>22.558</v>
      </c>
      <c r="AE51" s="61">
        <v>16.286999999999999</v>
      </c>
      <c r="AF51" s="61">
        <v>41</v>
      </c>
      <c r="AG51" s="31">
        <v>11.676</v>
      </c>
      <c r="AH51" s="31">
        <v>22.26</v>
      </c>
      <c r="AI51" s="66">
        <v>8.8610000000000007</v>
      </c>
      <c r="AJ51" s="61">
        <v>49</v>
      </c>
      <c r="AK51" s="31">
        <v>5.9429999999999996</v>
      </c>
      <c r="AL51" s="31">
        <v>13.013</v>
      </c>
      <c r="AM51" s="61">
        <v>34.688000000000002</v>
      </c>
      <c r="AN51" s="61">
        <v>49</v>
      </c>
      <c r="AO51" s="31">
        <v>28.51</v>
      </c>
      <c r="AP51" s="31">
        <v>41.427999999999997</v>
      </c>
      <c r="AQ51" s="61">
        <v>62.314999999999998</v>
      </c>
      <c r="AR51" s="61">
        <v>33</v>
      </c>
      <c r="AS51" s="31">
        <v>55.337000000000003</v>
      </c>
      <c r="AT51" s="31">
        <v>68.816999999999993</v>
      </c>
    </row>
    <row r="52" spans="1:46">
      <c r="A52" s="8">
        <v>401</v>
      </c>
      <c r="B52" s="62" t="s">
        <v>160</v>
      </c>
      <c r="C52" s="61">
        <v>82.055000000000007</v>
      </c>
      <c r="D52" s="61">
        <v>21</v>
      </c>
      <c r="E52" s="31">
        <v>76.634</v>
      </c>
      <c r="F52" s="31">
        <v>86.441000000000003</v>
      </c>
      <c r="G52" s="61">
        <v>21.260999999999999</v>
      </c>
      <c r="H52" s="61">
        <v>2</v>
      </c>
      <c r="I52" s="31">
        <v>15.898999999999999</v>
      </c>
      <c r="J52" s="31">
        <v>27.832000000000001</v>
      </c>
      <c r="K52" s="61">
        <v>23.300999999999998</v>
      </c>
      <c r="L52" s="61">
        <v>40</v>
      </c>
      <c r="M52" s="31">
        <v>18.016999999999999</v>
      </c>
      <c r="N52" s="31">
        <v>29.576000000000001</v>
      </c>
      <c r="O52" s="61">
        <v>90.995999999999995</v>
      </c>
      <c r="P52" s="61">
        <v>17</v>
      </c>
      <c r="Q52" s="31">
        <v>85.543999999999997</v>
      </c>
      <c r="R52" s="31">
        <v>94.522999999999996</v>
      </c>
      <c r="S52" s="61">
        <v>77.346000000000004</v>
      </c>
      <c r="T52" s="61">
        <v>28</v>
      </c>
      <c r="U52" s="31">
        <v>70.822999999999993</v>
      </c>
      <c r="V52" s="31">
        <v>82.766000000000005</v>
      </c>
      <c r="W52" s="61">
        <v>21.562000000000001</v>
      </c>
      <c r="X52" s="61">
        <v>40</v>
      </c>
      <c r="Y52" s="31">
        <v>15.914999999999999</v>
      </c>
      <c r="Z52" s="31">
        <v>28.530999999999999</v>
      </c>
      <c r="AA52" s="61">
        <v>9.3409999999999993</v>
      </c>
      <c r="AB52" s="61">
        <v>36</v>
      </c>
      <c r="AC52" s="31">
        <v>6.1790000000000003</v>
      </c>
      <c r="AD52" s="31">
        <v>13.881</v>
      </c>
      <c r="AE52" s="61">
        <v>21.849</v>
      </c>
      <c r="AF52" s="61">
        <v>25</v>
      </c>
      <c r="AG52" s="31">
        <v>15.914</v>
      </c>
      <c r="AH52" s="31">
        <v>29.228000000000002</v>
      </c>
      <c r="AI52" s="66">
        <v>11.223000000000001</v>
      </c>
      <c r="AJ52" s="61">
        <v>29</v>
      </c>
      <c r="AK52" s="31">
        <v>7.7510000000000003</v>
      </c>
      <c r="AL52" s="31">
        <v>15.98</v>
      </c>
      <c r="AM52" s="61">
        <v>35.286999999999999</v>
      </c>
      <c r="AN52" s="61">
        <v>47</v>
      </c>
      <c r="AO52" s="31">
        <v>28.835999999999999</v>
      </c>
      <c r="AP52" s="31">
        <v>42.323999999999998</v>
      </c>
      <c r="AQ52" s="61">
        <v>61.347000000000001</v>
      </c>
      <c r="AR52" s="61">
        <v>37</v>
      </c>
      <c r="AS52" s="31">
        <v>54.328000000000003</v>
      </c>
      <c r="AT52" s="31">
        <v>67.924000000000007</v>
      </c>
    </row>
    <row r="53" spans="1:46">
      <c r="A53" s="8">
        <v>402</v>
      </c>
      <c r="B53" s="62" t="s">
        <v>161</v>
      </c>
      <c r="C53" s="61">
        <v>79.587000000000003</v>
      </c>
      <c r="D53" s="61">
        <v>31</v>
      </c>
      <c r="E53" s="31">
        <v>70.88</v>
      </c>
      <c r="F53" s="31">
        <v>86.197000000000003</v>
      </c>
      <c r="G53" s="61">
        <v>14.319000000000001</v>
      </c>
      <c r="H53" s="61">
        <v>37</v>
      </c>
      <c r="I53" s="31">
        <v>8.8580000000000005</v>
      </c>
      <c r="J53" s="31">
        <v>22.324000000000002</v>
      </c>
      <c r="K53" s="61">
        <v>24.774000000000001</v>
      </c>
      <c r="L53" s="61">
        <v>38</v>
      </c>
      <c r="M53" s="31">
        <v>17.698</v>
      </c>
      <c r="N53" s="31">
        <v>33.526000000000003</v>
      </c>
      <c r="O53" s="61">
        <v>87.453000000000003</v>
      </c>
      <c r="P53" s="61">
        <v>33</v>
      </c>
      <c r="Q53" s="31">
        <v>77.965000000000003</v>
      </c>
      <c r="R53" s="31">
        <v>93.210999999999999</v>
      </c>
      <c r="S53" s="61">
        <v>78.100999999999999</v>
      </c>
      <c r="T53" s="61">
        <v>22</v>
      </c>
      <c r="U53" s="31">
        <v>69.599000000000004</v>
      </c>
      <c r="V53" s="31">
        <v>84.745999999999995</v>
      </c>
      <c r="W53" s="61">
        <v>18.309000000000001</v>
      </c>
      <c r="X53" s="61">
        <v>45</v>
      </c>
      <c r="Y53" s="31">
        <v>11.917999999999999</v>
      </c>
      <c r="Z53" s="31">
        <v>27.074000000000002</v>
      </c>
      <c r="AA53" s="61">
        <v>8.093</v>
      </c>
      <c r="AB53" s="61">
        <v>43</v>
      </c>
      <c r="AC53" s="31">
        <v>3.827</v>
      </c>
      <c r="AD53" s="31">
        <v>16.308</v>
      </c>
      <c r="AE53" s="61">
        <v>23.707999999999998</v>
      </c>
      <c r="AF53" s="61">
        <v>18</v>
      </c>
      <c r="AG53" s="31">
        <v>15.949</v>
      </c>
      <c r="AH53" s="31">
        <v>33.725999999999999</v>
      </c>
      <c r="AI53" s="66">
        <v>8.7409999999999997</v>
      </c>
      <c r="AJ53" s="61">
        <v>50</v>
      </c>
      <c r="AK53" s="31">
        <v>4.9710000000000001</v>
      </c>
      <c r="AL53" s="31">
        <v>14.92</v>
      </c>
      <c r="AM53" s="61">
        <v>33.014000000000003</v>
      </c>
      <c r="AN53" s="61">
        <v>55</v>
      </c>
      <c r="AO53" s="31">
        <v>25.148</v>
      </c>
      <c r="AP53" s="31">
        <v>41.96</v>
      </c>
      <c r="AQ53" s="61">
        <v>59.261000000000003</v>
      </c>
      <c r="AR53" s="61">
        <v>41</v>
      </c>
      <c r="AS53" s="31">
        <v>49.564999999999998</v>
      </c>
      <c r="AT53" s="31">
        <v>68.286000000000001</v>
      </c>
    </row>
    <row r="54" spans="1:46">
      <c r="A54" s="8">
        <v>403</v>
      </c>
      <c r="B54" s="62" t="s">
        <v>162</v>
      </c>
      <c r="C54" s="61">
        <v>80.138999999999996</v>
      </c>
      <c r="D54" s="61">
        <v>25</v>
      </c>
      <c r="E54" s="31">
        <v>73.88</v>
      </c>
      <c r="F54" s="31">
        <v>85.198999999999998</v>
      </c>
      <c r="G54" s="61">
        <v>14.066000000000001</v>
      </c>
      <c r="H54" s="61">
        <v>39</v>
      </c>
      <c r="I54" s="31">
        <v>9.3409999999999993</v>
      </c>
      <c r="J54" s="31">
        <v>20.637</v>
      </c>
      <c r="K54" s="61">
        <v>31.731999999999999</v>
      </c>
      <c r="L54" s="61">
        <v>23</v>
      </c>
      <c r="M54" s="31">
        <v>24.725000000000001</v>
      </c>
      <c r="N54" s="31">
        <v>39.679000000000002</v>
      </c>
      <c r="O54" s="61">
        <v>90.623999999999995</v>
      </c>
      <c r="P54" s="61">
        <v>18</v>
      </c>
      <c r="Q54" s="31">
        <v>84.302999999999997</v>
      </c>
      <c r="R54" s="31">
        <v>94.563999999999993</v>
      </c>
      <c r="S54" s="61">
        <v>75.700999999999993</v>
      </c>
      <c r="T54" s="61">
        <v>35</v>
      </c>
      <c r="U54" s="31">
        <v>68.570999999999998</v>
      </c>
      <c r="V54" s="31">
        <v>81.646000000000001</v>
      </c>
      <c r="W54" s="61">
        <v>19.803000000000001</v>
      </c>
      <c r="X54" s="61">
        <v>42</v>
      </c>
      <c r="Y54" s="31">
        <v>14.624000000000001</v>
      </c>
      <c r="Z54" s="31">
        <v>26.251000000000001</v>
      </c>
      <c r="AA54" s="61">
        <v>8.7780000000000005</v>
      </c>
      <c r="AB54" s="61">
        <v>41</v>
      </c>
      <c r="AC54" s="31">
        <v>5.6040000000000001</v>
      </c>
      <c r="AD54" s="31">
        <v>13.494</v>
      </c>
      <c r="AE54" s="61">
        <v>38.948</v>
      </c>
      <c r="AF54" s="61">
        <v>2</v>
      </c>
      <c r="AG54" s="31">
        <v>31.36</v>
      </c>
      <c r="AH54" s="31">
        <v>47.110999999999997</v>
      </c>
      <c r="AI54" s="66">
        <v>13.002000000000001</v>
      </c>
      <c r="AJ54" s="61">
        <v>15</v>
      </c>
      <c r="AK54" s="31">
        <v>8.9290000000000003</v>
      </c>
      <c r="AL54" s="31">
        <v>18.555</v>
      </c>
      <c r="AM54" s="61">
        <v>36.119</v>
      </c>
      <c r="AN54" s="61">
        <v>44</v>
      </c>
      <c r="AO54" s="31">
        <v>28.16</v>
      </c>
      <c r="AP54" s="31">
        <v>44.920999999999999</v>
      </c>
      <c r="AQ54" s="61">
        <v>62.081000000000003</v>
      </c>
      <c r="AR54" s="61">
        <v>36</v>
      </c>
      <c r="AS54" s="31">
        <v>53.228999999999999</v>
      </c>
      <c r="AT54" s="31">
        <v>70.194999999999993</v>
      </c>
    </row>
    <row r="55" spans="1:46">
      <c r="A55" s="8">
        <v>404</v>
      </c>
      <c r="B55" s="62" t="s">
        <v>163</v>
      </c>
      <c r="C55" s="61">
        <v>73.745000000000005</v>
      </c>
      <c r="D55" s="61">
        <v>43</v>
      </c>
      <c r="E55" s="31">
        <v>66.722999999999999</v>
      </c>
      <c r="F55" s="31">
        <v>79.736000000000004</v>
      </c>
      <c r="G55" s="61">
        <v>12.096</v>
      </c>
      <c r="H55" s="61">
        <v>52</v>
      </c>
      <c r="I55" s="31">
        <v>7.4139999999999997</v>
      </c>
      <c r="J55" s="31">
        <v>19.125</v>
      </c>
      <c r="K55" s="61">
        <v>34.030999999999999</v>
      </c>
      <c r="L55" s="61">
        <v>17</v>
      </c>
      <c r="M55" s="31">
        <v>26.581</v>
      </c>
      <c r="N55" s="31">
        <v>42.363</v>
      </c>
      <c r="O55" s="61">
        <v>88.903000000000006</v>
      </c>
      <c r="P55" s="61">
        <v>24</v>
      </c>
      <c r="Q55" s="31">
        <v>82.397999999999996</v>
      </c>
      <c r="R55" s="31">
        <v>93.201999999999998</v>
      </c>
      <c r="S55" s="61">
        <v>74.195999999999998</v>
      </c>
      <c r="T55" s="61">
        <v>39</v>
      </c>
      <c r="U55" s="31">
        <v>66.691000000000003</v>
      </c>
      <c r="V55" s="31">
        <v>80.504999999999995</v>
      </c>
      <c r="W55" s="61">
        <v>23.187999999999999</v>
      </c>
      <c r="X55" s="61">
        <v>34</v>
      </c>
      <c r="Y55" s="31">
        <v>17.268000000000001</v>
      </c>
      <c r="Z55" s="31">
        <v>30.390999999999998</v>
      </c>
      <c r="AA55" s="61">
        <v>11.448</v>
      </c>
      <c r="AB55" s="61">
        <v>27</v>
      </c>
      <c r="AC55" s="31">
        <v>7.4059999999999997</v>
      </c>
      <c r="AD55" s="31">
        <v>17.285</v>
      </c>
      <c r="AE55" s="61">
        <v>40.186</v>
      </c>
      <c r="AF55" s="61">
        <v>1</v>
      </c>
      <c r="AG55" s="31">
        <v>32.505000000000003</v>
      </c>
      <c r="AH55" s="31">
        <v>48.381</v>
      </c>
      <c r="AI55" s="66">
        <v>10.728999999999999</v>
      </c>
      <c r="AJ55" s="61">
        <v>34</v>
      </c>
      <c r="AK55" s="31">
        <v>6.6559999999999997</v>
      </c>
      <c r="AL55" s="31">
        <v>16.847000000000001</v>
      </c>
      <c r="AM55" s="61">
        <v>39.673999999999999</v>
      </c>
      <c r="AN55" s="61">
        <v>30</v>
      </c>
      <c r="AO55" s="31">
        <v>31.503</v>
      </c>
      <c r="AP55" s="31">
        <v>48.466000000000001</v>
      </c>
      <c r="AQ55" s="61">
        <v>55.228999999999999</v>
      </c>
      <c r="AR55" s="61">
        <v>48</v>
      </c>
      <c r="AS55" s="31">
        <v>46.604999999999997</v>
      </c>
      <c r="AT55" s="31">
        <v>63.548999999999999</v>
      </c>
    </row>
    <row r="56" spans="1:46">
      <c r="A56" s="8">
        <v>405</v>
      </c>
      <c r="B56" s="62" t="s">
        <v>164</v>
      </c>
      <c r="C56" s="61">
        <v>82.748000000000005</v>
      </c>
      <c r="D56" s="61">
        <v>16</v>
      </c>
      <c r="E56" s="31">
        <v>76.977000000000004</v>
      </c>
      <c r="F56" s="31">
        <v>87.31</v>
      </c>
      <c r="G56" s="61">
        <v>16.55</v>
      </c>
      <c r="H56" s="61">
        <v>23</v>
      </c>
      <c r="I56" s="31">
        <v>12.226000000000001</v>
      </c>
      <c r="J56" s="31">
        <v>22.018999999999998</v>
      </c>
      <c r="K56" s="61">
        <v>26.327000000000002</v>
      </c>
      <c r="L56" s="61">
        <v>30</v>
      </c>
      <c r="M56" s="31">
        <v>20.89</v>
      </c>
      <c r="N56" s="31">
        <v>32.595999999999997</v>
      </c>
      <c r="O56" s="61">
        <v>87.897999999999996</v>
      </c>
      <c r="P56" s="61">
        <v>30</v>
      </c>
      <c r="Q56" s="31">
        <v>82.736000000000004</v>
      </c>
      <c r="R56" s="31">
        <v>91.671999999999997</v>
      </c>
      <c r="S56" s="61">
        <v>77.221999999999994</v>
      </c>
      <c r="T56" s="61">
        <v>30</v>
      </c>
      <c r="U56" s="31">
        <v>70.831999999999994</v>
      </c>
      <c r="V56" s="31">
        <v>82.555999999999997</v>
      </c>
      <c r="W56" s="61">
        <v>22.209</v>
      </c>
      <c r="X56" s="61">
        <v>38</v>
      </c>
      <c r="Y56" s="31">
        <v>16.911000000000001</v>
      </c>
      <c r="Z56" s="31">
        <v>28.596</v>
      </c>
      <c r="AA56" s="61">
        <v>6.8230000000000004</v>
      </c>
      <c r="AB56" s="61">
        <v>49</v>
      </c>
      <c r="AC56" s="31">
        <v>4.4450000000000003</v>
      </c>
      <c r="AD56" s="31">
        <v>10.337</v>
      </c>
      <c r="AE56" s="61">
        <v>16.288</v>
      </c>
      <c r="AF56" s="61">
        <v>40</v>
      </c>
      <c r="AG56" s="31">
        <v>11.734999999999999</v>
      </c>
      <c r="AH56" s="31">
        <v>22.163</v>
      </c>
      <c r="AI56" s="66">
        <v>11.083</v>
      </c>
      <c r="AJ56" s="61">
        <v>30</v>
      </c>
      <c r="AK56" s="31">
        <v>7.516</v>
      </c>
      <c r="AL56" s="31">
        <v>16.048999999999999</v>
      </c>
      <c r="AM56" s="61">
        <v>32.933</v>
      </c>
      <c r="AN56" s="61">
        <v>56</v>
      </c>
      <c r="AO56" s="31">
        <v>27.015000000000001</v>
      </c>
      <c r="AP56" s="31">
        <v>39.447000000000003</v>
      </c>
      <c r="AQ56" s="61">
        <v>55.78</v>
      </c>
      <c r="AR56" s="61">
        <v>47</v>
      </c>
      <c r="AS56" s="31">
        <v>48.908000000000001</v>
      </c>
      <c r="AT56" s="31">
        <v>62.438000000000002</v>
      </c>
    </row>
    <row r="57" spans="1:46">
      <c r="A57" s="72">
        <v>406</v>
      </c>
      <c r="B57" s="62" t="s">
        <v>165</v>
      </c>
      <c r="C57" s="70">
        <v>83.730999999999995</v>
      </c>
      <c r="D57" s="61">
        <v>14</v>
      </c>
      <c r="E57" s="71">
        <v>77.731999999999999</v>
      </c>
      <c r="F57" s="71">
        <v>88.356999999999999</v>
      </c>
      <c r="G57" s="70">
        <v>13.430999999999999</v>
      </c>
      <c r="H57" s="61">
        <v>47</v>
      </c>
      <c r="I57" s="71">
        <v>8.67</v>
      </c>
      <c r="J57" s="71">
        <v>20.228000000000002</v>
      </c>
      <c r="K57" s="70">
        <v>21.972999999999999</v>
      </c>
      <c r="L57" s="61">
        <v>42</v>
      </c>
      <c r="M57" s="71">
        <v>15.739000000000001</v>
      </c>
      <c r="N57" s="71">
        <v>29.803999999999998</v>
      </c>
      <c r="O57" s="70">
        <v>89.715000000000003</v>
      </c>
      <c r="P57" s="61">
        <v>20</v>
      </c>
      <c r="Q57" s="71">
        <v>83.685000000000002</v>
      </c>
      <c r="R57" s="71">
        <v>93.683999999999997</v>
      </c>
      <c r="S57" s="70">
        <v>69.691000000000003</v>
      </c>
      <c r="T57" s="61">
        <v>56</v>
      </c>
      <c r="U57" s="71">
        <v>61.587000000000003</v>
      </c>
      <c r="V57" s="71">
        <v>76.731999999999999</v>
      </c>
      <c r="W57" s="70">
        <v>13.744999999999999</v>
      </c>
      <c r="X57" s="61">
        <v>50</v>
      </c>
      <c r="Y57" s="71">
        <v>9.1389999999999993</v>
      </c>
      <c r="Z57" s="71">
        <v>20.155999999999999</v>
      </c>
      <c r="AA57" s="70">
        <v>11.02</v>
      </c>
      <c r="AB57" s="61">
        <v>29</v>
      </c>
      <c r="AC57" s="71">
        <v>7.2720000000000002</v>
      </c>
      <c r="AD57" s="71">
        <v>16.361000000000001</v>
      </c>
      <c r="AE57" s="70">
        <v>14.7</v>
      </c>
      <c r="AF57" s="61">
        <v>46</v>
      </c>
      <c r="AG57" s="71">
        <v>9.6449999999999996</v>
      </c>
      <c r="AH57" s="71">
        <v>21.765999999999998</v>
      </c>
      <c r="AI57" s="73">
        <v>9.9710000000000001</v>
      </c>
      <c r="AJ57" s="61">
        <v>40</v>
      </c>
      <c r="AK57" s="71">
        <v>5.8150000000000004</v>
      </c>
      <c r="AL57" s="71">
        <v>16.573</v>
      </c>
      <c r="AM57" s="70">
        <v>44.968000000000004</v>
      </c>
      <c r="AN57" s="61">
        <v>11</v>
      </c>
      <c r="AO57" s="71">
        <v>37.436999999999998</v>
      </c>
      <c r="AP57" s="71">
        <v>52.738</v>
      </c>
      <c r="AQ57" s="70">
        <v>39.613</v>
      </c>
      <c r="AR57" s="61">
        <v>59</v>
      </c>
      <c r="AS57" s="71">
        <v>32.186</v>
      </c>
      <c r="AT57" s="71">
        <v>47.552999999999997</v>
      </c>
    </row>
    <row r="58" spans="1:46">
      <c r="A58" s="8">
        <v>407</v>
      </c>
      <c r="B58" s="62" t="s">
        <v>166</v>
      </c>
      <c r="C58" s="61">
        <v>69.472999999999999</v>
      </c>
      <c r="D58" s="61">
        <v>54</v>
      </c>
      <c r="E58" s="31">
        <v>64.352999999999994</v>
      </c>
      <c r="F58" s="31">
        <v>74.152000000000001</v>
      </c>
      <c r="G58" s="61">
        <v>14.705</v>
      </c>
      <c r="H58" s="61">
        <v>33</v>
      </c>
      <c r="I58" s="31">
        <v>11.04</v>
      </c>
      <c r="J58" s="31">
        <v>19.321000000000002</v>
      </c>
      <c r="K58" s="61">
        <v>17.962</v>
      </c>
      <c r="L58" s="61">
        <v>52</v>
      </c>
      <c r="M58" s="31">
        <v>13.91</v>
      </c>
      <c r="N58" s="31">
        <v>22.881</v>
      </c>
      <c r="O58" s="61">
        <v>89.765000000000001</v>
      </c>
      <c r="P58" s="61">
        <v>19</v>
      </c>
      <c r="Q58" s="31">
        <v>85.424999999999997</v>
      </c>
      <c r="R58" s="31">
        <v>92.92</v>
      </c>
      <c r="S58" s="61">
        <v>71.117999999999995</v>
      </c>
      <c r="T58" s="61">
        <v>55</v>
      </c>
      <c r="U58" s="31">
        <v>66.087000000000003</v>
      </c>
      <c r="V58" s="31">
        <v>75.677000000000007</v>
      </c>
      <c r="W58" s="61">
        <v>16.645</v>
      </c>
      <c r="X58" s="61">
        <v>47</v>
      </c>
      <c r="Y58" s="31">
        <v>13.125999999999999</v>
      </c>
      <c r="Z58" s="31">
        <v>20.879000000000001</v>
      </c>
      <c r="AA58" s="61">
        <v>8.8829999999999991</v>
      </c>
      <c r="AB58" s="61">
        <v>40</v>
      </c>
      <c r="AC58" s="31">
        <v>6.49</v>
      </c>
      <c r="AD58" s="31">
        <v>12.045</v>
      </c>
      <c r="AE58" s="61">
        <v>23.324000000000002</v>
      </c>
      <c r="AF58" s="61">
        <v>21</v>
      </c>
      <c r="AG58" s="31">
        <v>18.780999999999999</v>
      </c>
      <c r="AH58" s="31">
        <v>28.58</v>
      </c>
      <c r="AI58" s="66">
        <v>9.7680000000000007</v>
      </c>
      <c r="AJ58" s="61">
        <v>43</v>
      </c>
      <c r="AK58" s="31">
        <v>7.0659999999999998</v>
      </c>
      <c r="AL58" s="31">
        <v>13.355</v>
      </c>
      <c r="AM58" s="61">
        <v>44.636000000000003</v>
      </c>
      <c r="AN58" s="61">
        <v>12</v>
      </c>
      <c r="AO58" s="31">
        <v>39.524999999999999</v>
      </c>
      <c r="AP58" s="31">
        <v>49.860999999999997</v>
      </c>
      <c r="AQ58" s="61">
        <v>43.279000000000003</v>
      </c>
      <c r="AR58" s="61">
        <v>54</v>
      </c>
      <c r="AS58" s="31">
        <v>37.881</v>
      </c>
      <c r="AT58" s="31">
        <v>48.841000000000001</v>
      </c>
    </row>
    <row r="59" spans="1:46">
      <c r="A59" s="8">
        <v>408</v>
      </c>
      <c r="B59" s="62" t="s">
        <v>167</v>
      </c>
      <c r="C59" s="61">
        <v>82.927000000000007</v>
      </c>
      <c r="D59" s="61">
        <v>15</v>
      </c>
      <c r="E59" s="31">
        <v>77.674000000000007</v>
      </c>
      <c r="F59" s="31">
        <v>87.149000000000001</v>
      </c>
      <c r="G59" s="61">
        <v>14.566000000000001</v>
      </c>
      <c r="H59" s="61">
        <v>34</v>
      </c>
      <c r="I59" s="31">
        <v>10.061</v>
      </c>
      <c r="J59" s="31">
        <v>20.625</v>
      </c>
      <c r="K59" s="61">
        <v>24.792999999999999</v>
      </c>
      <c r="L59" s="61">
        <v>37</v>
      </c>
      <c r="M59" s="31">
        <v>17.914999999999999</v>
      </c>
      <c r="N59" s="31">
        <v>33.241999999999997</v>
      </c>
      <c r="O59" s="61">
        <v>92.674999999999997</v>
      </c>
      <c r="P59" s="61">
        <v>10</v>
      </c>
      <c r="Q59" s="31">
        <v>87.988</v>
      </c>
      <c r="R59" s="31">
        <v>95.623999999999995</v>
      </c>
      <c r="S59" s="61">
        <v>72.906000000000006</v>
      </c>
      <c r="T59" s="61">
        <v>47</v>
      </c>
      <c r="U59" s="31">
        <v>66.471999999999994</v>
      </c>
      <c r="V59" s="31">
        <v>78.504000000000005</v>
      </c>
      <c r="W59" s="61">
        <v>16.588000000000001</v>
      </c>
      <c r="X59" s="61">
        <v>48</v>
      </c>
      <c r="Y59" s="31">
        <v>12.194000000000001</v>
      </c>
      <c r="Z59" s="31">
        <v>22.164999999999999</v>
      </c>
      <c r="AA59" s="61">
        <v>9.8409999999999993</v>
      </c>
      <c r="AB59" s="61">
        <v>35</v>
      </c>
      <c r="AC59" s="31">
        <v>6.8170000000000002</v>
      </c>
      <c r="AD59" s="31">
        <v>14.004</v>
      </c>
      <c r="AE59" s="61">
        <v>17.417000000000002</v>
      </c>
      <c r="AF59" s="61">
        <v>36</v>
      </c>
      <c r="AG59" s="31">
        <v>11.965</v>
      </c>
      <c r="AH59" s="31">
        <v>24.658000000000001</v>
      </c>
      <c r="AI59" s="66">
        <v>10.897</v>
      </c>
      <c r="AJ59" s="61">
        <v>32</v>
      </c>
      <c r="AK59" s="31">
        <v>6.9329999999999998</v>
      </c>
      <c r="AL59" s="31">
        <v>16.722000000000001</v>
      </c>
      <c r="AM59" s="61">
        <v>41.484000000000002</v>
      </c>
      <c r="AN59" s="61">
        <v>21</v>
      </c>
      <c r="AO59" s="31">
        <v>34.049999999999997</v>
      </c>
      <c r="AP59" s="31">
        <v>49.326999999999998</v>
      </c>
      <c r="AQ59" s="61">
        <v>49.271999999999998</v>
      </c>
      <c r="AR59" s="61">
        <v>49</v>
      </c>
      <c r="AS59" s="31">
        <v>41.113999999999997</v>
      </c>
      <c r="AT59" s="31">
        <v>57.469000000000001</v>
      </c>
    </row>
    <row r="60" spans="1:46">
      <c r="A60" s="8">
        <v>409</v>
      </c>
      <c r="B60" s="62" t="s">
        <v>168</v>
      </c>
      <c r="C60" s="61">
        <v>82.076999999999998</v>
      </c>
      <c r="D60" s="61">
        <v>20</v>
      </c>
      <c r="E60" s="31">
        <v>75.462000000000003</v>
      </c>
      <c r="F60" s="31">
        <v>87.210999999999999</v>
      </c>
      <c r="G60" s="61">
        <v>16.117000000000001</v>
      </c>
      <c r="H60" s="61">
        <v>27</v>
      </c>
      <c r="I60" s="31">
        <v>10.837</v>
      </c>
      <c r="J60" s="31">
        <v>23.297999999999998</v>
      </c>
      <c r="K60" s="61">
        <v>33.228000000000002</v>
      </c>
      <c r="L60" s="61">
        <v>19</v>
      </c>
      <c r="M60" s="31">
        <v>26.039000000000001</v>
      </c>
      <c r="N60" s="31">
        <v>41.292999999999999</v>
      </c>
      <c r="O60" s="61">
        <v>92.522000000000006</v>
      </c>
      <c r="P60" s="61">
        <v>12</v>
      </c>
      <c r="Q60" s="31">
        <v>87.728999999999999</v>
      </c>
      <c r="R60" s="31">
        <v>95.537999999999997</v>
      </c>
      <c r="S60" s="61">
        <v>77.537999999999997</v>
      </c>
      <c r="T60" s="61">
        <v>27</v>
      </c>
      <c r="U60" s="31">
        <v>70.173000000000002</v>
      </c>
      <c r="V60" s="31">
        <v>83.510999999999996</v>
      </c>
      <c r="W60" s="61">
        <v>23.387</v>
      </c>
      <c r="X60" s="61">
        <v>33</v>
      </c>
      <c r="Y60" s="31">
        <v>17.620999999999999</v>
      </c>
      <c r="Z60" s="31">
        <v>30.344999999999999</v>
      </c>
      <c r="AA60" s="61">
        <v>11.795999999999999</v>
      </c>
      <c r="AB60" s="61">
        <v>25</v>
      </c>
      <c r="AC60" s="31">
        <v>7.8230000000000004</v>
      </c>
      <c r="AD60" s="31">
        <v>17.405999999999999</v>
      </c>
      <c r="AE60" s="61">
        <v>23.42</v>
      </c>
      <c r="AF60" s="61">
        <v>19</v>
      </c>
      <c r="AG60" s="31">
        <v>16.620999999999999</v>
      </c>
      <c r="AH60" s="31">
        <v>31.936</v>
      </c>
      <c r="AI60" s="66">
        <v>12.053000000000001</v>
      </c>
      <c r="AJ60" s="61">
        <v>20</v>
      </c>
      <c r="AK60" s="31">
        <v>7.7590000000000003</v>
      </c>
      <c r="AL60" s="31">
        <v>18.253</v>
      </c>
      <c r="AM60" s="61">
        <v>34.558</v>
      </c>
      <c r="AN60" s="61">
        <v>52</v>
      </c>
      <c r="AO60" s="31">
        <v>27.53</v>
      </c>
      <c r="AP60" s="31">
        <v>42.332999999999998</v>
      </c>
      <c r="AQ60" s="61">
        <v>60.000999999999998</v>
      </c>
      <c r="AR60" s="61">
        <v>40</v>
      </c>
      <c r="AS60" s="31">
        <v>51.805</v>
      </c>
      <c r="AT60" s="31">
        <v>67.671999999999997</v>
      </c>
    </row>
    <row r="61" spans="1:46">
      <c r="A61" s="8">
        <v>410</v>
      </c>
      <c r="B61" s="62" t="s">
        <v>169</v>
      </c>
      <c r="C61" s="61">
        <v>75.061999999999998</v>
      </c>
      <c r="D61" s="61">
        <v>41</v>
      </c>
      <c r="E61" s="31">
        <v>67.022999999999996</v>
      </c>
      <c r="F61" s="31">
        <v>81.677000000000007</v>
      </c>
      <c r="G61" s="61">
        <v>11.577</v>
      </c>
      <c r="H61" s="61">
        <v>56</v>
      </c>
      <c r="I61" s="31">
        <v>6.7759999999999998</v>
      </c>
      <c r="J61" s="31">
        <v>19.082999999999998</v>
      </c>
      <c r="K61" s="61">
        <v>25.768000000000001</v>
      </c>
      <c r="L61" s="61">
        <v>34</v>
      </c>
      <c r="M61" s="31">
        <v>18.648</v>
      </c>
      <c r="N61" s="31">
        <v>34.456000000000003</v>
      </c>
      <c r="O61" s="61">
        <v>86.067999999999998</v>
      </c>
      <c r="P61" s="61">
        <v>38</v>
      </c>
      <c r="Q61" s="31">
        <v>79.004000000000005</v>
      </c>
      <c r="R61" s="31">
        <v>91.025999999999996</v>
      </c>
      <c r="S61" s="61">
        <v>73.102000000000004</v>
      </c>
      <c r="T61" s="61">
        <v>45</v>
      </c>
      <c r="U61" s="31">
        <v>64.590999999999994</v>
      </c>
      <c r="V61" s="31">
        <v>80.194999999999993</v>
      </c>
      <c r="W61" s="61">
        <v>27.373000000000001</v>
      </c>
      <c r="X61" s="61">
        <v>27</v>
      </c>
      <c r="Y61" s="31">
        <v>20.327000000000002</v>
      </c>
      <c r="Z61" s="31">
        <v>35.765000000000001</v>
      </c>
      <c r="AA61" s="61">
        <v>16.108000000000001</v>
      </c>
      <c r="AB61" s="61">
        <v>4</v>
      </c>
      <c r="AC61" s="31">
        <v>10.972</v>
      </c>
      <c r="AD61" s="31">
        <v>23.027000000000001</v>
      </c>
      <c r="AE61" s="61">
        <v>18.286000000000001</v>
      </c>
      <c r="AF61" s="61">
        <v>34</v>
      </c>
      <c r="AG61" s="31">
        <v>12.266999999999999</v>
      </c>
      <c r="AH61" s="31">
        <v>26.370999999999999</v>
      </c>
      <c r="AI61" s="66">
        <v>9.0259999999999998</v>
      </c>
      <c r="AJ61" s="61">
        <v>48</v>
      </c>
      <c r="AK61" s="31">
        <v>4.9850000000000003</v>
      </c>
      <c r="AL61" s="31">
        <v>15.798</v>
      </c>
      <c r="AM61" s="61">
        <v>39.4</v>
      </c>
      <c r="AN61" s="61">
        <v>32</v>
      </c>
      <c r="AO61" s="31">
        <v>31.352</v>
      </c>
      <c r="AP61" s="31">
        <v>48.067999999999998</v>
      </c>
      <c r="AQ61" s="61">
        <v>56.639000000000003</v>
      </c>
      <c r="AR61" s="61">
        <v>45</v>
      </c>
      <c r="AS61" s="31">
        <v>47.991</v>
      </c>
      <c r="AT61" s="31">
        <v>64.900999999999996</v>
      </c>
    </row>
    <row r="62" spans="1:46">
      <c r="A62" s="8">
        <v>411</v>
      </c>
      <c r="B62" s="62" t="s">
        <v>170</v>
      </c>
      <c r="C62" s="61">
        <v>83.956000000000003</v>
      </c>
      <c r="D62" s="61">
        <v>12</v>
      </c>
      <c r="E62" s="31">
        <v>77.284999999999997</v>
      </c>
      <c r="F62" s="31">
        <v>88.948999999999998</v>
      </c>
      <c r="G62" s="61">
        <v>14.01</v>
      </c>
      <c r="H62" s="61">
        <v>41</v>
      </c>
      <c r="I62" s="31">
        <v>8.2840000000000007</v>
      </c>
      <c r="J62" s="31">
        <v>22.713999999999999</v>
      </c>
      <c r="K62" s="61">
        <v>18.908999999999999</v>
      </c>
      <c r="L62" s="61">
        <v>51</v>
      </c>
      <c r="M62" s="31">
        <v>13.154999999999999</v>
      </c>
      <c r="N62" s="31">
        <v>26.413</v>
      </c>
      <c r="O62" s="61">
        <v>94.68</v>
      </c>
      <c r="P62" s="61">
        <v>3</v>
      </c>
      <c r="Q62" s="31">
        <v>87.358000000000004</v>
      </c>
      <c r="R62" s="31">
        <v>97.864999999999995</v>
      </c>
      <c r="S62" s="61">
        <v>77.566999999999993</v>
      </c>
      <c r="T62" s="61">
        <v>25</v>
      </c>
      <c r="U62" s="31">
        <v>70.638999999999996</v>
      </c>
      <c r="V62" s="31">
        <v>83.248000000000005</v>
      </c>
      <c r="W62" s="61">
        <v>13.977</v>
      </c>
      <c r="X62" s="61">
        <v>49</v>
      </c>
      <c r="Y62" s="31">
        <v>10.202</v>
      </c>
      <c r="Z62" s="31">
        <v>18.853999999999999</v>
      </c>
      <c r="AA62" s="61">
        <v>5.5910000000000002</v>
      </c>
      <c r="AB62" s="61">
        <v>52</v>
      </c>
      <c r="AC62" s="31">
        <v>3.464</v>
      </c>
      <c r="AD62" s="31">
        <v>8.9049999999999994</v>
      </c>
      <c r="AE62" s="61">
        <v>10.83</v>
      </c>
      <c r="AF62" s="61">
        <v>53</v>
      </c>
      <c r="AG62" s="31">
        <v>7.0549999999999997</v>
      </c>
      <c r="AH62" s="31">
        <v>16.271999999999998</v>
      </c>
      <c r="AI62" s="66">
        <v>5.2320000000000002</v>
      </c>
      <c r="AJ62" s="61">
        <v>58</v>
      </c>
      <c r="AK62" s="31">
        <v>2.391</v>
      </c>
      <c r="AL62" s="31">
        <v>11.065</v>
      </c>
      <c r="AM62" s="61">
        <v>42.597000000000001</v>
      </c>
      <c r="AN62" s="61">
        <v>18</v>
      </c>
      <c r="AO62" s="31">
        <v>35.049999999999997</v>
      </c>
      <c r="AP62" s="31">
        <v>50.506</v>
      </c>
      <c r="AQ62" s="61">
        <v>43.56</v>
      </c>
      <c r="AR62" s="61">
        <v>53</v>
      </c>
      <c r="AS62" s="31">
        <v>35.956000000000003</v>
      </c>
      <c r="AT62" s="31">
        <v>51.478999999999999</v>
      </c>
    </row>
    <row r="63" spans="1:46">
      <c r="A63" s="8">
        <v>412</v>
      </c>
      <c r="B63" s="62" t="s">
        <v>171</v>
      </c>
      <c r="C63" s="61">
        <v>80.293000000000006</v>
      </c>
      <c r="D63" s="61">
        <v>24</v>
      </c>
      <c r="E63" s="31">
        <v>75.406999999999996</v>
      </c>
      <c r="F63" s="31">
        <v>84.41</v>
      </c>
      <c r="G63" s="61">
        <v>12.824</v>
      </c>
      <c r="H63" s="61">
        <v>50</v>
      </c>
      <c r="I63" s="31">
        <v>9.1709999999999994</v>
      </c>
      <c r="J63" s="31">
        <v>17.649000000000001</v>
      </c>
      <c r="K63" s="61">
        <v>35.192</v>
      </c>
      <c r="L63" s="61">
        <v>14</v>
      </c>
      <c r="M63" s="31">
        <v>29.145</v>
      </c>
      <c r="N63" s="31">
        <v>41.753</v>
      </c>
      <c r="O63" s="61">
        <v>86.611999999999995</v>
      </c>
      <c r="P63" s="61">
        <v>36</v>
      </c>
      <c r="Q63" s="31">
        <v>81.762</v>
      </c>
      <c r="R63" s="31">
        <v>90.325999999999993</v>
      </c>
      <c r="S63" s="61">
        <v>78.781999999999996</v>
      </c>
      <c r="T63" s="61">
        <v>18</v>
      </c>
      <c r="U63" s="31">
        <v>73.707999999999998</v>
      </c>
      <c r="V63" s="31">
        <v>83.100999999999999</v>
      </c>
      <c r="W63" s="61">
        <v>27.169</v>
      </c>
      <c r="X63" s="61">
        <v>28</v>
      </c>
      <c r="Y63" s="31">
        <v>22.448</v>
      </c>
      <c r="Z63" s="31">
        <v>32.466999999999999</v>
      </c>
      <c r="AA63" s="61">
        <v>12.55</v>
      </c>
      <c r="AB63" s="61">
        <v>18</v>
      </c>
      <c r="AC63" s="31">
        <v>9.734</v>
      </c>
      <c r="AD63" s="31">
        <v>16.036000000000001</v>
      </c>
      <c r="AE63" s="61">
        <v>23.946999999999999</v>
      </c>
      <c r="AF63" s="61">
        <v>13</v>
      </c>
      <c r="AG63" s="31">
        <v>18.658999999999999</v>
      </c>
      <c r="AH63" s="31">
        <v>30.178000000000001</v>
      </c>
      <c r="AI63" s="61">
        <v>13.141</v>
      </c>
      <c r="AJ63" s="61">
        <v>14</v>
      </c>
      <c r="AK63" s="31">
        <v>9.202</v>
      </c>
      <c r="AL63" s="31">
        <v>18.425999999999998</v>
      </c>
      <c r="AM63" s="61">
        <v>36.792999999999999</v>
      </c>
      <c r="AN63" s="61">
        <v>39</v>
      </c>
      <c r="AO63" s="31">
        <v>31.016999999999999</v>
      </c>
      <c r="AP63" s="31">
        <v>42.975000000000001</v>
      </c>
      <c r="AQ63" s="61">
        <v>66.915999999999997</v>
      </c>
      <c r="AR63" s="61">
        <v>25</v>
      </c>
      <c r="AS63" s="31">
        <v>60.543999999999997</v>
      </c>
      <c r="AT63" s="31">
        <v>72.721999999999994</v>
      </c>
    </row>
    <row r="64" spans="1:46">
      <c r="A64" s="8">
        <v>413</v>
      </c>
      <c r="B64" s="62" t="s">
        <v>172</v>
      </c>
      <c r="C64" s="61">
        <v>81.447999999999993</v>
      </c>
      <c r="D64" s="61">
        <v>22</v>
      </c>
      <c r="E64" s="31">
        <v>75.847999999999999</v>
      </c>
      <c r="F64" s="31">
        <v>85.99</v>
      </c>
      <c r="G64" s="61">
        <v>11.91</v>
      </c>
      <c r="H64" s="61">
        <v>54</v>
      </c>
      <c r="I64" s="31">
        <v>8.4570000000000007</v>
      </c>
      <c r="J64" s="31">
        <v>16.518999999999998</v>
      </c>
      <c r="K64" s="61">
        <v>33.067</v>
      </c>
      <c r="L64" s="61">
        <v>20</v>
      </c>
      <c r="M64" s="31">
        <v>27.61</v>
      </c>
      <c r="N64" s="31">
        <v>39.020000000000003</v>
      </c>
      <c r="O64" s="61">
        <v>88.519000000000005</v>
      </c>
      <c r="P64" s="61">
        <v>28</v>
      </c>
      <c r="Q64" s="31">
        <v>83.265000000000001</v>
      </c>
      <c r="R64" s="31">
        <v>92.277000000000001</v>
      </c>
      <c r="S64" s="61">
        <v>77.716999999999999</v>
      </c>
      <c r="T64" s="61">
        <v>23</v>
      </c>
      <c r="U64" s="31">
        <v>72.326999999999998</v>
      </c>
      <c r="V64" s="31">
        <v>82.313999999999993</v>
      </c>
      <c r="W64" s="61">
        <v>25.37</v>
      </c>
      <c r="X64" s="61">
        <v>32</v>
      </c>
      <c r="Y64" s="31">
        <v>20.329999999999998</v>
      </c>
      <c r="Z64" s="31">
        <v>31.170999999999999</v>
      </c>
      <c r="AA64" s="61">
        <v>14.057</v>
      </c>
      <c r="AB64" s="61">
        <v>7</v>
      </c>
      <c r="AC64" s="31">
        <v>10.497999999999999</v>
      </c>
      <c r="AD64" s="31">
        <v>18.571999999999999</v>
      </c>
      <c r="AE64" s="61">
        <v>15.984999999999999</v>
      </c>
      <c r="AF64" s="61">
        <v>42</v>
      </c>
      <c r="AG64" s="31">
        <v>11.856</v>
      </c>
      <c r="AH64" s="31">
        <v>21.204999999999998</v>
      </c>
      <c r="AI64" s="61">
        <v>11.28</v>
      </c>
      <c r="AJ64" s="61">
        <v>28</v>
      </c>
      <c r="AK64" s="31">
        <v>7.5590000000000002</v>
      </c>
      <c r="AL64" s="31">
        <v>16.506</v>
      </c>
      <c r="AM64" s="61">
        <v>37.558999999999997</v>
      </c>
      <c r="AN64" s="61">
        <v>36</v>
      </c>
      <c r="AO64" s="31">
        <v>32.06</v>
      </c>
      <c r="AP64" s="31">
        <v>43.398000000000003</v>
      </c>
      <c r="AQ64" s="61">
        <v>60.558999999999997</v>
      </c>
      <c r="AR64" s="61">
        <v>38</v>
      </c>
      <c r="AS64" s="31">
        <v>54.716000000000001</v>
      </c>
      <c r="AT64" s="31">
        <v>66.114999999999995</v>
      </c>
    </row>
    <row r="65" spans="1:46">
      <c r="A65" s="8">
        <v>414</v>
      </c>
      <c r="B65" s="62" t="s">
        <v>173</v>
      </c>
      <c r="C65" s="61">
        <v>77.248000000000005</v>
      </c>
      <c r="D65" s="61">
        <v>35</v>
      </c>
      <c r="E65" s="31">
        <v>70.866</v>
      </c>
      <c r="F65" s="31">
        <v>82.575999999999993</v>
      </c>
      <c r="G65" s="61">
        <v>16.536999999999999</v>
      </c>
      <c r="H65" s="61">
        <v>24</v>
      </c>
      <c r="I65" s="31">
        <v>11.898</v>
      </c>
      <c r="J65" s="31">
        <v>22.521999999999998</v>
      </c>
      <c r="K65" s="61">
        <v>34.079000000000001</v>
      </c>
      <c r="L65" s="61">
        <v>16</v>
      </c>
      <c r="M65" s="31">
        <v>27.164000000000001</v>
      </c>
      <c r="N65" s="31">
        <v>41.746000000000002</v>
      </c>
      <c r="O65" s="61">
        <v>89.572000000000003</v>
      </c>
      <c r="P65" s="61">
        <v>21</v>
      </c>
      <c r="Q65" s="31">
        <v>84.186000000000007</v>
      </c>
      <c r="R65" s="31">
        <v>93.27</v>
      </c>
      <c r="S65" s="61">
        <v>79.495999999999995</v>
      </c>
      <c r="T65" s="61">
        <v>16</v>
      </c>
      <c r="U65" s="31">
        <v>73.045000000000002</v>
      </c>
      <c r="V65" s="31">
        <v>84.724999999999994</v>
      </c>
      <c r="W65" s="61">
        <v>27.998999999999999</v>
      </c>
      <c r="X65" s="61">
        <v>26</v>
      </c>
      <c r="Y65" s="31">
        <v>22.146999999999998</v>
      </c>
      <c r="Z65" s="31">
        <v>34.707999999999998</v>
      </c>
      <c r="AA65" s="61">
        <v>11.835000000000001</v>
      </c>
      <c r="AB65" s="61">
        <v>24</v>
      </c>
      <c r="AC65" s="31">
        <v>8.0399999999999991</v>
      </c>
      <c r="AD65" s="31">
        <v>17.088000000000001</v>
      </c>
      <c r="AE65" s="61">
        <v>15.304</v>
      </c>
      <c r="AF65" s="61">
        <v>45</v>
      </c>
      <c r="AG65" s="31">
        <v>10.385</v>
      </c>
      <c r="AH65" s="31">
        <v>21.981999999999999</v>
      </c>
      <c r="AI65" s="61">
        <v>9.3879999999999999</v>
      </c>
      <c r="AJ65" s="61">
        <v>44</v>
      </c>
      <c r="AK65" s="31">
        <v>5.9859999999999998</v>
      </c>
      <c r="AL65" s="31">
        <v>14.426</v>
      </c>
      <c r="AM65" s="61">
        <v>39.423000000000002</v>
      </c>
      <c r="AN65" s="61">
        <v>31</v>
      </c>
      <c r="AO65" s="31">
        <v>32.725999999999999</v>
      </c>
      <c r="AP65" s="31">
        <v>46.542000000000002</v>
      </c>
      <c r="AQ65" s="61">
        <v>64.02</v>
      </c>
      <c r="AR65" s="61">
        <v>29</v>
      </c>
      <c r="AS65" s="31">
        <v>56.673000000000002</v>
      </c>
      <c r="AT65" s="31">
        <v>70.763000000000005</v>
      </c>
    </row>
    <row r="66" spans="1:46">
      <c r="A66" s="8">
        <v>501</v>
      </c>
      <c r="B66" s="62" t="s">
        <v>174</v>
      </c>
      <c r="C66" s="61">
        <v>82.445999999999998</v>
      </c>
      <c r="D66" s="61">
        <v>18</v>
      </c>
      <c r="E66" s="31">
        <v>78.078000000000003</v>
      </c>
      <c r="F66" s="31">
        <v>86.097999999999999</v>
      </c>
      <c r="G66" s="61">
        <v>21.631</v>
      </c>
      <c r="H66" s="61">
        <v>1</v>
      </c>
      <c r="I66" s="31">
        <v>17.11</v>
      </c>
      <c r="J66" s="31">
        <v>26.959</v>
      </c>
      <c r="K66" s="61">
        <v>32.08</v>
      </c>
      <c r="L66" s="61">
        <v>22</v>
      </c>
      <c r="M66" s="31">
        <v>26.738</v>
      </c>
      <c r="N66" s="31">
        <v>37.936999999999998</v>
      </c>
      <c r="O66" s="61">
        <v>86.057000000000002</v>
      </c>
      <c r="P66" s="61">
        <v>39</v>
      </c>
      <c r="Q66" s="31">
        <v>81.424999999999997</v>
      </c>
      <c r="R66" s="31">
        <v>89.68</v>
      </c>
      <c r="S66" s="61">
        <v>78.106999999999999</v>
      </c>
      <c r="T66" s="61">
        <v>21</v>
      </c>
      <c r="U66" s="31">
        <v>73.302999999999997</v>
      </c>
      <c r="V66" s="31">
        <v>82.256</v>
      </c>
      <c r="W66" s="61">
        <v>32.755000000000003</v>
      </c>
      <c r="X66" s="61">
        <v>7</v>
      </c>
      <c r="Y66" s="31">
        <v>27.757000000000001</v>
      </c>
      <c r="Z66" s="31">
        <v>38.177</v>
      </c>
      <c r="AA66" s="61">
        <v>9.2720000000000002</v>
      </c>
      <c r="AB66" s="61">
        <v>37</v>
      </c>
      <c r="AC66" s="31">
        <v>7.0919999999999996</v>
      </c>
      <c r="AD66" s="31">
        <v>12.036</v>
      </c>
      <c r="AE66" s="61">
        <v>15.847</v>
      </c>
      <c r="AF66" s="61">
        <v>43</v>
      </c>
      <c r="AG66" s="31">
        <v>11.521000000000001</v>
      </c>
      <c r="AH66" s="31">
        <v>21.404</v>
      </c>
      <c r="AI66" s="61">
        <v>10.845000000000001</v>
      </c>
      <c r="AJ66" s="61">
        <v>33</v>
      </c>
      <c r="AK66" s="31">
        <v>7.9669999999999996</v>
      </c>
      <c r="AL66" s="31">
        <v>14.597</v>
      </c>
      <c r="AM66" s="61">
        <v>36.767000000000003</v>
      </c>
      <c r="AN66" s="61">
        <v>40</v>
      </c>
      <c r="AO66" s="31">
        <v>31.948</v>
      </c>
      <c r="AP66" s="31">
        <v>41.866999999999997</v>
      </c>
      <c r="AQ66" s="61">
        <v>57.08</v>
      </c>
      <c r="AR66" s="61">
        <v>43</v>
      </c>
      <c r="AS66" s="31">
        <v>51.601999999999997</v>
      </c>
      <c r="AT66" s="31">
        <v>62.389000000000003</v>
      </c>
    </row>
    <row r="67" spans="1:46">
      <c r="A67" s="8">
        <v>502</v>
      </c>
      <c r="B67" s="62" t="s">
        <v>175</v>
      </c>
      <c r="C67" s="61">
        <v>82.171999999999997</v>
      </c>
      <c r="D67" s="61">
        <v>19</v>
      </c>
      <c r="E67" s="31">
        <v>77.614000000000004</v>
      </c>
      <c r="F67" s="31">
        <v>85.97</v>
      </c>
      <c r="G67" s="61">
        <v>20.187999999999999</v>
      </c>
      <c r="H67" s="61">
        <v>4</v>
      </c>
      <c r="I67" s="31">
        <v>14.769</v>
      </c>
      <c r="J67" s="31">
        <v>26.966000000000001</v>
      </c>
      <c r="K67" s="61">
        <v>25.853999999999999</v>
      </c>
      <c r="L67" s="61">
        <v>33</v>
      </c>
      <c r="M67" s="31">
        <v>20.079000000000001</v>
      </c>
      <c r="N67" s="31">
        <v>32.610999999999997</v>
      </c>
      <c r="O67" s="61">
        <v>88.816999999999993</v>
      </c>
      <c r="P67" s="61">
        <v>26</v>
      </c>
      <c r="Q67" s="31">
        <v>83.584999999999994</v>
      </c>
      <c r="R67" s="31">
        <v>92.531000000000006</v>
      </c>
      <c r="S67" s="61">
        <v>80.442999999999998</v>
      </c>
      <c r="T67" s="61">
        <v>11</v>
      </c>
      <c r="U67" s="31">
        <v>74.600999999999999</v>
      </c>
      <c r="V67" s="31">
        <v>85.206999999999994</v>
      </c>
      <c r="W67" s="61">
        <v>26.969000000000001</v>
      </c>
      <c r="X67" s="61">
        <v>29</v>
      </c>
      <c r="Y67" s="31">
        <v>21.341999999999999</v>
      </c>
      <c r="Z67" s="31">
        <v>33.448</v>
      </c>
      <c r="AA67" s="61">
        <v>11.618</v>
      </c>
      <c r="AB67" s="61">
        <v>26</v>
      </c>
      <c r="AC67" s="31">
        <v>7.9669999999999996</v>
      </c>
      <c r="AD67" s="31">
        <v>16.640999999999998</v>
      </c>
      <c r="AE67" s="61">
        <v>10.127000000000001</v>
      </c>
      <c r="AF67" s="61">
        <v>56</v>
      </c>
      <c r="AG67" s="31">
        <v>6.1680000000000001</v>
      </c>
      <c r="AH67" s="31">
        <v>16.189</v>
      </c>
      <c r="AI67" s="61">
        <v>5.7809999999999997</v>
      </c>
      <c r="AJ67" s="61">
        <v>56</v>
      </c>
      <c r="AK67" s="31">
        <v>3.6890000000000001</v>
      </c>
      <c r="AL67" s="31">
        <v>8.9510000000000005</v>
      </c>
      <c r="AM67" s="61">
        <v>41.853000000000002</v>
      </c>
      <c r="AN67" s="61">
        <v>20</v>
      </c>
      <c r="AO67" s="31">
        <v>35.997</v>
      </c>
      <c r="AP67" s="31">
        <v>47.948</v>
      </c>
      <c r="AQ67" s="61">
        <v>41.17</v>
      </c>
      <c r="AR67" s="61">
        <v>57</v>
      </c>
      <c r="AS67" s="31">
        <v>34.936999999999998</v>
      </c>
      <c r="AT67" s="31">
        <v>47.7</v>
      </c>
    </row>
    <row r="68" spans="1:46">
      <c r="A68" s="67">
        <v>503</v>
      </c>
      <c r="B68" s="64" t="s">
        <v>176</v>
      </c>
      <c r="C68" s="65">
        <v>84.132000000000005</v>
      </c>
      <c r="D68" s="61">
        <v>11</v>
      </c>
      <c r="E68" s="15">
        <v>79.734999999999999</v>
      </c>
      <c r="F68" s="15">
        <v>87.721000000000004</v>
      </c>
      <c r="G68" s="65">
        <v>18.375</v>
      </c>
      <c r="H68" s="61">
        <v>12</v>
      </c>
      <c r="I68" s="15">
        <v>14.058</v>
      </c>
      <c r="J68" s="15">
        <v>23.652999999999999</v>
      </c>
      <c r="K68" s="65">
        <v>24.885999999999999</v>
      </c>
      <c r="L68" s="61">
        <v>35</v>
      </c>
      <c r="M68" s="15">
        <v>19.533000000000001</v>
      </c>
      <c r="N68" s="15">
        <v>31.137</v>
      </c>
      <c r="O68" s="65">
        <v>91.698999999999998</v>
      </c>
      <c r="P68" s="61">
        <v>14</v>
      </c>
      <c r="Q68" s="15">
        <v>87.626999999999995</v>
      </c>
      <c r="R68" s="15">
        <v>94.513999999999996</v>
      </c>
      <c r="S68" s="65">
        <v>75.578999999999994</v>
      </c>
      <c r="T68" s="61">
        <v>37</v>
      </c>
      <c r="U68" s="15">
        <v>70.278999999999996</v>
      </c>
      <c r="V68" s="15">
        <v>80.2</v>
      </c>
      <c r="W68" s="65">
        <v>29.21</v>
      </c>
      <c r="X68" s="61">
        <v>19</v>
      </c>
      <c r="Y68" s="15">
        <v>24.152999999999999</v>
      </c>
      <c r="Z68" s="15">
        <v>34.838000000000001</v>
      </c>
      <c r="AA68" s="65">
        <v>10.587999999999999</v>
      </c>
      <c r="AB68" s="61">
        <v>32</v>
      </c>
      <c r="AC68" s="15">
        <v>7.6139999999999999</v>
      </c>
      <c r="AD68" s="15">
        <v>14.541</v>
      </c>
      <c r="AE68" s="65">
        <v>7.2130000000000001</v>
      </c>
      <c r="AF68" s="61">
        <v>59</v>
      </c>
      <c r="AG68" s="15">
        <v>4.3570000000000002</v>
      </c>
      <c r="AH68" s="15">
        <v>11.711</v>
      </c>
      <c r="AI68" s="65">
        <v>6.7489999999999997</v>
      </c>
      <c r="AJ68" s="61">
        <v>55</v>
      </c>
      <c r="AK68" s="15">
        <v>4.165</v>
      </c>
      <c r="AL68" s="15">
        <v>10.756</v>
      </c>
      <c r="AM68" s="65">
        <v>40.414999999999999</v>
      </c>
      <c r="AN68" s="61">
        <v>28</v>
      </c>
      <c r="AO68" s="15">
        <v>35.020000000000003</v>
      </c>
      <c r="AP68" s="15">
        <v>46.052999999999997</v>
      </c>
      <c r="AQ68" s="65">
        <v>40.253</v>
      </c>
      <c r="AR68" s="61">
        <v>58</v>
      </c>
      <c r="AS68" s="15">
        <v>34.698</v>
      </c>
      <c r="AT68" s="15">
        <v>46.07</v>
      </c>
    </row>
    <row r="70" spans="1:46">
      <c r="A70" s="33" t="s">
        <v>305</v>
      </c>
    </row>
    <row r="71" spans="1:46">
      <c r="A71" s="33" t="s">
        <v>306</v>
      </c>
    </row>
  </sheetData>
  <sheetProtection sort="0" autoFilter="0" pivotTables="0"/>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21" id="{D42062EF-7A50-43E9-99B0-7A6EAE162608}">
            <xm:f>G11&lt;&gt;'J:[\EPI\EPI-Services\Community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G11:H11</xm:sqref>
        </x14:conditionalFormatting>
        <x14:conditionalFormatting xmlns:xm="http://schemas.microsoft.com/office/excel/2006/main">
          <x14:cfRule type="expression" priority="120" id="{072FF952-6B8D-4C95-9D0A-031C24A3521C}">
            <xm:f>K11&lt;&gt;'J:[\EPI\EPI-Services\Community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K11:L11</xm:sqref>
        </x14:conditionalFormatting>
        <x14:conditionalFormatting xmlns:xm="http://schemas.microsoft.com/office/excel/2006/main">
          <x14:cfRule type="expression" priority="119" id="{9E44AA3C-13DE-4281-82B5-204DCB33EA0A}">
            <xm:f>O11&lt;&gt;'J:[\EPI\EPI-Services\Community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O11:P11</xm:sqref>
        </x14:conditionalFormatting>
        <x14:conditionalFormatting xmlns:xm="http://schemas.microsoft.com/office/excel/2006/main">
          <x14:cfRule type="expression" priority="118" id="{B71B5B39-326F-41C6-B4EF-F3C6F300834E}">
            <xm:f>S11&lt;&gt;'J:[\EPI\EPI-Services\Community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S11:T11</xm:sqref>
        </x14:conditionalFormatting>
        <x14:conditionalFormatting xmlns:xm="http://schemas.microsoft.com/office/excel/2006/main">
          <x14:cfRule type="expression" priority="117" id="{BBAC1100-8D12-4C5A-B1E9-37FE7B53B2A0}">
            <xm:f>W11&lt;&gt;'J:[\EPI\EPI-Services\Community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W11:X11</xm:sqref>
        </x14:conditionalFormatting>
        <x14:conditionalFormatting xmlns:xm="http://schemas.microsoft.com/office/excel/2006/main">
          <x14:cfRule type="expression" priority="116" id="{8F75A719-0CEB-4E77-B620-68F839360E55}">
            <xm:f>AA11&lt;&gt;'J:[\EPI\EPI-Services\Community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AA11:AB11</xm:sqref>
        </x14:conditionalFormatting>
        <x14:conditionalFormatting xmlns:xm="http://schemas.microsoft.com/office/excel/2006/main">
          <x14:cfRule type="expression" priority="115" id="{B7C5AB61-712A-40D9-ACC9-ACE4E52B8AAC}">
            <xm:f>AE11&lt;&gt;'J:[\EPI\EPI-Services\Community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AE11:AF11</xm:sqref>
        </x14:conditionalFormatting>
        <x14:conditionalFormatting xmlns:xm="http://schemas.microsoft.com/office/excel/2006/main">
          <x14:cfRule type="expression" priority="114" id="{CF96053C-C165-41E9-90D9-B5F8858546BC}">
            <xm:f>AI11&lt;&gt;'J:[\EPI\EPI-Services\Community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AI11:AJ11</xm:sqref>
        </x14:conditionalFormatting>
        <x14:conditionalFormatting xmlns:xm="http://schemas.microsoft.com/office/excel/2006/main">
          <x14:cfRule type="expression" priority="113" id="{58FC515A-41F1-4FCA-A907-1643EE7B4690}">
            <xm:f>AM11&lt;&gt;'J:[\EPI\EPI-Services\Community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AM11:AN11</xm:sqref>
        </x14:conditionalFormatting>
        <x14:conditionalFormatting xmlns:xm="http://schemas.microsoft.com/office/excel/2006/main">
          <x14:cfRule type="expression" priority="112" id="{119C945F-DFB1-43F6-A867-5CBCCA9D85D0}">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AQ11:AR11</xm:sqref>
        </x14:conditionalFormatting>
        <x14:conditionalFormatting xmlns:xm="http://schemas.microsoft.com/office/excel/2006/main">
          <x14:cfRule type="expression" priority="111" id="{7D3E84A0-3EC4-427B-A7D6-1FDF43DC3EEC}">
            <xm:f>G12&lt;&gt;'J:[\EPI\EPI-Services\Community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G12:H12</xm:sqref>
        </x14:conditionalFormatting>
        <x14:conditionalFormatting xmlns:xm="http://schemas.microsoft.com/office/excel/2006/main">
          <x14:cfRule type="expression" priority="110" id="{49B29B15-3B25-42E8-BBCD-65E6BFD3928E}">
            <xm:f>K12&lt;&gt;'J:[\EPI\EPI-Services\Community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K12:L12</xm:sqref>
        </x14:conditionalFormatting>
        <x14:conditionalFormatting xmlns:xm="http://schemas.microsoft.com/office/excel/2006/main">
          <x14:cfRule type="expression" priority="109" id="{D1F3250E-BF6F-44E6-9C51-07EBA3812B83}">
            <xm:f>O12&lt;&gt;'J:[\EPI\EPI-Services\Community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O12:P12</xm:sqref>
        </x14:conditionalFormatting>
        <x14:conditionalFormatting xmlns:xm="http://schemas.microsoft.com/office/excel/2006/main">
          <x14:cfRule type="expression" priority="108" id="{4CD2040D-EB77-4931-B131-17D94DB1730A}">
            <xm:f>S12&lt;&gt;'J:[\EPI\EPI-Services\Community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S12:T12</xm:sqref>
        </x14:conditionalFormatting>
        <x14:conditionalFormatting xmlns:xm="http://schemas.microsoft.com/office/excel/2006/main">
          <x14:cfRule type="expression" priority="107" id="{1E3D62C5-0E2F-4DE7-9E7A-9D8A7910F20F}">
            <xm:f>W12&lt;&gt;'J:[\EPI\EPI-Services\Community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W12:X12</xm:sqref>
        </x14:conditionalFormatting>
        <x14:conditionalFormatting xmlns:xm="http://schemas.microsoft.com/office/excel/2006/main">
          <x14:cfRule type="expression" priority="106" id="{76D3CA5A-B3D0-4529-88BE-0BE3B2F31FD6}">
            <xm:f>AA12&lt;&gt;'J:[\EPI\EPI-Services\Community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AA12:AB12</xm:sqref>
        </x14:conditionalFormatting>
        <x14:conditionalFormatting xmlns:xm="http://schemas.microsoft.com/office/excel/2006/main">
          <x14:cfRule type="expression" priority="105" id="{890CE80B-936B-4904-BCEF-6F449271B504}">
            <xm:f>AE12&lt;&gt;'J:[\EPI\EPI-Services\Community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AE12:AF12</xm:sqref>
        </x14:conditionalFormatting>
        <x14:conditionalFormatting xmlns:xm="http://schemas.microsoft.com/office/excel/2006/main">
          <x14:cfRule type="expression" priority="104" id="{4829A3A4-D884-4865-9748-17D0EF053BED}">
            <xm:f>AI12&lt;&gt;'J:[\EPI\EPI-Services\Community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AI12:AJ12</xm:sqref>
        </x14:conditionalFormatting>
        <x14:conditionalFormatting xmlns:xm="http://schemas.microsoft.com/office/excel/2006/main">
          <x14:cfRule type="expression" priority="103" id="{E18D1678-8E32-431E-B32A-5863FC2BD9C1}">
            <xm:f>AM12&lt;&gt;'J:[\EPI\EPI-Services\Community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AM12:AN12</xm:sqref>
        </x14:conditionalFormatting>
        <x14:conditionalFormatting xmlns:xm="http://schemas.microsoft.com/office/excel/2006/main">
          <x14:cfRule type="expression" priority="102" id="{5A874512-7951-493A-B3FB-F23FB5F837AF}">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AQ12:AR12</xm:sqref>
        </x14:conditionalFormatting>
        <x14:conditionalFormatting xmlns:xm="http://schemas.microsoft.com/office/excel/2006/main">
          <x14:cfRule type="expression" priority="101" id="{B7866B04-E773-4744-BFA9-26888F8E6FB7}">
            <xm:f>G13&lt;&gt;'J:[\EPI\EPI-Services\Community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G13:H13</xm:sqref>
        </x14:conditionalFormatting>
        <x14:conditionalFormatting xmlns:xm="http://schemas.microsoft.com/office/excel/2006/main">
          <x14:cfRule type="expression" priority="100" id="{006940EA-6667-4283-93B1-A20E1B36C0E6}">
            <xm:f>K13&lt;&gt;'J:[\EPI\EPI-Services\Community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K13:L13</xm:sqref>
        </x14:conditionalFormatting>
        <x14:conditionalFormatting xmlns:xm="http://schemas.microsoft.com/office/excel/2006/main">
          <x14:cfRule type="expression" priority="99" id="{AFE7F4C8-AD22-4E35-AB8F-44C194776971}">
            <xm:f>O13&lt;&gt;'J:[\EPI\EPI-Services\Community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O13:P13</xm:sqref>
        </x14:conditionalFormatting>
        <x14:conditionalFormatting xmlns:xm="http://schemas.microsoft.com/office/excel/2006/main">
          <x14:cfRule type="expression" priority="98" id="{0DAD2C1C-ECDB-41E2-9212-A0E014220BAC}">
            <xm:f>S13&lt;&gt;'J:[\EPI\EPI-Services\Community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S13:T13</xm:sqref>
        </x14:conditionalFormatting>
        <x14:conditionalFormatting xmlns:xm="http://schemas.microsoft.com/office/excel/2006/main">
          <x14:cfRule type="expression" priority="97" id="{06FE190A-BBC0-495C-B704-7E4DE5BB48D5}">
            <xm:f>W13&lt;&gt;'J:[\EPI\EPI-Services\Community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W13:X13</xm:sqref>
        </x14:conditionalFormatting>
        <x14:conditionalFormatting xmlns:xm="http://schemas.microsoft.com/office/excel/2006/main">
          <x14:cfRule type="expression" priority="96" id="{8203079B-206B-44FA-9C83-61F0F858E914}">
            <xm:f>AA13&lt;&gt;'J:[\EPI\EPI-Services\Community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AA13:AB13</xm:sqref>
        </x14:conditionalFormatting>
        <x14:conditionalFormatting xmlns:xm="http://schemas.microsoft.com/office/excel/2006/main">
          <x14:cfRule type="expression" priority="95" id="{87C3D3FD-3DFC-4629-9F06-75379FE5E95D}">
            <xm:f>AE13&lt;&gt;'J:[\EPI\EPI-Services\Community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AE13:AF13</xm:sqref>
        </x14:conditionalFormatting>
        <x14:conditionalFormatting xmlns:xm="http://schemas.microsoft.com/office/excel/2006/main">
          <x14:cfRule type="expression" priority="94" id="{0F568189-9059-44F0-B227-B4A0D5B856A5}">
            <xm:f>AI13&lt;&gt;'J:[\EPI\EPI-Services\Community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AI13:AJ13</xm:sqref>
        </x14:conditionalFormatting>
        <x14:conditionalFormatting xmlns:xm="http://schemas.microsoft.com/office/excel/2006/main">
          <x14:cfRule type="expression" priority="93" id="{99E47D59-41DF-4767-BCF3-4921F18E1BF5}">
            <xm:f>AM13&lt;&gt;'J:[\EPI\EPI-Services\Community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AM13:AN13</xm:sqref>
        </x14:conditionalFormatting>
        <x14:conditionalFormatting xmlns:xm="http://schemas.microsoft.com/office/excel/2006/main">
          <x14:cfRule type="expression" priority="92" id="{1688DAD6-5B0D-4698-9B70-814874786459}">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AQ13:AR13</xm:sqref>
        </x14:conditionalFormatting>
        <x14:conditionalFormatting xmlns:xm="http://schemas.microsoft.com/office/excel/2006/main">
          <x14:cfRule type="expression" priority="91" id="{E12E248E-CA36-4C52-A10E-0C63B2DA220C}">
            <xm:f>G15&lt;&gt;'J:[\EPI\EPI-Services\Community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G15:H21</xm:sqref>
        </x14:conditionalFormatting>
        <x14:conditionalFormatting xmlns:xm="http://schemas.microsoft.com/office/excel/2006/main">
          <x14:cfRule type="expression" priority="90" id="{374E05EA-436B-4C31-879C-E6E97456553D}">
            <xm:f>K15&lt;&gt;'J:[\EPI\EPI-Services\Community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K15:L21</xm:sqref>
        </x14:conditionalFormatting>
        <x14:conditionalFormatting xmlns:xm="http://schemas.microsoft.com/office/excel/2006/main">
          <x14:cfRule type="expression" priority="89" id="{8D19B246-50AA-43EE-AED4-862DD2C7EC52}">
            <xm:f>O15&lt;&gt;'J:[\EPI\EPI-Services\Community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O15:P21</xm:sqref>
        </x14:conditionalFormatting>
        <x14:conditionalFormatting xmlns:xm="http://schemas.microsoft.com/office/excel/2006/main">
          <x14:cfRule type="expression" priority="88" id="{9C4DA7DA-678B-46A1-B340-80BB813782C9}">
            <xm:f>S15&lt;&gt;'J:[\EPI\EPI-Services\Community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S15:T21</xm:sqref>
        </x14:conditionalFormatting>
        <x14:conditionalFormatting xmlns:xm="http://schemas.microsoft.com/office/excel/2006/main">
          <x14:cfRule type="expression" priority="87" id="{A134BD9C-4DB5-4C7B-98F7-AED1D1266F64}">
            <xm:f>W15&lt;&gt;'J:[\EPI\EPI-Services\Community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W15:X21</xm:sqref>
        </x14:conditionalFormatting>
        <x14:conditionalFormatting xmlns:xm="http://schemas.microsoft.com/office/excel/2006/main">
          <x14:cfRule type="expression" priority="86" id="{D71E3BF2-09E5-4C6B-8B3D-C389F3DD6412}">
            <xm:f>AA15&lt;&gt;'J:[\EPI\EPI-Services\Community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AA15:AB21</xm:sqref>
        </x14:conditionalFormatting>
        <x14:conditionalFormatting xmlns:xm="http://schemas.microsoft.com/office/excel/2006/main">
          <x14:cfRule type="expression" priority="85" id="{7136FAA5-CA39-40D2-A7EA-327C66BF8A36}">
            <xm:f>AE15&lt;&gt;'J:[\EPI\EPI-Services\Community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AE15:AF21</xm:sqref>
        </x14:conditionalFormatting>
        <x14:conditionalFormatting xmlns:xm="http://schemas.microsoft.com/office/excel/2006/main">
          <x14:cfRule type="expression" priority="84" id="{62467D9A-59FC-422D-9EF8-A65F5BCDF7EE}">
            <xm:f>AI15&lt;&gt;'J:[\EPI\EPI-Services\Community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AI15:AJ21</xm:sqref>
        </x14:conditionalFormatting>
        <x14:conditionalFormatting xmlns:xm="http://schemas.microsoft.com/office/excel/2006/main">
          <x14:cfRule type="expression" priority="83" id="{5EB1D17D-B252-463B-A495-7050D8E52E0B}">
            <xm:f>AM15&lt;&gt;'J:[\EPI\EPI-Services\Community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AM15:AN21</xm:sqref>
        </x14:conditionalFormatting>
        <x14:conditionalFormatting xmlns:xm="http://schemas.microsoft.com/office/excel/2006/main">
          <x14:cfRule type="expression" priority="82" id="{02DE9C17-FFDF-4157-BD3A-327CB42D9DF3}">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AQ15:AR21</xm:sqref>
        </x14:conditionalFormatting>
        <x14:conditionalFormatting xmlns:xm="http://schemas.microsoft.com/office/excel/2006/main">
          <x14:cfRule type="expression" priority="81" id="{6EC66FE1-0B65-4821-AE13-19F5C0B0B16B}">
            <xm:f>G22&lt;&gt;'J:[\EPI\EPI-Services\Community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G22:H22</xm:sqref>
        </x14:conditionalFormatting>
        <x14:conditionalFormatting xmlns:xm="http://schemas.microsoft.com/office/excel/2006/main">
          <x14:cfRule type="expression" priority="80" id="{F230FD17-278F-47C7-82F2-1C2EE4923F24}">
            <xm:f>K22&lt;&gt;'J:[\EPI\EPI-Services\Community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K22:L22</xm:sqref>
        </x14:conditionalFormatting>
        <x14:conditionalFormatting xmlns:xm="http://schemas.microsoft.com/office/excel/2006/main">
          <x14:cfRule type="expression" priority="79" id="{5C6763DB-FE19-4F05-9A2F-C72C30C0BB6B}">
            <xm:f>O22&lt;&gt;'J:[\EPI\EPI-Services\Community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O22:P22</xm:sqref>
        </x14:conditionalFormatting>
        <x14:conditionalFormatting xmlns:xm="http://schemas.microsoft.com/office/excel/2006/main">
          <x14:cfRule type="expression" priority="78" id="{42FAC264-8F80-413B-B1D5-EB498C33CBC6}">
            <xm:f>S22&lt;&gt;'J:[\EPI\EPI-Services\Community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S22:T22</xm:sqref>
        </x14:conditionalFormatting>
        <x14:conditionalFormatting xmlns:xm="http://schemas.microsoft.com/office/excel/2006/main">
          <x14:cfRule type="expression" priority="77" id="{24B6634F-8F4C-4E60-8D56-0188FE5466B2}">
            <xm:f>W22&lt;&gt;'J:[\EPI\EPI-Services\Community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W22:X22</xm:sqref>
        </x14:conditionalFormatting>
        <x14:conditionalFormatting xmlns:xm="http://schemas.microsoft.com/office/excel/2006/main">
          <x14:cfRule type="expression" priority="76" id="{5C7FC16F-636A-4871-986B-E76ED5511A12}">
            <xm:f>AA22&lt;&gt;'J:[\EPI\EPI-Services\Community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AA22:AB22</xm:sqref>
        </x14:conditionalFormatting>
        <x14:conditionalFormatting xmlns:xm="http://schemas.microsoft.com/office/excel/2006/main">
          <x14:cfRule type="expression" priority="75" id="{FD17F360-E0FB-43FB-94DB-D3A4EEA8ECEC}">
            <xm:f>AE22&lt;&gt;'J:[\EPI\EPI-Services\Community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AE22:AF22</xm:sqref>
        </x14:conditionalFormatting>
        <x14:conditionalFormatting xmlns:xm="http://schemas.microsoft.com/office/excel/2006/main">
          <x14:cfRule type="expression" priority="74" id="{43502CEE-84BE-4E4F-85F4-2A91B1182215}">
            <xm:f>AI22&lt;&gt;'J:[\EPI\EPI-Services\Community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AI22:AJ22</xm:sqref>
        </x14:conditionalFormatting>
        <x14:conditionalFormatting xmlns:xm="http://schemas.microsoft.com/office/excel/2006/main">
          <x14:cfRule type="expression" priority="73" id="{79B678EC-8006-44C5-A550-68BB3F1F7590}">
            <xm:f>AM22&lt;&gt;'J:[\EPI\EPI-Services\Community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AM22:AN22</xm:sqref>
        </x14:conditionalFormatting>
        <x14:conditionalFormatting xmlns:xm="http://schemas.microsoft.com/office/excel/2006/main">
          <x14:cfRule type="expression" priority="72" id="{84F2342C-1160-4E06-B215-259ABF01445B}">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AQ22:AR22</xm:sqref>
        </x14:conditionalFormatting>
        <x14:conditionalFormatting xmlns:xm="http://schemas.microsoft.com/office/excel/2006/main">
          <x14:cfRule type="expression" priority="71" id="{D1194BA1-E2D3-4F4C-B1FE-874E3A3A61D6}">
            <xm:f>G24&lt;&gt;'J:[\EPI\EPI-Services\Community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G24:H24</xm:sqref>
        </x14:conditionalFormatting>
        <x14:conditionalFormatting xmlns:xm="http://schemas.microsoft.com/office/excel/2006/main">
          <x14:cfRule type="expression" priority="70" id="{0A6F2E62-C82E-4373-8D46-E610AD19AD86}">
            <xm:f>K24&lt;&gt;'J:[\EPI\EPI-Services\Community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K24:L24</xm:sqref>
        </x14:conditionalFormatting>
        <x14:conditionalFormatting xmlns:xm="http://schemas.microsoft.com/office/excel/2006/main">
          <x14:cfRule type="expression" priority="69" id="{B7DBBA95-5549-4551-8722-E47966D33B0A}">
            <xm:f>O24&lt;&gt;'J:[\EPI\EPI-Services\Community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O24:P24</xm:sqref>
        </x14:conditionalFormatting>
        <x14:conditionalFormatting xmlns:xm="http://schemas.microsoft.com/office/excel/2006/main">
          <x14:cfRule type="expression" priority="68" id="{1EE6E175-3D76-4D25-9389-CCD211BFBBC7}">
            <xm:f>S24&lt;&gt;'J:[\EPI\EPI-Services\Community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S24:T24</xm:sqref>
        </x14:conditionalFormatting>
        <x14:conditionalFormatting xmlns:xm="http://schemas.microsoft.com/office/excel/2006/main">
          <x14:cfRule type="expression" priority="67" id="{0A61BC52-17C7-448B-93BD-A3BB93A59468}">
            <xm:f>W24&lt;&gt;'J:[\EPI\EPI-Services\Community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W24:X24</xm:sqref>
        </x14:conditionalFormatting>
        <x14:conditionalFormatting xmlns:xm="http://schemas.microsoft.com/office/excel/2006/main">
          <x14:cfRule type="expression" priority="66" id="{969F10DF-8234-454F-9B40-439398BC24D8}">
            <xm:f>AA24&lt;&gt;'J:[\EPI\EPI-Services\Community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AA24:AB24</xm:sqref>
        </x14:conditionalFormatting>
        <x14:conditionalFormatting xmlns:xm="http://schemas.microsoft.com/office/excel/2006/main">
          <x14:cfRule type="expression" priority="65" id="{E7341D09-F867-4163-B998-657F48181AF0}">
            <xm:f>AE24&lt;&gt;'J:[\EPI\EPI-Services\Community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AE24:AF24</xm:sqref>
        </x14:conditionalFormatting>
        <x14:conditionalFormatting xmlns:xm="http://schemas.microsoft.com/office/excel/2006/main">
          <x14:cfRule type="expression" priority="64" id="{AE5D9F8F-19CF-4089-BB9D-A35D59F19B7D}">
            <xm:f>AI24&lt;&gt;'J:[\EPI\EPI-Services\Community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AI24:AJ24</xm:sqref>
        </x14:conditionalFormatting>
        <x14:conditionalFormatting xmlns:xm="http://schemas.microsoft.com/office/excel/2006/main">
          <x14:cfRule type="expression" priority="63" id="{281C01AC-2D7A-49C7-BB6C-6078529A52A9}">
            <xm:f>AM24&lt;&gt;'J:[\EPI\EPI-Services\Community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AM24:AN24</xm:sqref>
        </x14:conditionalFormatting>
        <x14:conditionalFormatting xmlns:xm="http://schemas.microsoft.com/office/excel/2006/main">
          <x14:cfRule type="expression" priority="62" id="{F35B3F6E-210D-4FC9-9A18-7FBA82BA0ED4}">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AQ24:AR24</xm:sqref>
        </x14:conditionalFormatting>
        <x14:conditionalFormatting xmlns:xm="http://schemas.microsoft.com/office/excel/2006/main">
          <x14:cfRule type="expression" priority="61" id="{EE35B9A3-F25E-40B6-93D4-0486250DE7E4}">
            <xm:f>G25&lt;&gt;'J:[\EPI\EPI-Services\Community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G25:H26</xm:sqref>
        </x14:conditionalFormatting>
        <x14:conditionalFormatting xmlns:xm="http://schemas.microsoft.com/office/excel/2006/main">
          <x14:cfRule type="expression" priority="60" id="{7D6E4398-AA6C-42B6-B35E-3C0C1651597C}">
            <xm:f>K25&lt;&gt;'J:[\EPI\EPI-Services\Community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K25:L26</xm:sqref>
        </x14:conditionalFormatting>
        <x14:conditionalFormatting xmlns:xm="http://schemas.microsoft.com/office/excel/2006/main">
          <x14:cfRule type="expression" priority="59" id="{ED2D7DCB-3426-43FC-B3D9-9B0C690B094B}">
            <xm:f>O25&lt;&gt;'J:[\EPI\EPI-Services\Community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O25:P26</xm:sqref>
        </x14:conditionalFormatting>
        <x14:conditionalFormatting xmlns:xm="http://schemas.microsoft.com/office/excel/2006/main">
          <x14:cfRule type="expression" priority="58" id="{6B070A48-3364-44C9-BC87-B56535604FF9}">
            <xm:f>S25&lt;&gt;'J:[\EPI\EPI-Services\Community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S25:T26</xm:sqref>
        </x14:conditionalFormatting>
        <x14:conditionalFormatting xmlns:xm="http://schemas.microsoft.com/office/excel/2006/main">
          <x14:cfRule type="expression" priority="57" id="{61712788-06CF-4553-83EA-F448F16BD309}">
            <xm:f>W25&lt;&gt;'J:[\EPI\EPI-Services\Community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W25:X26</xm:sqref>
        </x14:conditionalFormatting>
        <x14:conditionalFormatting xmlns:xm="http://schemas.microsoft.com/office/excel/2006/main">
          <x14:cfRule type="expression" priority="56" id="{EE7ED85F-9AA3-4845-969B-CA71E93F00D4}">
            <xm:f>AA25&lt;&gt;'J:[\EPI\EPI-Services\Community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AA25:AB26</xm:sqref>
        </x14:conditionalFormatting>
        <x14:conditionalFormatting xmlns:xm="http://schemas.microsoft.com/office/excel/2006/main">
          <x14:cfRule type="expression" priority="55" id="{5FBBC1FC-F8D6-4E58-8714-58B4A6DDE19C}">
            <xm:f>AE25&lt;&gt;'J:[\EPI\EPI-Services\Community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AE25:AF26</xm:sqref>
        </x14:conditionalFormatting>
        <x14:conditionalFormatting xmlns:xm="http://schemas.microsoft.com/office/excel/2006/main">
          <x14:cfRule type="expression" priority="54" id="{5A74B750-2547-465C-ACC5-237504C5573E}">
            <xm:f>AI25&lt;&gt;'J:[\EPI\EPI-Services\Community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AI25:AJ26</xm:sqref>
        </x14:conditionalFormatting>
        <x14:conditionalFormatting xmlns:xm="http://schemas.microsoft.com/office/excel/2006/main">
          <x14:cfRule type="expression" priority="53" id="{D97723AC-4FED-4F1C-96E0-26B831EED509}">
            <xm:f>AM25&lt;&gt;'J:[\EPI\EPI-Services\Community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AM25:AN26</xm:sqref>
        </x14:conditionalFormatting>
        <x14:conditionalFormatting xmlns:xm="http://schemas.microsoft.com/office/excel/2006/main">
          <x14:cfRule type="expression" priority="52" id="{649977BE-DE28-4258-923B-07341F250551}">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AQ25:AR26</xm:sqref>
        </x14:conditionalFormatting>
        <x14:conditionalFormatting xmlns:xm="http://schemas.microsoft.com/office/excel/2006/main">
          <x14:cfRule type="expression" priority="51" id="{B5992673-FF41-4AE0-88E3-39DDA00304BE}">
            <xm:f>C51&lt;&gt;'J:[\EPI\EPI-Services\Community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C51:D68</xm:sqref>
        </x14:conditionalFormatting>
        <x14:conditionalFormatting xmlns:xm="http://schemas.microsoft.com/office/excel/2006/main">
          <x14:cfRule type="expression" priority="50" id="{35F281CA-463D-4B0B-AE18-3AD0CFDD2353}">
            <xm:f>G28&lt;&gt;'J:[\EPI\EPI-Services\Community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G28:H68</xm:sqref>
        </x14:conditionalFormatting>
        <x14:conditionalFormatting xmlns:xm="http://schemas.microsoft.com/office/excel/2006/main">
          <x14:cfRule type="expression" priority="49" id="{4C809617-1DE5-472E-961D-A207CA334C0C}">
            <xm:f>K28&lt;&gt;'J:[\EPI\EPI-Services\Community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K28:L68</xm:sqref>
        </x14:conditionalFormatting>
        <x14:conditionalFormatting xmlns:xm="http://schemas.microsoft.com/office/excel/2006/main">
          <x14:cfRule type="expression" priority="48" id="{50FBC812-161A-4332-946C-1439E561C094}">
            <xm:f>O28&lt;&gt;'J:[\EPI\EPI-Services\Community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O28:P68</xm:sqref>
        </x14:conditionalFormatting>
        <x14:conditionalFormatting xmlns:xm="http://schemas.microsoft.com/office/excel/2006/main">
          <x14:cfRule type="expression" priority="47" id="{77BB194B-DA92-49B1-B5E3-5E4DBC17EA78}">
            <xm:f>S28&lt;&gt;'J:[\EPI\EPI-Services\Community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S28:T68</xm:sqref>
        </x14:conditionalFormatting>
        <x14:conditionalFormatting xmlns:xm="http://schemas.microsoft.com/office/excel/2006/main">
          <x14:cfRule type="expression" priority="46" id="{1A7EE247-6EA2-4E9F-BC51-3A2322CF99CF}">
            <xm:f>W28&lt;&gt;'J:[\EPI\EPI-Services\Community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W28:X68</xm:sqref>
        </x14:conditionalFormatting>
        <x14:conditionalFormatting xmlns:xm="http://schemas.microsoft.com/office/excel/2006/main">
          <x14:cfRule type="expression" priority="45" id="{EA4176D8-709E-453E-85D3-8707DD0D0F10}">
            <xm:f>AA28&lt;&gt;'J:[\EPI\EPI-Services\Community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AA28:AB68</xm:sqref>
        </x14:conditionalFormatting>
        <x14:conditionalFormatting xmlns:xm="http://schemas.microsoft.com/office/excel/2006/main">
          <x14:cfRule type="expression" priority="44" id="{7CC19E5F-8CB7-4F1F-86DE-0556D581415C}">
            <xm:f>AE28&lt;&gt;'J:[\EPI\EPI-Services\Community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AE28:AF68</xm:sqref>
        </x14:conditionalFormatting>
        <x14:conditionalFormatting xmlns:xm="http://schemas.microsoft.com/office/excel/2006/main">
          <x14:cfRule type="expression" priority="43" id="{2A69E269-34C8-48E2-880D-21FD7E56DA26}">
            <xm:f>AI28&lt;&gt;'J:[\EPI\EPI-Services\Community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AI28:AJ68</xm:sqref>
        </x14:conditionalFormatting>
        <x14:conditionalFormatting xmlns:xm="http://schemas.microsoft.com/office/excel/2006/main">
          <x14:cfRule type="expression" priority="42" id="{6D503069-35BF-438D-AFA1-CF9AD8737907}">
            <xm:f>AM28&lt;&gt;'J:[\EPI\EPI-Services\Community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AM28:AN68</xm:sqref>
        </x14:conditionalFormatting>
        <x14:conditionalFormatting xmlns:xm="http://schemas.microsoft.com/office/excel/2006/main">
          <x14:cfRule type="expression" priority="41" id="{FAC71632-0818-443C-941C-4FBBB6EAF8F6}">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AQ28:AR68</xm:sqref>
        </x14:conditionalFormatting>
        <x14:conditionalFormatting xmlns:xm="http://schemas.microsoft.com/office/excel/2006/main">
          <x14:cfRule type="expression" priority="40" id="{97D23D3F-F316-45C9-B70D-51F37C2243E7}">
            <xm:f>G10&lt;&gt;'J:[\EPI\EPI-Services\Community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G10:H10</xm:sqref>
        </x14:conditionalFormatting>
        <x14:conditionalFormatting xmlns:xm="http://schemas.microsoft.com/office/excel/2006/main">
          <x14:cfRule type="expression" priority="39" id="{8880D1E0-765B-44ED-A431-F89E3A2CB249}">
            <xm:f>K10&lt;&gt;'J:[\EPI\EPI-Services\Community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K10:L10</xm:sqref>
        </x14:conditionalFormatting>
        <x14:conditionalFormatting xmlns:xm="http://schemas.microsoft.com/office/excel/2006/main">
          <x14:cfRule type="expression" priority="38" id="{0EAA6D2B-E7EA-4B60-B9BD-960F82093341}">
            <xm:f>O10&lt;&gt;'J:[\EPI\EPI-Services\Community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O10:P10</xm:sqref>
        </x14:conditionalFormatting>
        <x14:conditionalFormatting xmlns:xm="http://schemas.microsoft.com/office/excel/2006/main">
          <x14:cfRule type="expression" priority="37" id="{BEBFB1C3-6EB4-4AC3-A6A7-E21CD5042CB8}">
            <xm:f>S10&lt;&gt;'J:[\EPI\EPI-Services\Community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S10:T10</xm:sqref>
        </x14:conditionalFormatting>
        <x14:conditionalFormatting xmlns:xm="http://schemas.microsoft.com/office/excel/2006/main">
          <x14:cfRule type="expression" priority="36" id="{3000C5A6-4E2C-4FFC-8946-7D2E19A28E69}">
            <xm:f>W10&lt;&gt;'J:[\EPI\EPI-Services\Community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W10:X10</xm:sqref>
        </x14:conditionalFormatting>
        <x14:conditionalFormatting xmlns:xm="http://schemas.microsoft.com/office/excel/2006/main">
          <x14:cfRule type="expression" priority="35" id="{9F57882B-6580-4DBC-BC99-27F2C96E7FB1}">
            <xm:f>AA10&lt;&gt;'J:[\EPI\EPI-Services\Community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AA10:AB10</xm:sqref>
        </x14:conditionalFormatting>
        <x14:conditionalFormatting xmlns:xm="http://schemas.microsoft.com/office/excel/2006/main">
          <x14:cfRule type="expression" priority="34" id="{3CD4124D-7711-44AC-9797-F4DB61C6C2BC}">
            <xm:f>AE10&lt;&gt;'J:[\EPI\EPI-Services\Community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AE10:AF10</xm:sqref>
        </x14:conditionalFormatting>
        <x14:conditionalFormatting xmlns:xm="http://schemas.microsoft.com/office/excel/2006/main">
          <x14:cfRule type="expression" priority="33" id="{54A15368-D1C2-4A59-A887-E14A531F4BEB}">
            <xm:f>AI10&lt;&gt;'J:[\EPI\EPI-Services\Community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AI10:AJ10</xm:sqref>
        </x14:conditionalFormatting>
        <x14:conditionalFormatting xmlns:xm="http://schemas.microsoft.com/office/excel/2006/main">
          <x14:cfRule type="expression" priority="32" id="{A6BC597B-8EA3-4F5E-9419-3F623CD25BCD}">
            <xm:f>AM10&lt;&gt;'J:[\EPI\EPI-Services\Community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AM10:AN10</xm:sqref>
        </x14:conditionalFormatting>
        <x14:conditionalFormatting xmlns:xm="http://schemas.microsoft.com/office/excel/2006/main">
          <x14:cfRule type="expression" priority="31" id="{F64B1EF3-4CF7-49DC-BF22-DDD131B5A3EB}">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AQ10:AR10</xm:sqref>
        </x14:conditionalFormatting>
        <x14:conditionalFormatting xmlns:xm="http://schemas.microsoft.com/office/excel/2006/main">
          <x14:cfRule type="expression" priority="30" id="{EF03DDB6-B8E4-440F-8E6A-43DEA6B91F3B}">
            <xm:f>G14&lt;&gt;'J:[\EPI\EPI-Services\Community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G14:H14</xm:sqref>
        </x14:conditionalFormatting>
        <x14:conditionalFormatting xmlns:xm="http://schemas.microsoft.com/office/excel/2006/main">
          <x14:cfRule type="expression" priority="29" id="{F65A84B3-0485-4FA1-B7A4-651FF7C2A7E0}">
            <xm:f>K14&lt;&gt;'J:[\EPI\EPI-Services\Community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K14:L14</xm:sqref>
        </x14:conditionalFormatting>
        <x14:conditionalFormatting xmlns:xm="http://schemas.microsoft.com/office/excel/2006/main">
          <x14:cfRule type="expression" priority="28" id="{966B5C41-542F-4867-ACEE-A56AC1507577}">
            <xm:f>O14&lt;&gt;'J:[\EPI\EPI-Services\Community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O14:P14</xm:sqref>
        </x14:conditionalFormatting>
        <x14:conditionalFormatting xmlns:xm="http://schemas.microsoft.com/office/excel/2006/main">
          <x14:cfRule type="expression" priority="27" id="{3FB1F553-B2AB-4BB1-AA43-8A56F61133D8}">
            <xm:f>S14&lt;&gt;'J:[\EPI\EPI-Services\Community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S14:T14</xm:sqref>
        </x14:conditionalFormatting>
        <x14:conditionalFormatting xmlns:xm="http://schemas.microsoft.com/office/excel/2006/main">
          <x14:cfRule type="expression" priority="26" id="{70983615-65FA-401E-B320-C835F54B3D89}">
            <xm:f>W14&lt;&gt;'J:[\EPI\EPI-Services\Community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W14:X14</xm:sqref>
        </x14:conditionalFormatting>
        <x14:conditionalFormatting xmlns:xm="http://schemas.microsoft.com/office/excel/2006/main">
          <x14:cfRule type="expression" priority="25" id="{9BDDBF2A-528D-4055-BA58-13C76E497E39}">
            <xm:f>AA14&lt;&gt;'J:[\EPI\EPI-Services\Community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AA14:AB14</xm:sqref>
        </x14:conditionalFormatting>
        <x14:conditionalFormatting xmlns:xm="http://schemas.microsoft.com/office/excel/2006/main">
          <x14:cfRule type="expression" priority="24" id="{27E24EE1-62FD-4B57-AECA-C46FE4481753}">
            <xm:f>AE14&lt;&gt;'J:[\EPI\EPI-Services\Community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AE14:AF14</xm:sqref>
        </x14:conditionalFormatting>
        <x14:conditionalFormatting xmlns:xm="http://schemas.microsoft.com/office/excel/2006/main">
          <x14:cfRule type="expression" priority="23" id="{8F781BC1-4E17-4CC0-84A8-25383B7C4A48}">
            <xm:f>AI14&lt;&gt;'J:[\EPI\EPI-Services\Community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AI14:AJ14</xm:sqref>
        </x14:conditionalFormatting>
        <x14:conditionalFormatting xmlns:xm="http://schemas.microsoft.com/office/excel/2006/main">
          <x14:cfRule type="expression" priority="22" id="{7719D409-89FB-4269-83B2-FEC8B335AF72}">
            <xm:f>AM14&lt;&gt;'J:[\EPI\EPI-Services\Community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AM14:AN14</xm:sqref>
        </x14:conditionalFormatting>
        <x14:conditionalFormatting xmlns:xm="http://schemas.microsoft.com/office/excel/2006/main">
          <x14:cfRule type="expression" priority="21" id="{43338672-830C-42FA-9B25-E698B6413D94}">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AQ14:AR14</xm:sqref>
        </x14:conditionalFormatting>
        <x14:conditionalFormatting xmlns:xm="http://schemas.microsoft.com/office/excel/2006/main">
          <x14:cfRule type="expression" priority="20" id="{ECA33837-5C62-402E-8BA7-BC66D0122935}">
            <xm:f>G23&lt;&gt;'J:[\EPI\EPI-Services\Community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G23:H23</xm:sqref>
        </x14:conditionalFormatting>
        <x14:conditionalFormatting xmlns:xm="http://schemas.microsoft.com/office/excel/2006/main">
          <x14:cfRule type="expression" priority="19" id="{439D253A-0DEC-4FB8-BB4F-8C8AAC2E5D2A}">
            <xm:f>K23&lt;&gt;'J:[\EPI\EPI-Services\Community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K23:L23</xm:sqref>
        </x14:conditionalFormatting>
        <x14:conditionalFormatting xmlns:xm="http://schemas.microsoft.com/office/excel/2006/main">
          <x14:cfRule type="expression" priority="18" id="{EB2CE104-ECEC-4133-9FB2-DDDB10F85AAD}">
            <xm:f>O23&lt;&gt;'J:[\EPI\EPI-Services\Community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O23:P23</xm:sqref>
        </x14:conditionalFormatting>
        <x14:conditionalFormatting xmlns:xm="http://schemas.microsoft.com/office/excel/2006/main">
          <x14:cfRule type="expression" priority="17" id="{54DD33D1-B88D-4410-8E12-23A52AB13DBC}">
            <xm:f>S23&lt;&gt;'J:[\EPI\EPI-Services\Community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S23:T23</xm:sqref>
        </x14:conditionalFormatting>
        <x14:conditionalFormatting xmlns:xm="http://schemas.microsoft.com/office/excel/2006/main">
          <x14:cfRule type="expression" priority="16" id="{49FAA5D8-0E99-453C-B8CB-051E61517898}">
            <xm:f>W23&lt;&gt;'J:[\EPI\EPI-Services\Community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W23:X23</xm:sqref>
        </x14:conditionalFormatting>
        <x14:conditionalFormatting xmlns:xm="http://schemas.microsoft.com/office/excel/2006/main">
          <x14:cfRule type="expression" priority="15" id="{E79AC9C4-0D9C-43FB-93BB-8606EE5338E3}">
            <xm:f>AA23&lt;&gt;'J:[\EPI\EPI-Services\Community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AA23:AB23</xm:sqref>
        </x14:conditionalFormatting>
        <x14:conditionalFormatting xmlns:xm="http://schemas.microsoft.com/office/excel/2006/main">
          <x14:cfRule type="expression" priority="14" id="{147265B9-729D-4EA3-B52C-D129821BC275}">
            <xm:f>AE23&lt;&gt;'J:[\EPI\EPI-Services\Community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AE23:AF23</xm:sqref>
        </x14:conditionalFormatting>
        <x14:conditionalFormatting xmlns:xm="http://schemas.microsoft.com/office/excel/2006/main">
          <x14:cfRule type="expression" priority="13" id="{7FA9A0E6-78B7-44B9-8AAD-538619B474A9}">
            <xm:f>AI23&lt;&gt;'J:[\EPI\EPI-Services\Community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AI23:AJ23</xm:sqref>
        </x14:conditionalFormatting>
        <x14:conditionalFormatting xmlns:xm="http://schemas.microsoft.com/office/excel/2006/main">
          <x14:cfRule type="expression" priority="12" id="{B7D20B6A-8458-4B9D-83D9-DEAD6387EFA5}">
            <xm:f>AM23&lt;&gt;'J:[\EPI\EPI-Services\Community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AM23:AN23</xm:sqref>
        </x14:conditionalFormatting>
        <x14:conditionalFormatting xmlns:xm="http://schemas.microsoft.com/office/excel/2006/main">
          <x14:cfRule type="expression" priority="11" id="{84A51496-1D7D-4883-B0F8-2A72C37A1BD2}">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AQ23:AR23</xm:sqref>
        </x14:conditionalFormatting>
        <x14:conditionalFormatting xmlns:xm="http://schemas.microsoft.com/office/excel/2006/main">
          <x14:cfRule type="expression" priority="10" id="{04363583-CD3B-4C7D-8800-E99FE185D4B8}">
            <xm:f>G27&lt;&gt;'J:[\EPI\EPI-Services\Community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G27:H27</xm:sqref>
        </x14:conditionalFormatting>
        <x14:conditionalFormatting xmlns:xm="http://schemas.microsoft.com/office/excel/2006/main">
          <x14:cfRule type="expression" priority="9" id="{2E56FF8B-B783-49A4-A4C9-02B0D39196D6}">
            <xm:f>K27&lt;&gt;'J:[\EPI\EPI-Services\Community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K27:L27</xm:sqref>
        </x14:conditionalFormatting>
        <x14:conditionalFormatting xmlns:xm="http://schemas.microsoft.com/office/excel/2006/main">
          <x14:cfRule type="expression" priority="8" id="{907B8B87-30CB-44EC-8D09-C37B92A2B369}">
            <xm:f>O27&lt;&gt;'J:[\EPI\EPI-Services\Community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O27:P27</xm:sqref>
        </x14:conditionalFormatting>
        <x14:conditionalFormatting xmlns:xm="http://schemas.microsoft.com/office/excel/2006/main">
          <x14:cfRule type="expression" priority="7" id="{4337ED8B-D870-4848-8460-7B1A7A063147}">
            <xm:f>S27&lt;&gt;'J:[\EPI\EPI-Services\Community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S27:T27</xm:sqref>
        </x14:conditionalFormatting>
        <x14:conditionalFormatting xmlns:xm="http://schemas.microsoft.com/office/excel/2006/main">
          <x14:cfRule type="expression" priority="6" id="{4694F5C1-5C1A-4E05-BE99-970B3564A97D}">
            <xm:f>W27&lt;&gt;'J:[\EPI\EPI-Services\Community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W27:X27</xm:sqref>
        </x14:conditionalFormatting>
        <x14:conditionalFormatting xmlns:xm="http://schemas.microsoft.com/office/excel/2006/main">
          <x14:cfRule type="expression" priority="5" id="{8DBF06D0-E96F-4882-8A58-1CC0B94348E0}">
            <xm:f>AA27&lt;&gt;'J:[\EPI\EPI-Services\Community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AA27:AB27</xm:sqref>
        </x14:conditionalFormatting>
        <x14:conditionalFormatting xmlns:xm="http://schemas.microsoft.com/office/excel/2006/main">
          <x14:cfRule type="expression" priority="4" id="{C5878802-D702-49AC-973F-615FB89331E1}">
            <xm:f>AE27&lt;&gt;'J:[\EPI\EPI-Services\Community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AE27:AF27</xm:sqref>
        </x14:conditionalFormatting>
        <x14:conditionalFormatting xmlns:xm="http://schemas.microsoft.com/office/excel/2006/main">
          <x14:cfRule type="expression" priority="3" id="{673E81D0-62D7-4897-852C-C158C4DC99C7}">
            <xm:f>AI27&lt;&gt;'J:[\EPI\EPI-Services\Community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AI27:AJ27</xm:sqref>
        </x14:conditionalFormatting>
        <x14:conditionalFormatting xmlns:xm="http://schemas.microsoft.com/office/excel/2006/main">
          <x14:cfRule type="expression" priority="2" id="{F1EFAB62-3D48-4D58-9F67-3AFC030BDC05}">
            <xm:f>AM27&lt;&gt;'J:[\EPI\EPI-Services\Community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AM27:AN27</xm:sqref>
        </x14:conditionalFormatting>
        <x14:conditionalFormatting xmlns:xm="http://schemas.microsoft.com/office/excel/2006/main">
          <x14:cfRule type="expression" priority="1" id="{B68CA34E-BA06-40C1-99FE-A4F9674C64F9}">
            <xm:f>$AS$4&lt;&gt;'J:[\EPI\EPI-Services\Community Epi Unit\Publications\Community Health Profiles\CHP 2014-2015\Data\Master for MOA\D2G\[CHS final data for CHPs_compare.xlsx]CHP CHS CD_rounded]\EPI\EPI-Services\Community Epi'!#REF!</xm:f>
            <x14:dxf>
              <fill>
                <patternFill>
                  <bgColor theme="9" tint="0.39994506668294322"/>
                </patternFill>
              </fill>
            </x14:dxf>
          </x14:cfRule>
          <xm:sqref>AQ27:AR27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C70"/>
  <sheetViews>
    <sheetView topLeftCell="A17" workbookViewId="0">
      <selection activeCell="F47" sqref="F47"/>
    </sheetView>
  </sheetViews>
  <sheetFormatPr baseColWidth="10" defaultRowHeight="13" x14ac:dyDescent="0"/>
  <cols>
    <col min="1" max="2" width="10.83203125" style="119"/>
    <col min="3" max="3" width="12" style="131" customWidth="1"/>
    <col min="4" max="4" width="10.83203125" style="123"/>
    <col min="5" max="5" width="15" style="119" customWidth="1"/>
    <col min="6" max="7" width="10.83203125" style="119"/>
    <col min="8" max="8" width="10.83203125" style="123"/>
    <col min="9" max="10" width="10.83203125" style="124"/>
    <col min="11" max="16384" width="10.83203125" style="119"/>
  </cols>
  <sheetData>
    <row r="2" spans="1:28">
      <c r="C2" s="130"/>
      <c r="D2" s="120"/>
      <c r="H2" s="120"/>
      <c r="I2" s="121"/>
      <c r="J2" s="121" t="s">
        <v>507</v>
      </c>
      <c r="L2" s="122" t="s">
        <v>481</v>
      </c>
      <c r="N2" s="122" t="s">
        <v>482</v>
      </c>
      <c r="P2" s="122" t="s">
        <v>482</v>
      </c>
      <c r="R2" s="122" t="s">
        <v>483</v>
      </c>
      <c r="T2" s="122" t="s">
        <v>481</v>
      </c>
      <c r="V2" s="122" t="s">
        <v>484</v>
      </c>
      <c r="X2" s="122" t="s">
        <v>481</v>
      </c>
      <c r="Z2" s="122" t="s">
        <v>484</v>
      </c>
      <c r="AB2" s="122" t="s">
        <v>485</v>
      </c>
    </row>
    <row r="3" spans="1:28">
      <c r="H3" s="123" t="s">
        <v>561</v>
      </c>
      <c r="K3" s="119" t="s">
        <v>486</v>
      </c>
      <c r="L3" s="119" t="s">
        <v>487</v>
      </c>
      <c r="N3" s="119" t="s">
        <v>488</v>
      </c>
      <c r="P3" s="119" t="s">
        <v>489</v>
      </c>
      <c r="R3" s="119" t="s">
        <v>490</v>
      </c>
      <c r="T3" s="119" t="s">
        <v>491</v>
      </c>
      <c r="V3" s="119" t="s">
        <v>492</v>
      </c>
      <c r="X3" s="119" t="s">
        <v>493</v>
      </c>
      <c r="Z3" s="119" t="s">
        <v>494</v>
      </c>
    </row>
    <row r="4" spans="1:28">
      <c r="A4" s="139">
        <v>23</v>
      </c>
      <c r="B4" s="139">
        <v>23</v>
      </c>
      <c r="C4" s="131">
        <v>0.40898448555329714</v>
      </c>
      <c r="D4" s="126"/>
      <c r="E4" s="119" t="s">
        <v>113</v>
      </c>
      <c r="F4" s="125" t="s">
        <v>495</v>
      </c>
      <c r="G4" s="125" t="s">
        <v>562</v>
      </c>
      <c r="H4" s="126">
        <f>I4/J4</f>
        <v>0.13541489076694513</v>
      </c>
      <c r="I4" s="127">
        <f>N4</f>
        <v>5560</v>
      </c>
      <c r="J4" s="127">
        <f>SUM(L4:AB4)</f>
        <v>41059</v>
      </c>
      <c r="K4" s="128">
        <v>0.99</v>
      </c>
      <c r="L4" s="119">
        <v>32023</v>
      </c>
      <c r="N4" s="119">
        <v>5560</v>
      </c>
      <c r="P4" s="119">
        <v>393</v>
      </c>
      <c r="R4" s="119">
        <v>597</v>
      </c>
      <c r="T4" s="119">
        <v>1244</v>
      </c>
      <c r="V4" s="119">
        <v>385</v>
      </c>
      <c r="X4" s="119">
        <v>230</v>
      </c>
      <c r="Z4" s="119">
        <v>302</v>
      </c>
      <c r="AB4" s="119">
        <v>325</v>
      </c>
    </row>
    <row r="5" spans="1:28">
      <c r="A5" s="125" t="s">
        <v>607</v>
      </c>
      <c r="B5" s="125">
        <f>B4+1</f>
        <v>24</v>
      </c>
      <c r="C5" s="131">
        <v>0.19892442028566473</v>
      </c>
      <c r="D5" s="126"/>
      <c r="E5" s="119" t="s">
        <v>113</v>
      </c>
      <c r="F5" s="125" t="s">
        <v>496</v>
      </c>
      <c r="G5" s="125" t="s">
        <v>563</v>
      </c>
      <c r="H5" s="126">
        <f t="shared" ref="H5:H68" si="0">I5/J5</f>
        <v>7.6043797376970285E-2</v>
      </c>
      <c r="I5" s="127">
        <f t="shared" ref="I5:I68" si="1">N5</f>
        <v>3792</v>
      </c>
      <c r="J5" s="127">
        <f t="shared" ref="J5:J68" si="2">SUM(L5:AB5)</f>
        <v>49866</v>
      </c>
      <c r="K5" s="128">
        <v>0.9405</v>
      </c>
      <c r="L5" s="119">
        <v>41423</v>
      </c>
      <c r="N5" s="119">
        <v>3792</v>
      </c>
      <c r="P5" s="119">
        <v>287</v>
      </c>
      <c r="R5" s="119">
        <v>744</v>
      </c>
      <c r="T5" s="119">
        <v>1918</v>
      </c>
      <c r="V5" s="119">
        <v>495</v>
      </c>
      <c r="X5" s="119">
        <v>226</v>
      </c>
      <c r="Z5" s="119">
        <v>406</v>
      </c>
      <c r="AB5" s="119">
        <v>575</v>
      </c>
    </row>
    <row r="6" spans="1:28">
      <c r="A6" s="125" t="s">
        <v>608</v>
      </c>
      <c r="B6" s="125">
        <f t="shared" ref="B6:B69" si="3">B5+1</f>
        <v>25</v>
      </c>
      <c r="C6" s="131">
        <v>0.30213321723987813</v>
      </c>
      <c r="D6" s="126"/>
      <c r="E6" s="119" t="s">
        <v>113</v>
      </c>
      <c r="F6" s="125" t="s">
        <v>497</v>
      </c>
      <c r="G6" s="125" t="s">
        <v>564</v>
      </c>
      <c r="H6" s="126">
        <f t="shared" si="0"/>
        <v>9.7443928066276012E-2</v>
      </c>
      <c r="I6" s="127">
        <f t="shared" si="1"/>
        <v>5787</v>
      </c>
      <c r="J6" s="127">
        <f t="shared" si="2"/>
        <v>59388</v>
      </c>
      <c r="K6" s="128">
        <v>0.97370000000000001</v>
      </c>
      <c r="L6" s="119">
        <v>49178</v>
      </c>
      <c r="N6" s="119">
        <v>5787</v>
      </c>
      <c r="P6" s="119">
        <v>401</v>
      </c>
      <c r="R6" s="119">
        <v>681</v>
      </c>
      <c r="T6" s="119">
        <v>1531</v>
      </c>
      <c r="V6" s="119">
        <v>520</v>
      </c>
      <c r="X6" s="119">
        <v>206</v>
      </c>
      <c r="Z6" s="119">
        <v>423</v>
      </c>
      <c r="AB6" s="119">
        <v>661</v>
      </c>
    </row>
    <row r="7" spans="1:28">
      <c r="A7" s="125" t="s">
        <v>609</v>
      </c>
      <c r="B7" s="125">
        <f t="shared" si="3"/>
        <v>26</v>
      </c>
      <c r="C7" s="131">
        <v>0.37221686636367812</v>
      </c>
      <c r="D7" s="126"/>
      <c r="E7" s="119" t="s">
        <v>113</v>
      </c>
      <c r="F7" s="125" t="s">
        <v>498</v>
      </c>
      <c r="G7" s="125" t="s">
        <v>565</v>
      </c>
      <c r="H7" s="126">
        <f t="shared" si="0"/>
        <v>5.6679398311878154E-2</v>
      </c>
      <c r="I7" s="127">
        <f t="shared" si="1"/>
        <v>2404</v>
      </c>
      <c r="J7" s="127">
        <f t="shared" si="2"/>
        <v>42414</v>
      </c>
      <c r="K7" s="128">
        <v>0.97299999999999998</v>
      </c>
      <c r="L7" s="119">
        <v>37461</v>
      </c>
      <c r="N7" s="119">
        <v>2404</v>
      </c>
      <c r="P7" s="119">
        <v>187</v>
      </c>
      <c r="R7" s="119">
        <v>581</v>
      </c>
      <c r="T7" s="119">
        <v>971</v>
      </c>
      <c r="V7" s="119">
        <v>286</v>
      </c>
      <c r="X7" s="119">
        <v>163</v>
      </c>
      <c r="Z7" s="119">
        <v>115</v>
      </c>
      <c r="AB7" s="119">
        <v>246</v>
      </c>
    </row>
    <row r="8" spans="1:28">
      <c r="A8" s="125" t="s">
        <v>610</v>
      </c>
      <c r="B8" s="125">
        <f t="shared" si="3"/>
        <v>27</v>
      </c>
      <c r="C8" s="131">
        <v>0.29825195901145268</v>
      </c>
      <c r="D8" s="126"/>
      <c r="E8" s="119" t="s">
        <v>113</v>
      </c>
      <c r="F8" s="125" t="s">
        <v>499</v>
      </c>
      <c r="G8" s="125" t="s">
        <v>566</v>
      </c>
      <c r="H8" s="126">
        <f t="shared" si="0"/>
        <v>5.9240897415171273E-2</v>
      </c>
      <c r="I8" s="127">
        <f t="shared" si="1"/>
        <v>3298</v>
      </c>
      <c r="J8" s="127">
        <f t="shared" si="2"/>
        <v>55671</v>
      </c>
      <c r="K8" s="128">
        <v>0.9677</v>
      </c>
      <c r="L8" s="119">
        <v>47414</v>
      </c>
      <c r="N8" s="119">
        <v>3298</v>
      </c>
      <c r="P8" s="119">
        <v>264</v>
      </c>
      <c r="R8" s="119">
        <v>907</v>
      </c>
      <c r="T8" s="119">
        <v>2433</v>
      </c>
      <c r="V8" s="119">
        <v>380</v>
      </c>
      <c r="X8" s="119">
        <v>220</v>
      </c>
      <c r="Z8" s="119">
        <v>285</v>
      </c>
      <c r="AB8" s="119">
        <v>470</v>
      </c>
    </row>
    <row r="9" spans="1:28">
      <c r="A9" s="125" t="s">
        <v>611</v>
      </c>
      <c r="B9" s="125">
        <f t="shared" si="3"/>
        <v>28</v>
      </c>
      <c r="C9" s="131">
        <v>0.30002660024665684</v>
      </c>
      <c r="D9" s="126"/>
      <c r="E9" s="119" t="s">
        <v>113</v>
      </c>
      <c r="F9" s="125" t="s">
        <v>500</v>
      </c>
      <c r="G9" s="125" t="s">
        <v>567</v>
      </c>
      <c r="H9" s="126">
        <f t="shared" si="0"/>
        <v>2.5779860998868597E-2</v>
      </c>
      <c r="I9" s="127">
        <f t="shared" si="1"/>
        <v>1276</v>
      </c>
      <c r="J9" s="127">
        <f t="shared" si="2"/>
        <v>49496</v>
      </c>
      <c r="K9" s="128">
        <v>0.99</v>
      </c>
      <c r="L9" s="119">
        <v>45259</v>
      </c>
      <c r="N9" s="119">
        <v>1276</v>
      </c>
      <c r="P9" s="119">
        <v>108</v>
      </c>
      <c r="R9" s="119">
        <v>873</v>
      </c>
      <c r="T9" s="119">
        <v>1257</v>
      </c>
      <c r="V9" s="119">
        <v>207</v>
      </c>
      <c r="X9" s="119">
        <v>169</v>
      </c>
      <c r="Z9" s="119">
        <v>98</v>
      </c>
      <c r="AB9" s="119">
        <v>249</v>
      </c>
    </row>
    <row r="10" spans="1:28">
      <c r="A10" s="125" t="s">
        <v>612</v>
      </c>
      <c r="B10" s="125">
        <f t="shared" si="3"/>
        <v>29</v>
      </c>
      <c r="C10" s="131">
        <v>4.3861969460141877E-2</v>
      </c>
      <c r="D10" s="126"/>
      <c r="E10" s="119" t="s">
        <v>113</v>
      </c>
      <c r="F10" s="125" t="s">
        <v>501</v>
      </c>
      <c r="G10" s="125" t="s">
        <v>568</v>
      </c>
      <c r="H10" s="126">
        <f t="shared" si="0"/>
        <v>4.666087730074344E-2</v>
      </c>
      <c r="I10" s="127">
        <f t="shared" si="1"/>
        <v>2203</v>
      </c>
      <c r="J10" s="127">
        <f t="shared" si="2"/>
        <v>47213</v>
      </c>
      <c r="K10" s="128">
        <v>0.95650000000000002</v>
      </c>
      <c r="L10" s="119">
        <v>41827</v>
      </c>
      <c r="N10" s="119">
        <v>2203</v>
      </c>
      <c r="P10" s="119">
        <v>177</v>
      </c>
      <c r="R10" s="119">
        <v>836</v>
      </c>
      <c r="T10" s="119">
        <v>1378</v>
      </c>
      <c r="V10" s="119">
        <v>222</v>
      </c>
      <c r="X10" s="119">
        <v>197</v>
      </c>
      <c r="Z10" s="119">
        <v>111</v>
      </c>
      <c r="AB10" s="119">
        <v>262</v>
      </c>
    </row>
    <row r="11" spans="1:28">
      <c r="A11" s="125" t="s">
        <v>613</v>
      </c>
      <c r="B11" s="125">
        <f t="shared" si="3"/>
        <v>30</v>
      </c>
      <c r="C11" s="131">
        <v>0.28147883058966028</v>
      </c>
      <c r="D11" s="126"/>
      <c r="E11" s="119" t="s">
        <v>113</v>
      </c>
      <c r="F11" s="125" t="s">
        <v>502</v>
      </c>
      <c r="G11" s="125" t="s">
        <v>569</v>
      </c>
      <c r="H11" s="126">
        <f t="shared" si="0"/>
        <v>6.4456289478009715E-2</v>
      </c>
      <c r="I11" s="127">
        <f t="shared" si="1"/>
        <v>2745</v>
      </c>
      <c r="J11" s="127">
        <f t="shared" si="2"/>
        <v>42587</v>
      </c>
      <c r="K11" s="128">
        <v>0.96099999999999997</v>
      </c>
      <c r="L11" s="119">
        <v>37135</v>
      </c>
      <c r="N11" s="119">
        <v>2745</v>
      </c>
      <c r="P11" s="119">
        <v>215</v>
      </c>
      <c r="R11" s="119">
        <v>703</v>
      </c>
      <c r="T11" s="119">
        <v>1084</v>
      </c>
      <c r="V11" s="119">
        <v>211</v>
      </c>
      <c r="X11" s="119">
        <v>166</v>
      </c>
      <c r="Z11" s="119">
        <v>92</v>
      </c>
      <c r="AB11" s="119">
        <v>236</v>
      </c>
    </row>
    <row r="12" spans="1:28">
      <c r="A12" s="125" t="s">
        <v>614</v>
      </c>
      <c r="B12" s="125">
        <f t="shared" si="3"/>
        <v>31</v>
      </c>
      <c r="C12" s="131">
        <v>7.1273204016566852E-2</v>
      </c>
      <c r="D12" s="126"/>
      <c r="E12" s="119" t="s">
        <v>113</v>
      </c>
      <c r="F12" s="125" t="s">
        <v>503</v>
      </c>
      <c r="G12" s="125" t="s">
        <v>570</v>
      </c>
      <c r="H12" s="126">
        <f t="shared" si="0"/>
        <v>0.17172462111434789</v>
      </c>
      <c r="I12" s="127">
        <f t="shared" si="1"/>
        <v>9314</v>
      </c>
      <c r="J12" s="127">
        <f t="shared" si="2"/>
        <v>54238</v>
      </c>
      <c r="K12" s="128">
        <v>0.97</v>
      </c>
      <c r="L12" s="119">
        <v>40989</v>
      </c>
      <c r="N12" s="119">
        <v>9314</v>
      </c>
      <c r="P12" s="119">
        <v>541</v>
      </c>
      <c r="R12" s="119">
        <v>422</v>
      </c>
      <c r="T12" s="119">
        <v>773</v>
      </c>
      <c r="V12" s="119">
        <v>741</v>
      </c>
      <c r="X12" s="119">
        <v>186</v>
      </c>
      <c r="Z12" s="119">
        <v>465</v>
      </c>
      <c r="AB12" s="119">
        <v>807</v>
      </c>
    </row>
    <row r="13" spans="1:28">
      <c r="A13" s="125" t="s">
        <v>615</v>
      </c>
      <c r="B13" s="125">
        <f t="shared" si="3"/>
        <v>32</v>
      </c>
      <c r="C13" s="131">
        <v>3.7548951854411428E-2</v>
      </c>
      <c r="D13" s="126"/>
      <c r="E13" s="119" t="s">
        <v>113</v>
      </c>
      <c r="F13" s="125" t="s">
        <v>504</v>
      </c>
      <c r="G13" s="125" t="s">
        <v>571</v>
      </c>
      <c r="H13" s="126">
        <f t="shared" si="0"/>
        <v>0.10480093676814989</v>
      </c>
      <c r="I13" s="127">
        <f t="shared" si="1"/>
        <v>5012</v>
      </c>
      <c r="J13" s="127">
        <f t="shared" si="2"/>
        <v>47824</v>
      </c>
      <c r="K13" s="128">
        <v>0.96430000000000005</v>
      </c>
      <c r="L13" s="119">
        <v>38520</v>
      </c>
      <c r="N13" s="119">
        <v>5012</v>
      </c>
      <c r="P13" s="119">
        <v>420</v>
      </c>
      <c r="R13" s="119">
        <v>863</v>
      </c>
      <c r="T13" s="119">
        <v>1637</v>
      </c>
      <c r="V13" s="119">
        <v>458</v>
      </c>
      <c r="X13" s="119">
        <v>183</v>
      </c>
      <c r="Z13" s="119">
        <v>322</v>
      </c>
      <c r="AB13" s="119">
        <v>409</v>
      </c>
    </row>
    <row r="14" spans="1:28">
      <c r="A14" s="125" t="s">
        <v>616</v>
      </c>
      <c r="B14" s="125">
        <f t="shared" si="3"/>
        <v>33</v>
      </c>
      <c r="C14" s="131">
        <v>9.5929782671176841E-2</v>
      </c>
      <c r="D14" s="126"/>
      <c r="E14" s="119" t="s">
        <v>113</v>
      </c>
      <c r="F14" s="125" t="s">
        <v>505</v>
      </c>
      <c r="G14" s="125" t="s">
        <v>572</v>
      </c>
      <c r="H14" s="126">
        <f t="shared" si="0"/>
        <v>9.9769276570407864E-2</v>
      </c>
      <c r="I14" s="127">
        <f t="shared" si="1"/>
        <v>5362</v>
      </c>
      <c r="J14" s="127">
        <f t="shared" si="2"/>
        <v>53744</v>
      </c>
      <c r="K14" s="128">
        <v>0.98960000000000004</v>
      </c>
      <c r="L14" s="119">
        <v>43955</v>
      </c>
      <c r="N14" s="119">
        <v>5362</v>
      </c>
      <c r="P14" s="119">
        <v>402</v>
      </c>
      <c r="R14" s="119">
        <v>730</v>
      </c>
      <c r="T14" s="119">
        <v>1655</v>
      </c>
      <c r="V14" s="119">
        <v>474</v>
      </c>
      <c r="X14" s="119">
        <v>261</v>
      </c>
      <c r="Z14" s="119">
        <v>366</v>
      </c>
      <c r="AB14" s="119">
        <v>539</v>
      </c>
    </row>
    <row r="15" spans="1:28">
      <c r="A15" s="125" t="s">
        <v>617</v>
      </c>
      <c r="B15" s="125">
        <f t="shared" si="3"/>
        <v>34</v>
      </c>
      <c r="C15" s="131">
        <v>0.15011642240788933</v>
      </c>
      <c r="D15" s="126"/>
      <c r="E15" s="119" t="s">
        <v>113</v>
      </c>
      <c r="F15" s="125" t="s">
        <v>506</v>
      </c>
      <c r="G15" s="125" t="s">
        <v>573</v>
      </c>
      <c r="H15" s="126">
        <f t="shared" si="0"/>
        <v>0.15516207607270002</v>
      </c>
      <c r="I15" s="127">
        <f t="shared" si="1"/>
        <v>8281</v>
      </c>
      <c r="J15" s="127">
        <f t="shared" si="2"/>
        <v>53370</v>
      </c>
      <c r="K15" s="128">
        <v>0.93830000000000002</v>
      </c>
      <c r="L15" s="119">
        <v>41169</v>
      </c>
      <c r="N15" s="119">
        <v>8281</v>
      </c>
      <c r="P15" s="119">
        <v>506</v>
      </c>
      <c r="R15" s="119">
        <v>578</v>
      </c>
      <c r="T15" s="119">
        <v>837</v>
      </c>
      <c r="V15" s="119">
        <v>660</v>
      </c>
      <c r="X15" s="119">
        <v>203</v>
      </c>
      <c r="Z15" s="119">
        <v>413</v>
      </c>
      <c r="AB15" s="119">
        <v>723</v>
      </c>
    </row>
    <row r="16" spans="1:28">
      <c r="A16" s="125" t="s">
        <v>618</v>
      </c>
      <c r="B16" s="125">
        <f t="shared" si="3"/>
        <v>35</v>
      </c>
      <c r="C16" s="131">
        <v>0.13438470916742046</v>
      </c>
      <c r="D16" s="126"/>
      <c r="E16" s="119" t="s">
        <v>114</v>
      </c>
      <c r="F16" s="125" t="s">
        <v>508</v>
      </c>
      <c r="G16" s="125" t="s">
        <v>574</v>
      </c>
      <c r="H16" s="126">
        <f t="shared" si="0"/>
        <v>3.8484858154896766E-2</v>
      </c>
      <c r="I16" s="127">
        <f t="shared" si="1"/>
        <v>1206</v>
      </c>
      <c r="J16" s="127">
        <f t="shared" si="2"/>
        <v>31337</v>
      </c>
      <c r="K16" s="128">
        <v>0.99</v>
      </c>
      <c r="L16" s="119">
        <v>29230</v>
      </c>
      <c r="N16" s="119">
        <v>1206</v>
      </c>
      <c r="P16" s="119">
        <v>105</v>
      </c>
      <c r="R16" s="119">
        <v>266</v>
      </c>
      <c r="T16" s="119">
        <v>323</v>
      </c>
      <c r="V16" s="119">
        <v>87</v>
      </c>
      <c r="X16" s="119">
        <v>45</v>
      </c>
      <c r="Z16" s="119">
        <v>17</v>
      </c>
      <c r="AB16" s="119">
        <v>58</v>
      </c>
    </row>
    <row r="17" spans="1:28">
      <c r="A17" s="125" t="s">
        <v>619</v>
      </c>
      <c r="B17" s="125">
        <f t="shared" si="3"/>
        <v>36</v>
      </c>
      <c r="C17" s="131">
        <v>0.17442843002341807</v>
      </c>
      <c r="D17" s="126"/>
      <c r="E17" s="119" t="s">
        <v>114</v>
      </c>
      <c r="F17" s="125" t="s">
        <v>509</v>
      </c>
      <c r="G17" s="125" t="s">
        <v>575</v>
      </c>
      <c r="H17" s="126">
        <f t="shared" si="0"/>
        <v>5.874328234807772E-2</v>
      </c>
      <c r="I17" s="127">
        <f t="shared" si="1"/>
        <v>1421</v>
      </c>
      <c r="J17" s="127">
        <f t="shared" si="2"/>
        <v>24190</v>
      </c>
      <c r="K17" s="128">
        <v>0.8871</v>
      </c>
      <c r="L17" s="119">
        <v>21762</v>
      </c>
      <c r="N17" s="119">
        <v>1421</v>
      </c>
      <c r="P17" s="119">
        <v>149</v>
      </c>
      <c r="R17" s="119">
        <v>302</v>
      </c>
      <c r="T17" s="119">
        <v>271</v>
      </c>
      <c r="V17" s="119">
        <v>115</v>
      </c>
      <c r="X17" s="119">
        <v>58</v>
      </c>
      <c r="Z17" s="119">
        <v>28</v>
      </c>
      <c r="AB17" s="119">
        <v>84</v>
      </c>
    </row>
    <row r="18" spans="1:28">
      <c r="A18" s="125" t="s">
        <v>620</v>
      </c>
      <c r="B18" s="125">
        <f t="shared" si="3"/>
        <v>37</v>
      </c>
      <c r="C18" s="131">
        <v>0.14150255288110869</v>
      </c>
      <c r="D18" s="126"/>
      <c r="E18" s="119" t="s">
        <v>114</v>
      </c>
      <c r="F18" s="125" t="s">
        <v>510</v>
      </c>
      <c r="G18" s="125" t="s">
        <v>576</v>
      </c>
      <c r="H18" s="126">
        <f t="shared" si="0"/>
        <v>3.6930602262305108E-2</v>
      </c>
      <c r="I18" s="127">
        <f t="shared" si="1"/>
        <v>1208</v>
      </c>
      <c r="J18" s="127">
        <f t="shared" si="2"/>
        <v>32710</v>
      </c>
      <c r="K18" s="128">
        <v>0.97140000000000004</v>
      </c>
      <c r="L18" s="119">
        <v>30527</v>
      </c>
      <c r="N18" s="119">
        <v>1208</v>
      </c>
      <c r="P18" s="119">
        <v>132</v>
      </c>
      <c r="R18" s="119">
        <v>286</v>
      </c>
      <c r="T18" s="119">
        <v>326</v>
      </c>
      <c r="V18" s="119">
        <v>89</v>
      </c>
      <c r="X18" s="119">
        <v>44</v>
      </c>
      <c r="Z18" s="119">
        <v>25</v>
      </c>
      <c r="AB18" s="119">
        <v>73</v>
      </c>
    </row>
    <row r="19" spans="1:28">
      <c r="A19" s="125" t="s">
        <v>621</v>
      </c>
      <c r="B19" s="125">
        <f t="shared" si="3"/>
        <v>38</v>
      </c>
      <c r="C19" s="131">
        <v>0.19014563767524159</v>
      </c>
      <c r="D19" s="126"/>
      <c r="E19" s="119" t="s">
        <v>114</v>
      </c>
      <c r="F19" s="125" t="s">
        <v>511</v>
      </c>
      <c r="G19" s="125" t="s">
        <v>577</v>
      </c>
      <c r="H19" s="126">
        <f t="shared" si="0"/>
        <v>0.14959110238796205</v>
      </c>
      <c r="I19" s="127">
        <f t="shared" si="1"/>
        <v>4573</v>
      </c>
      <c r="J19" s="127">
        <f t="shared" si="2"/>
        <v>30570</v>
      </c>
      <c r="K19" s="128">
        <v>0.91039999999999999</v>
      </c>
      <c r="L19" s="119">
        <v>24168</v>
      </c>
      <c r="N19" s="119">
        <v>4573</v>
      </c>
      <c r="P19" s="119">
        <v>463</v>
      </c>
      <c r="R19" s="119">
        <v>445</v>
      </c>
      <c r="T19" s="119">
        <v>491</v>
      </c>
      <c r="V19" s="119">
        <v>188</v>
      </c>
      <c r="X19" s="119">
        <v>60</v>
      </c>
      <c r="Z19" s="119">
        <v>54</v>
      </c>
      <c r="AB19" s="119">
        <v>128</v>
      </c>
    </row>
    <row r="20" spans="1:28">
      <c r="A20" s="125" t="s">
        <v>622</v>
      </c>
      <c r="B20" s="125">
        <f t="shared" si="3"/>
        <v>39</v>
      </c>
      <c r="C20" s="131">
        <v>0.14514964975589048</v>
      </c>
      <c r="D20" s="126"/>
      <c r="E20" s="119" t="s">
        <v>114</v>
      </c>
      <c r="F20" s="125" t="s">
        <v>512</v>
      </c>
      <c r="G20" s="125" t="s">
        <v>578</v>
      </c>
      <c r="H20" s="126">
        <f t="shared" si="0"/>
        <v>0.14463615903975993</v>
      </c>
      <c r="I20" s="127">
        <f t="shared" si="1"/>
        <v>5784</v>
      </c>
      <c r="J20" s="127">
        <f t="shared" si="2"/>
        <v>39990</v>
      </c>
      <c r="K20" s="128">
        <v>0.97399999999999998</v>
      </c>
      <c r="L20" s="119">
        <v>31091</v>
      </c>
      <c r="N20" s="119">
        <v>5784</v>
      </c>
      <c r="P20" s="119">
        <v>643</v>
      </c>
      <c r="R20" s="119">
        <v>682</v>
      </c>
      <c r="T20" s="119">
        <v>944</v>
      </c>
      <c r="V20" s="119">
        <v>289</v>
      </c>
      <c r="X20" s="119">
        <v>120</v>
      </c>
      <c r="Z20" s="119">
        <v>122</v>
      </c>
      <c r="AB20" s="119">
        <v>315</v>
      </c>
    </row>
    <row r="21" spans="1:28">
      <c r="A21" s="125" t="s">
        <v>623</v>
      </c>
      <c r="B21" s="125">
        <f t="shared" si="3"/>
        <v>40</v>
      </c>
      <c r="C21" s="131">
        <v>0.280973734785394</v>
      </c>
      <c r="D21" s="126"/>
      <c r="E21" s="119" t="s">
        <v>114</v>
      </c>
      <c r="F21" s="125" t="s">
        <v>513</v>
      </c>
      <c r="G21" s="125" t="s">
        <v>579</v>
      </c>
      <c r="H21" s="126">
        <f t="shared" si="0"/>
        <v>0.22194490663708633</v>
      </c>
      <c r="I21" s="127">
        <f t="shared" si="1"/>
        <v>9604</v>
      </c>
      <c r="J21" s="127">
        <f t="shared" si="2"/>
        <v>43272</v>
      </c>
      <c r="K21" s="128">
        <v>0.98670000000000002</v>
      </c>
      <c r="L21" s="119">
        <v>30684</v>
      </c>
      <c r="N21" s="119">
        <v>9604</v>
      </c>
      <c r="P21" s="119">
        <v>1194</v>
      </c>
      <c r="R21" s="119">
        <v>492</v>
      </c>
      <c r="T21" s="119">
        <v>605</v>
      </c>
      <c r="V21" s="119">
        <v>306</v>
      </c>
      <c r="X21" s="119">
        <v>94</v>
      </c>
      <c r="Z21" s="119">
        <v>81</v>
      </c>
      <c r="AB21" s="119">
        <v>212</v>
      </c>
    </row>
    <row r="22" spans="1:28">
      <c r="A22" s="125" t="s">
        <v>585</v>
      </c>
      <c r="B22" s="125">
        <f t="shared" si="3"/>
        <v>41</v>
      </c>
      <c r="C22" s="131">
        <v>0.34797351417739092</v>
      </c>
      <c r="D22" s="126"/>
      <c r="E22" s="119" t="s">
        <v>114</v>
      </c>
      <c r="F22" s="125" t="s">
        <v>514</v>
      </c>
      <c r="G22" s="125" t="s">
        <v>580</v>
      </c>
      <c r="H22" s="126">
        <f t="shared" si="0"/>
        <v>3.034839412084921E-2</v>
      </c>
      <c r="I22" s="127">
        <f t="shared" si="1"/>
        <v>1115</v>
      </c>
      <c r="J22" s="127">
        <f t="shared" si="2"/>
        <v>36740</v>
      </c>
      <c r="K22" s="128">
        <v>0.99</v>
      </c>
      <c r="L22" s="119">
        <v>34586</v>
      </c>
      <c r="N22" s="119">
        <v>1115</v>
      </c>
      <c r="P22" s="119">
        <v>140</v>
      </c>
      <c r="R22" s="119">
        <v>303</v>
      </c>
      <c r="T22" s="119">
        <v>320</v>
      </c>
      <c r="V22" s="119">
        <v>107</v>
      </c>
      <c r="X22" s="119">
        <v>50</v>
      </c>
      <c r="Z22" s="119">
        <v>18</v>
      </c>
      <c r="AB22" s="119">
        <v>101</v>
      </c>
    </row>
    <row r="23" spans="1:28">
      <c r="A23" s="125" t="s">
        <v>586</v>
      </c>
      <c r="B23" s="125">
        <f t="shared" si="3"/>
        <v>42</v>
      </c>
      <c r="C23" s="131">
        <v>9.8218723025816745E-2</v>
      </c>
      <c r="D23" s="126"/>
      <c r="E23" s="119" t="s">
        <v>114</v>
      </c>
      <c r="F23" s="125" t="s">
        <v>515</v>
      </c>
      <c r="G23" s="125" t="s">
        <v>581</v>
      </c>
      <c r="H23" s="126">
        <f t="shared" si="0"/>
        <v>4.5448428984727174E-2</v>
      </c>
      <c r="I23" s="127">
        <f t="shared" si="1"/>
        <v>1351</v>
      </c>
      <c r="J23" s="127">
        <f t="shared" si="2"/>
        <v>29726</v>
      </c>
      <c r="K23" s="128">
        <v>0.95650000000000002</v>
      </c>
      <c r="L23" s="119">
        <v>27425</v>
      </c>
      <c r="N23" s="119">
        <v>1351</v>
      </c>
      <c r="P23" s="119">
        <v>89</v>
      </c>
      <c r="R23" s="119">
        <v>285</v>
      </c>
      <c r="T23" s="119">
        <v>303</v>
      </c>
      <c r="V23" s="119">
        <v>100</v>
      </c>
      <c r="X23" s="119">
        <v>43</v>
      </c>
      <c r="Z23" s="119">
        <v>17</v>
      </c>
      <c r="AB23" s="119">
        <v>113</v>
      </c>
    </row>
    <row r="24" spans="1:28">
      <c r="A24" s="125" t="s">
        <v>587</v>
      </c>
      <c r="B24" s="125">
        <f t="shared" si="3"/>
        <v>43</v>
      </c>
      <c r="C24" s="131">
        <v>7.2565807227142259E-2</v>
      </c>
      <c r="D24" s="126"/>
      <c r="E24" s="119" t="s">
        <v>114</v>
      </c>
      <c r="F24" s="125" t="s">
        <v>516</v>
      </c>
      <c r="G24" s="125" t="s">
        <v>582</v>
      </c>
      <c r="H24" s="126">
        <f t="shared" si="0"/>
        <v>4.7007965143985295E-2</v>
      </c>
      <c r="I24" s="127">
        <f t="shared" si="1"/>
        <v>1381</v>
      </c>
      <c r="J24" s="127">
        <f t="shared" si="2"/>
        <v>29378</v>
      </c>
      <c r="K24" s="128">
        <v>0.96719999999999995</v>
      </c>
      <c r="L24" s="119">
        <v>27064</v>
      </c>
      <c r="N24" s="119">
        <v>1381</v>
      </c>
      <c r="P24" s="119">
        <v>126</v>
      </c>
      <c r="R24" s="119">
        <v>262</v>
      </c>
      <c r="T24" s="119">
        <v>291</v>
      </c>
      <c r="V24" s="119">
        <v>112</v>
      </c>
      <c r="X24" s="119">
        <v>46</v>
      </c>
      <c r="Z24" s="119">
        <v>18</v>
      </c>
      <c r="AB24" s="119">
        <v>78</v>
      </c>
    </row>
    <row r="25" spans="1:28">
      <c r="A25" s="125" t="s">
        <v>588</v>
      </c>
      <c r="B25" s="125">
        <f t="shared" si="3"/>
        <v>44</v>
      </c>
      <c r="C25" s="131">
        <v>0.16940371224184234</v>
      </c>
      <c r="D25" s="126"/>
      <c r="E25" s="119" t="s">
        <v>114</v>
      </c>
      <c r="F25" s="125" t="s">
        <v>517</v>
      </c>
      <c r="G25" s="125" t="s">
        <v>583</v>
      </c>
      <c r="H25" s="126">
        <f t="shared" si="0"/>
        <v>4.3357043285555993E-2</v>
      </c>
      <c r="I25" s="127">
        <f t="shared" si="1"/>
        <v>1213</v>
      </c>
      <c r="J25" s="127">
        <f t="shared" si="2"/>
        <v>27977</v>
      </c>
      <c r="K25" s="128">
        <v>0.97330000000000005</v>
      </c>
      <c r="L25" s="119">
        <v>25912</v>
      </c>
      <c r="N25" s="119">
        <v>1213</v>
      </c>
      <c r="P25" s="119">
        <v>110</v>
      </c>
      <c r="R25" s="119">
        <v>264</v>
      </c>
      <c r="T25" s="119">
        <v>253</v>
      </c>
      <c r="V25" s="119">
        <v>107</v>
      </c>
      <c r="X25" s="119">
        <v>33</v>
      </c>
      <c r="Z25" s="119">
        <v>16</v>
      </c>
      <c r="AB25" s="119">
        <v>69</v>
      </c>
    </row>
    <row r="26" spans="1:28">
      <c r="A26" s="125" t="s">
        <v>589</v>
      </c>
      <c r="B26" s="125">
        <f t="shared" si="3"/>
        <v>45</v>
      </c>
      <c r="C26" s="131">
        <v>0.54800744079559272</v>
      </c>
      <c r="D26" s="126"/>
      <c r="E26" s="119" t="s">
        <v>114</v>
      </c>
      <c r="F26" s="125" t="s">
        <v>518</v>
      </c>
      <c r="G26" s="125" t="s">
        <v>584</v>
      </c>
      <c r="H26" s="126">
        <f t="shared" si="0"/>
        <v>6.3911090368123216E-2</v>
      </c>
      <c r="I26" s="127">
        <f t="shared" si="1"/>
        <v>2191</v>
      </c>
      <c r="J26" s="127">
        <f t="shared" si="2"/>
        <v>34282</v>
      </c>
      <c r="K26" s="128">
        <v>0.98570000000000002</v>
      </c>
      <c r="L26" s="119">
        <v>30790</v>
      </c>
      <c r="N26" s="119">
        <v>2191</v>
      </c>
      <c r="P26" s="119">
        <v>226</v>
      </c>
      <c r="R26" s="119">
        <v>373</v>
      </c>
      <c r="T26" s="119">
        <v>397</v>
      </c>
      <c r="V26" s="119">
        <v>151</v>
      </c>
      <c r="X26" s="119">
        <v>47</v>
      </c>
      <c r="Z26" s="119">
        <v>23</v>
      </c>
      <c r="AB26" s="119">
        <v>84</v>
      </c>
    </row>
    <row r="27" spans="1:28">
      <c r="A27" s="125" t="s">
        <v>590</v>
      </c>
      <c r="B27" s="125">
        <f t="shared" si="3"/>
        <v>46</v>
      </c>
      <c r="C27" s="131">
        <v>0.41973299497986427</v>
      </c>
      <c r="D27" s="126"/>
      <c r="E27" s="119" t="s">
        <v>115</v>
      </c>
      <c r="F27" s="125" t="s">
        <v>519</v>
      </c>
      <c r="G27" s="125" t="s">
        <v>585</v>
      </c>
      <c r="H27" s="126">
        <f t="shared" si="0"/>
        <v>0.34797351417739092</v>
      </c>
      <c r="I27" s="127">
        <f t="shared" si="1"/>
        <v>13033</v>
      </c>
      <c r="J27" s="127">
        <f t="shared" si="2"/>
        <v>37454</v>
      </c>
      <c r="K27" s="128">
        <v>0.98809999999999998</v>
      </c>
      <c r="L27" s="119">
        <v>21728</v>
      </c>
      <c r="N27" s="119">
        <v>13033</v>
      </c>
      <c r="P27" s="119">
        <v>1063</v>
      </c>
      <c r="R27" s="119">
        <v>404</v>
      </c>
      <c r="T27" s="119">
        <v>518</v>
      </c>
      <c r="V27" s="119">
        <v>277</v>
      </c>
      <c r="X27" s="119">
        <v>64</v>
      </c>
      <c r="Z27" s="119">
        <v>103</v>
      </c>
      <c r="AB27" s="119">
        <v>264</v>
      </c>
    </row>
    <row r="28" spans="1:28">
      <c r="A28" s="125" t="s">
        <v>591</v>
      </c>
      <c r="B28" s="125">
        <f t="shared" si="3"/>
        <v>47</v>
      </c>
      <c r="C28" s="131">
        <v>0.41808290978398982</v>
      </c>
      <c r="D28" s="126"/>
      <c r="E28" s="119" t="s">
        <v>115</v>
      </c>
      <c r="F28" s="125" t="s">
        <v>520</v>
      </c>
      <c r="G28" s="125" t="s">
        <v>586</v>
      </c>
      <c r="H28" s="126">
        <f t="shared" si="0"/>
        <v>9.8218723025816745E-2</v>
      </c>
      <c r="I28" s="127">
        <f t="shared" si="1"/>
        <v>3755</v>
      </c>
      <c r="J28" s="127">
        <f t="shared" si="2"/>
        <v>38231</v>
      </c>
      <c r="K28" s="128">
        <v>0.98509999999999998</v>
      </c>
      <c r="L28" s="119">
        <v>31889</v>
      </c>
      <c r="N28" s="119">
        <v>3755</v>
      </c>
      <c r="P28" s="119">
        <v>340</v>
      </c>
      <c r="R28" s="119">
        <v>527</v>
      </c>
      <c r="T28" s="119">
        <v>1188</v>
      </c>
      <c r="V28" s="119">
        <v>152</v>
      </c>
      <c r="X28" s="119">
        <v>92</v>
      </c>
      <c r="Z28" s="119">
        <v>61</v>
      </c>
      <c r="AB28" s="119">
        <v>227</v>
      </c>
    </row>
    <row r="29" spans="1:28">
      <c r="A29" s="125" t="s">
        <v>592</v>
      </c>
      <c r="B29" s="125">
        <f t="shared" si="3"/>
        <v>48</v>
      </c>
      <c r="C29" s="131">
        <v>0.62926789894261037</v>
      </c>
      <c r="D29" s="126"/>
      <c r="E29" s="119" t="s">
        <v>115</v>
      </c>
      <c r="F29" s="125" t="s">
        <v>521</v>
      </c>
      <c r="G29" s="125" t="s">
        <v>587</v>
      </c>
      <c r="H29" s="126">
        <f t="shared" si="0"/>
        <v>7.2565807227142259E-2</v>
      </c>
      <c r="I29" s="127">
        <f t="shared" si="1"/>
        <v>2958</v>
      </c>
      <c r="J29" s="127">
        <f t="shared" si="2"/>
        <v>40763</v>
      </c>
      <c r="K29" s="128">
        <v>0.98729999999999996</v>
      </c>
      <c r="L29" s="119">
        <v>34725</v>
      </c>
      <c r="N29" s="119">
        <v>2958</v>
      </c>
      <c r="P29" s="119">
        <v>402</v>
      </c>
      <c r="R29" s="119">
        <v>699</v>
      </c>
      <c r="T29" s="119">
        <v>1419</v>
      </c>
      <c r="V29" s="119">
        <v>155</v>
      </c>
      <c r="X29" s="119">
        <v>110</v>
      </c>
      <c r="Z29" s="119">
        <v>71</v>
      </c>
      <c r="AB29" s="119">
        <v>224</v>
      </c>
    </row>
    <row r="30" spans="1:28">
      <c r="A30" s="125" t="s">
        <v>593</v>
      </c>
      <c r="B30" s="125">
        <f t="shared" si="3"/>
        <v>49</v>
      </c>
      <c r="C30" s="131">
        <v>0.37136157414487436</v>
      </c>
      <c r="D30" s="126"/>
      <c r="E30" s="119" t="s">
        <v>115</v>
      </c>
      <c r="F30" s="125" t="s">
        <v>522</v>
      </c>
      <c r="G30" s="125" t="s">
        <v>588</v>
      </c>
      <c r="H30" s="126">
        <f t="shared" si="0"/>
        <v>0.16940371224184234</v>
      </c>
      <c r="I30" s="127">
        <f t="shared" si="1"/>
        <v>7128</v>
      </c>
      <c r="J30" s="127">
        <f t="shared" si="2"/>
        <v>42077</v>
      </c>
      <c r="K30" s="128">
        <v>0.92310000000000003</v>
      </c>
      <c r="L30" s="119">
        <v>29471</v>
      </c>
      <c r="N30" s="119">
        <v>7128</v>
      </c>
      <c r="P30" s="119">
        <v>781</v>
      </c>
      <c r="R30" s="119">
        <v>785</v>
      </c>
      <c r="T30" s="119">
        <v>2925</v>
      </c>
      <c r="V30" s="119">
        <v>306</v>
      </c>
      <c r="X30" s="119">
        <v>142</v>
      </c>
      <c r="Z30" s="119">
        <v>149</v>
      </c>
      <c r="AB30" s="119">
        <v>390</v>
      </c>
    </row>
    <row r="31" spans="1:28">
      <c r="A31" s="125" t="s">
        <v>594</v>
      </c>
      <c r="B31" s="125">
        <f t="shared" si="3"/>
        <v>50</v>
      </c>
      <c r="C31" s="131">
        <v>0.12300136425648021</v>
      </c>
      <c r="D31" s="126"/>
      <c r="E31" s="119" t="s">
        <v>115</v>
      </c>
      <c r="F31" s="125" t="s">
        <v>523</v>
      </c>
      <c r="G31" s="125" t="s">
        <v>589</v>
      </c>
      <c r="H31" s="126">
        <f t="shared" si="0"/>
        <v>0.54800744079559272</v>
      </c>
      <c r="I31" s="127">
        <f t="shared" si="1"/>
        <v>15319</v>
      </c>
      <c r="J31" s="127">
        <f t="shared" si="2"/>
        <v>27954</v>
      </c>
      <c r="K31" s="128">
        <v>0.99</v>
      </c>
      <c r="L31" s="119">
        <v>10307</v>
      </c>
      <c r="N31" s="119">
        <v>15319</v>
      </c>
      <c r="P31" s="119">
        <v>1087</v>
      </c>
      <c r="R31" s="119">
        <v>304</v>
      </c>
      <c r="T31" s="119">
        <v>319</v>
      </c>
      <c r="V31" s="119">
        <v>267</v>
      </c>
      <c r="X31" s="119">
        <v>43</v>
      </c>
      <c r="Z31" s="119">
        <v>100</v>
      </c>
      <c r="AB31" s="119">
        <v>208</v>
      </c>
    </row>
    <row r="32" spans="1:28">
      <c r="A32" s="125" t="s">
        <v>595</v>
      </c>
      <c r="B32" s="125">
        <f t="shared" si="3"/>
        <v>51</v>
      </c>
      <c r="C32" s="131">
        <v>0.12715162138475022</v>
      </c>
      <c r="D32" s="126"/>
      <c r="E32" s="119" t="s">
        <v>115</v>
      </c>
      <c r="F32" s="125" t="s">
        <v>524</v>
      </c>
      <c r="G32" s="125" t="s">
        <v>590</v>
      </c>
      <c r="H32" s="126">
        <f t="shared" si="0"/>
        <v>0.41973299497986427</v>
      </c>
      <c r="I32" s="127">
        <f t="shared" si="1"/>
        <v>15217</v>
      </c>
      <c r="J32" s="127">
        <f t="shared" si="2"/>
        <v>36254</v>
      </c>
      <c r="K32" s="128">
        <v>0.98780000000000001</v>
      </c>
      <c r="L32" s="119">
        <v>17885</v>
      </c>
      <c r="N32" s="119">
        <v>15217</v>
      </c>
      <c r="P32" s="119">
        <v>1190</v>
      </c>
      <c r="R32" s="119">
        <v>522</v>
      </c>
      <c r="T32" s="119">
        <v>627</v>
      </c>
      <c r="V32" s="119">
        <v>351</v>
      </c>
      <c r="X32" s="119">
        <v>83</v>
      </c>
      <c r="Z32" s="119">
        <v>116</v>
      </c>
      <c r="AB32" s="119">
        <v>263</v>
      </c>
    </row>
    <row r="33" spans="1:28">
      <c r="A33" s="125" t="s">
        <v>596</v>
      </c>
      <c r="B33" s="125">
        <f t="shared" si="3"/>
        <v>52</v>
      </c>
      <c r="C33" s="131">
        <v>4.8117909371106299E-2</v>
      </c>
      <c r="D33" s="126"/>
      <c r="E33" s="119" t="s">
        <v>115</v>
      </c>
      <c r="F33" s="125" t="s">
        <v>525</v>
      </c>
      <c r="G33" s="125" t="s">
        <v>591</v>
      </c>
      <c r="H33" s="126">
        <f t="shared" si="0"/>
        <v>0.41808290978398982</v>
      </c>
      <c r="I33" s="127">
        <f t="shared" si="1"/>
        <v>10529</v>
      </c>
      <c r="J33" s="127">
        <f t="shared" si="2"/>
        <v>25184</v>
      </c>
      <c r="K33" s="128">
        <v>0.99</v>
      </c>
      <c r="L33" s="119">
        <v>12687</v>
      </c>
      <c r="N33" s="119">
        <v>10529</v>
      </c>
      <c r="P33" s="119">
        <v>759</v>
      </c>
      <c r="R33" s="119">
        <v>323</v>
      </c>
      <c r="T33" s="119">
        <v>368</v>
      </c>
      <c r="V33" s="119">
        <v>232</v>
      </c>
      <c r="X33" s="119">
        <v>70</v>
      </c>
      <c r="Z33" s="119">
        <v>83</v>
      </c>
      <c r="AB33" s="119">
        <v>133</v>
      </c>
    </row>
    <row r="34" spans="1:28">
      <c r="A34" s="125" t="s">
        <v>597</v>
      </c>
      <c r="B34" s="125">
        <f t="shared" si="3"/>
        <v>53</v>
      </c>
      <c r="C34" s="131">
        <v>5.6287136662919547E-2</v>
      </c>
      <c r="D34" s="126"/>
      <c r="E34" s="119" t="s">
        <v>115</v>
      </c>
      <c r="F34" s="125" t="s">
        <v>526</v>
      </c>
      <c r="G34" s="125" t="s">
        <v>592</v>
      </c>
      <c r="H34" s="126">
        <f t="shared" si="0"/>
        <v>0.62926789894261037</v>
      </c>
      <c r="I34" s="127">
        <f t="shared" si="1"/>
        <v>15592</v>
      </c>
      <c r="J34" s="127">
        <f t="shared" si="2"/>
        <v>24778</v>
      </c>
      <c r="K34" s="128">
        <v>0.98460000000000003</v>
      </c>
      <c r="L34" s="119">
        <v>6460</v>
      </c>
      <c r="N34" s="119">
        <v>15592</v>
      </c>
      <c r="P34" s="119">
        <v>1365</v>
      </c>
      <c r="R34" s="119">
        <v>178</v>
      </c>
      <c r="T34" s="119">
        <v>214</v>
      </c>
      <c r="V34" s="119">
        <v>316</v>
      </c>
      <c r="X34" s="119">
        <v>44</v>
      </c>
      <c r="Z34" s="119">
        <v>85</v>
      </c>
      <c r="AB34" s="119">
        <v>524</v>
      </c>
    </row>
    <row r="35" spans="1:28">
      <c r="A35" s="125" t="s">
        <v>598</v>
      </c>
      <c r="B35" s="125">
        <f t="shared" si="3"/>
        <v>54</v>
      </c>
      <c r="C35" s="131">
        <v>4.809003011570772E-2</v>
      </c>
      <c r="D35" s="126"/>
      <c r="E35" s="119" t="s">
        <v>115</v>
      </c>
      <c r="F35" s="125" t="s">
        <v>527</v>
      </c>
      <c r="G35" s="125" t="s">
        <v>593</v>
      </c>
      <c r="H35" s="126">
        <f t="shared" si="0"/>
        <v>0.37136157414487436</v>
      </c>
      <c r="I35" s="127">
        <f t="shared" si="1"/>
        <v>7285</v>
      </c>
      <c r="J35" s="127">
        <f t="shared" si="2"/>
        <v>19617</v>
      </c>
      <c r="K35" s="128">
        <v>0.99</v>
      </c>
      <c r="L35" s="119">
        <v>10565</v>
      </c>
      <c r="N35" s="119">
        <v>7285</v>
      </c>
      <c r="P35" s="119">
        <v>647</v>
      </c>
      <c r="R35" s="119">
        <v>289</v>
      </c>
      <c r="T35" s="119">
        <v>364</v>
      </c>
      <c r="V35" s="119">
        <v>220</v>
      </c>
      <c r="X35" s="119">
        <v>72</v>
      </c>
      <c r="Z35" s="119">
        <v>62</v>
      </c>
      <c r="AB35" s="119">
        <v>113</v>
      </c>
    </row>
    <row r="36" spans="1:28">
      <c r="A36" s="125" t="s">
        <v>599</v>
      </c>
      <c r="B36" s="125">
        <f t="shared" si="3"/>
        <v>55</v>
      </c>
      <c r="C36" s="131">
        <v>2.1084676964708535E-2</v>
      </c>
      <c r="D36" s="126"/>
      <c r="E36" s="119" t="s">
        <v>115</v>
      </c>
      <c r="F36" s="125" t="s">
        <v>528</v>
      </c>
      <c r="G36" s="125" t="s">
        <v>594</v>
      </c>
      <c r="H36" s="126">
        <f t="shared" si="0"/>
        <v>0.12300136425648021</v>
      </c>
      <c r="I36" s="127">
        <f t="shared" si="1"/>
        <v>4508</v>
      </c>
      <c r="J36" s="127">
        <f t="shared" si="2"/>
        <v>36650</v>
      </c>
      <c r="K36" s="128">
        <v>0.96430000000000005</v>
      </c>
      <c r="L36" s="119">
        <v>28171</v>
      </c>
      <c r="N36" s="119">
        <v>4508</v>
      </c>
      <c r="P36" s="119">
        <v>359</v>
      </c>
      <c r="R36" s="119">
        <v>812</v>
      </c>
      <c r="T36" s="119">
        <v>1850</v>
      </c>
      <c r="V36" s="119">
        <v>236</v>
      </c>
      <c r="X36" s="119">
        <v>226</v>
      </c>
      <c r="Z36" s="119">
        <v>160</v>
      </c>
      <c r="AB36" s="119">
        <v>328</v>
      </c>
    </row>
    <row r="37" spans="1:28">
      <c r="A37" s="125" t="s">
        <v>600</v>
      </c>
      <c r="B37" s="125">
        <f t="shared" si="3"/>
        <v>56</v>
      </c>
      <c r="C37" s="131">
        <v>1.8434832508428377E-2</v>
      </c>
      <c r="D37" s="126"/>
      <c r="E37" s="119" t="s">
        <v>115</v>
      </c>
      <c r="F37" s="125" t="s">
        <v>529</v>
      </c>
      <c r="G37" s="125" t="s">
        <v>595</v>
      </c>
      <c r="H37" s="126">
        <f t="shared" si="0"/>
        <v>0.12715162138475022</v>
      </c>
      <c r="I37" s="127">
        <f t="shared" si="1"/>
        <v>3627</v>
      </c>
      <c r="J37" s="127">
        <f t="shared" si="2"/>
        <v>28525</v>
      </c>
      <c r="K37" s="128">
        <v>0.96919999999999995</v>
      </c>
      <c r="L37" s="119">
        <v>21912</v>
      </c>
      <c r="N37" s="119">
        <v>3627</v>
      </c>
      <c r="P37" s="119">
        <v>348</v>
      </c>
      <c r="R37" s="119">
        <v>565</v>
      </c>
      <c r="T37" s="119">
        <v>1479</v>
      </c>
      <c r="V37" s="119">
        <v>200</v>
      </c>
      <c r="X37" s="119">
        <v>136</v>
      </c>
      <c r="Z37" s="119">
        <v>86</v>
      </c>
      <c r="AB37" s="119">
        <v>172</v>
      </c>
    </row>
    <row r="38" spans="1:28">
      <c r="A38" s="125" t="s">
        <v>601</v>
      </c>
      <c r="B38" s="125">
        <f t="shared" si="3"/>
        <v>57</v>
      </c>
      <c r="C38" s="131">
        <v>1.9514058123886079E-2</v>
      </c>
      <c r="D38" s="126"/>
      <c r="E38" s="119" t="s">
        <v>115</v>
      </c>
      <c r="F38" s="125" t="s">
        <v>530</v>
      </c>
      <c r="G38" s="125" t="s">
        <v>596</v>
      </c>
      <c r="H38" s="126">
        <f t="shared" si="0"/>
        <v>4.8117909371106299E-2</v>
      </c>
      <c r="I38" s="127">
        <f t="shared" si="1"/>
        <v>2935</v>
      </c>
      <c r="J38" s="127">
        <f t="shared" si="2"/>
        <v>60996</v>
      </c>
      <c r="K38" s="128">
        <v>0.93810000000000004</v>
      </c>
      <c r="L38" s="119">
        <v>51155</v>
      </c>
      <c r="N38" s="119">
        <v>2935</v>
      </c>
      <c r="P38" s="119">
        <v>340</v>
      </c>
      <c r="R38" s="119">
        <v>952</v>
      </c>
      <c r="T38" s="119">
        <v>4143</v>
      </c>
      <c r="V38" s="119">
        <v>393</v>
      </c>
      <c r="X38" s="119">
        <v>266</v>
      </c>
      <c r="Z38" s="119">
        <v>340</v>
      </c>
      <c r="AB38" s="119">
        <v>472</v>
      </c>
    </row>
    <row r="39" spans="1:28">
      <c r="A39" s="125" t="s">
        <v>602</v>
      </c>
      <c r="B39" s="125">
        <f t="shared" si="3"/>
        <v>58</v>
      </c>
      <c r="C39" s="131">
        <v>2.3198359562220522E-2</v>
      </c>
      <c r="D39" s="126"/>
      <c r="E39" s="119" t="s">
        <v>115</v>
      </c>
      <c r="F39" s="125" t="s">
        <v>531</v>
      </c>
      <c r="G39" s="125" t="s">
        <v>597</v>
      </c>
      <c r="H39" s="126">
        <f t="shared" si="0"/>
        <v>5.6287136662919547E-2</v>
      </c>
      <c r="I39" s="127">
        <f t="shared" si="1"/>
        <v>2103</v>
      </c>
      <c r="J39" s="127">
        <f t="shared" si="2"/>
        <v>37362</v>
      </c>
      <c r="K39" s="128">
        <v>0.96389999999999998</v>
      </c>
      <c r="L39" s="119">
        <v>31979</v>
      </c>
      <c r="N39" s="119">
        <v>2103</v>
      </c>
      <c r="P39" s="119">
        <v>197</v>
      </c>
      <c r="R39" s="119">
        <v>783</v>
      </c>
      <c r="T39" s="119">
        <v>1591</v>
      </c>
      <c r="V39" s="119">
        <v>191</v>
      </c>
      <c r="X39" s="119">
        <v>196</v>
      </c>
      <c r="Z39" s="119">
        <v>92</v>
      </c>
      <c r="AB39" s="119">
        <v>230</v>
      </c>
    </row>
    <row r="40" spans="1:28">
      <c r="A40" s="125" t="s">
        <v>603</v>
      </c>
      <c r="B40" s="125">
        <f t="shared" si="3"/>
        <v>59</v>
      </c>
      <c r="C40" s="131">
        <v>0.21692221652607541</v>
      </c>
      <c r="D40" s="126"/>
      <c r="E40" s="119" t="s">
        <v>115</v>
      </c>
      <c r="F40" s="125" t="s">
        <v>532</v>
      </c>
      <c r="G40" s="125" t="s">
        <v>598</v>
      </c>
      <c r="H40" s="126">
        <f t="shared" si="0"/>
        <v>4.809003011570772E-2</v>
      </c>
      <c r="I40" s="127">
        <f t="shared" si="1"/>
        <v>1517</v>
      </c>
      <c r="J40" s="127">
        <f t="shared" si="2"/>
        <v>31545</v>
      </c>
      <c r="K40" s="128">
        <v>0.99</v>
      </c>
      <c r="L40" s="119">
        <v>28220</v>
      </c>
      <c r="N40" s="119">
        <v>1517</v>
      </c>
      <c r="P40" s="119">
        <v>163</v>
      </c>
      <c r="R40" s="119">
        <v>527</v>
      </c>
      <c r="T40" s="119">
        <v>702</v>
      </c>
      <c r="V40" s="119">
        <v>142</v>
      </c>
      <c r="X40" s="119">
        <v>107</v>
      </c>
      <c r="Z40" s="119">
        <v>42</v>
      </c>
      <c r="AB40" s="119">
        <v>125</v>
      </c>
    </row>
    <row r="41" spans="1:28">
      <c r="A41" s="125" t="s">
        <v>604</v>
      </c>
      <c r="B41" s="125">
        <f t="shared" si="3"/>
        <v>60</v>
      </c>
      <c r="C41" s="131">
        <v>3.3197849744329357E-2</v>
      </c>
      <c r="D41" s="126"/>
      <c r="E41" s="119" t="s">
        <v>115</v>
      </c>
      <c r="F41" s="125" t="s">
        <v>533</v>
      </c>
      <c r="G41" s="125" t="s">
        <v>599</v>
      </c>
      <c r="H41" s="126">
        <f t="shared" si="0"/>
        <v>2.1084676964708535E-2</v>
      </c>
      <c r="I41" s="127">
        <f t="shared" si="1"/>
        <v>748</v>
      </c>
      <c r="J41" s="127">
        <f t="shared" si="2"/>
        <v>35476</v>
      </c>
      <c r="K41" s="128">
        <v>0.99</v>
      </c>
      <c r="L41" s="119">
        <v>33322</v>
      </c>
      <c r="N41" s="119">
        <v>748</v>
      </c>
      <c r="P41" s="119">
        <v>81</v>
      </c>
      <c r="R41" s="119">
        <v>388</v>
      </c>
      <c r="T41" s="119">
        <v>622</v>
      </c>
      <c r="V41" s="119">
        <v>114</v>
      </c>
      <c r="X41" s="119">
        <v>69</v>
      </c>
      <c r="Z41" s="119">
        <v>20</v>
      </c>
      <c r="AB41" s="119">
        <v>112</v>
      </c>
    </row>
    <row r="42" spans="1:28">
      <c r="A42" s="125" t="s">
        <v>624</v>
      </c>
      <c r="B42" s="125">
        <f t="shared" si="3"/>
        <v>61</v>
      </c>
      <c r="C42" s="131">
        <v>0.28203803224472923</v>
      </c>
      <c r="D42" s="126"/>
      <c r="E42" s="119" t="s">
        <v>115</v>
      </c>
      <c r="F42" s="125" t="s">
        <v>534</v>
      </c>
      <c r="G42" s="125" t="s">
        <v>600</v>
      </c>
      <c r="H42" s="126">
        <f t="shared" si="0"/>
        <v>1.8434832508428377E-2</v>
      </c>
      <c r="I42" s="127">
        <f t="shared" si="1"/>
        <v>771</v>
      </c>
      <c r="J42" s="127">
        <f t="shared" si="2"/>
        <v>41823</v>
      </c>
      <c r="K42" s="128">
        <v>0.98780000000000001</v>
      </c>
      <c r="L42" s="119">
        <v>38148</v>
      </c>
      <c r="N42" s="119">
        <v>771</v>
      </c>
      <c r="P42" s="119">
        <v>106</v>
      </c>
      <c r="R42" s="119">
        <v>814</v>
      </c>
      <c r="T42" s="119">
        <v>1470</v>
      </c>
      <c r="V42" s="119">
        <v>132</v>
      </c>
      <c r="X42" s="119">
        <v>133</v>
      </c>
      <c r="Z42" s="119">
        <v>44</v>
      </c>
      <c r="AB42" s="119">
        <v>205</v>
      </c>
    </row>
    <row r="43" spans="1:28">
      <c r="A43" s="125" t="s">
        <v>625</v>
      </c>
      <c r="B43" s="125">
        <f t="shared" si="3"/>
        <v>62</v>
      </c>
      <c r="C43" s="131">
        <v>0.68576552947756153</v>
      </c>
      <c r="D43" s="126"/>
      <c r="E43" s="119" t="s">
        <v>115</v>
      </c>
      <c r="F43" s="125" t="s">
        <v>535</v>
      </c>
      <c r="G43" s="125" t="s">
        <v>601</v>
      </c>
      <c r="H43" s="126">
        <f t="shared" si="0"/>
        <v>1.9514058123886079E-2</v>
      </c>
      <c r="I43" s="127">
        <f t="shared" si="1"/>
        <v>1073</v>
      </c>
      <c r="J43" s="127">
        <f t="shared" si="2"/>
        <v>54986</v>
      </c>
      <c r="K43" s="128">
        <v>0.95399999999999996</v>
      </c>
      <c r="L43" s="119">
        <v>48341</v>
      </c>
      <c r="N43" s="119">
        <v>1073</v>
      </c>
      <c r="P43" s="119">
        <v>126</v>
      </c>
      <c r="R43" s="119">
        <v>1074</v>
      </c>
      <c r="T43" s="119">
        <v>3452</v>
      </c>
      <c r="V43" s="119">
        <v>199</v>
      </c>
      <c r="X43" s="119">
        <v>245</v>
      </c>
      <c r="Z43" s="119">
        <v>159</v>
      </c>
      <c r="AB43" s="119">
        <v>317</v>
      </c>
    </row>
    <row r="44" spans="1:28">
      <c r="A44" s="125" t="s">
        <v>626</v>
      </c>
      <c r="B44" s="125">
        <f t="shared" si="3"/>
        <v>63</v>
      </c>
      <c r="C44" s="131">
        <v>0.48585491409089882</v>
      </c>
      <c r="D44" s="126"/>
      <c r="E44" s="119" t="s">
        <v>115</v>
      </c>
      <c r="F44" s="125" t="s">
        <v>536</v>
      </c>
      <c r="G44" s="125" t="s">
        <v>602</v>
      </c>
      <c r="H44" s="126">
        <f t="shared" si="0"/>
        <v>2.3198359562220522E-2</v>
      </c>
      <c r="I44" s="127">
        <f t="shared" si="1"/>
        <v>939</v>
      </c>
      <c r="J44" s="127">
        <f t="shared" si="2"/>
        <v>40477</v>
      </c>
      <c r="K44" s="128">
        <v>0.95740000000000003</v>
      </c>
      <c r="L44" s="119">
        <v>38382</v>
      </c>
      <c r="N44" s="119">
        <v>939</v>
      </c>
      <c r="P44" s="119">
        <v>103</v>
      </c>
      <c r="R44" s="119">
        <v>351</v>
      </c>
      <c r="T44" s="119">
        <v>422</v>
      </c>
      <c r="V44" s="119">
        <v>108</v>
      </c>
      <c r="X44" s="119">
        <v>55</v>
      </c>
      <c r="Z44" s="119">
        <v>13</v>
      </c>
      <c r="AB44" s="119">
        <v>104</v>
      </c>
    </row>
    <row r="45" spans="1:28">
      <c r="A45" s="125" t="s">
        <v>605</v>
      </c>
      <c r="B45" s="125">
        <f t="shared" si="3"/>
        <v>64</v>
      </c>
      <c r="C45" s="131">
        <v>0.441</v>
      </c>
      <c r="D45" s="126"/>
      <c r="E45" s="119" t="s">
        <v>115</v>
      </c>
      <c r="F45" s="125" t="s">
        <v>537</v>
      </c>
      <c r="G45" s="125" t="s">
        <v>603</v>
      </c>
      <c r="H45" s="126">
        <f t="shared" si="0"/>
        <v>0.21692221652607541</v>
      </c>
      <c r="I45" s="127">
        <f t="shared" si="1"/>
        <v>9309</v>
      </c>
      <c r="J45" s="127">
        <f t="shared" si="2"/>
        <v>42914</v>
      </c>
      <c r="K45" s="128">
        <v>0.97219999999999995</v>
      </c>
      <c r="L45" s="119">
        <v>31199</v>
      </c>
      <c r="N45" s="119">
        <v>9309</v>
      </c>
      <c r="P45" s="119">
        <v>993</v>
      </c>
      <c r="R45" s="119">
        <v>387</v>
      </c>
      <c r="T45" s="119">
        <v>475</v>
      </c>
      <c r="V45" s="119">
        <v>227</v>
      </c>
      <c r="X45" s="119">
        <v>66</v>
      </c>
      <c r="Z45" s="119">
        <v>60</v>
      </c>
      <c r="AB45" s="119">
        <v>198</v>
      </c>
    </row>
    <row r="46" spans="1:28">
      <c r="A46" s="125" t="s">
        <v>605</v>
      </c>
      <c r="B46" s="125">
        <v>64</v>
      </c>
      <c r="C46" s="131">
        <v>0.441</v>
      </c>
      <c r="D46" s="126"/>
      <c r="E46" s="119" t="s">
        <v>115</v>
      </c>
      <c r="F46" s="125" t="s">
        <v>538</v>
      </c>
      <c r="G46" s="125" t="s">
        <v>604</v>
      </c>
      <c r="H46" s="126">
        <f t="shared" si="0"/>
        <v>3.3197849744329357E-2</v>
      </c>
      <c r="I46" s="127">
        <f t="shared" si="1"/>
        <v>1266</v>
      </c>
      <c r="J46" s="127">
        <f t="shared" si="2"/>
        <v>38135</v>
      </c>
      <c r="K46" s="128">
        <v>0.97140000000000004</v>
      </c>
      <c r="L46" s="119">
        <v>35709</v>
      </c>
      <c r="N46" s="119">
        <v>1266</v>
      </c>
      <c r="P46" s="119">
        <v>137</v>
      </c>
      <c r="R46" s="119">
        <v>274</v>
      </c>
      <c r="T46" s="119">
        <v>449</v>
      </c>
      <c r="V46" s="119">
        <v>104</v>
      </c>
      <c r="X46" s="119">
        <v>60</v>
      </c>
      <c r="Z46" s="119">
        <v>22</v>
      </c>
      <c r="AB46" s="119">
        <v>114</v>
      </c>
    </row>
    <row r="47" spans="1:28">
      <c r="A47" s="125" t="s">
        <v>562</v>
      </c>
      <c r="B47" s="125">
        <f t="shared" si="3"/>
        <v>65</v>
      </c>
      <c r="C47" s="131">
        <v>0.13541489076694513</v>
      </c>
      <c r="D47" s="126"/>
      <c r="E47" s="119" t="s">
        <v>115</v>
      </c>
      <c r="F47" s="125" t="s">
        <v>539</v>
      </c>
      <c r="G47" s="125" t="s">
        <v>605</v>
      </c>
      <c r="H47" s="126">
        <f t="shared" si="0"/>
        <v>0.30635896402297691</v>
      </c>
      <c r="I47" s="127">
        <f t="shared" si="1"/>
        <v>3040</v>
      </c>
      <c r="J47" s="127">
        <f t="shared" si="2"/>
        <v>9923</v>
      </c>
      <c r="K47" s="128">
        <v>0.99</v>
      </c>
      <c r="L47" s="119">
        <v>5567</v>
      </c>
      <c r="N47" s="119">
        <v>3040</v>
      </c>
      <c r="P47" s="119">
        <v>414</v>
      </c>
      <c r="R47" s="119">
        <v>207</v>
      </c>
      <c r="T47" s="119">
        <v>341</v>
      </c>
      <c r="V47" s="119">
        <v>144</v>
      </c>
      <c r="X47" s="119">
        <v>47</v>
      </c>
      <c r="Z47" s="119">
        <v>57</v>
      </c>
      <c r="AB47" s="119">
        <v>106</v>
      </c>
    </row>
    <row r="48" spans="1:28">
      <c r="A48" s="125" t="s">
        <v>563</v>
      </c>
      <c r="B48" s="125">
        <f t="shared" si="3"/>
        <v>66</v>
      </c>
      <c r="C48" s="131">
        <v>7.6043797376970285E-2</v>
      </c>
      <c r="D48" s="126"/>
      <c r="E48" s="119" t="s">
        <v>116</v>
      </c>
      <c r="F48" s="125" t="s">
        <v>540</v>
      </c>
      <c r="G48" s="125" t="s">
        <v>606</v>
      </c>
      <c r="H48" s="126">
        <f t="shared" si="0"/>
        <v>0.40898448555329714</v>
      </c>
      <c r="I48" s="127">
        <f t="shared" si="1"/>
        <v>15896</v>
      </c>
      <c r="J48" s="127">
        <f t="shared" si="2"/>
        <v>38867</v>
      </c>
      <c r="K48" s="128">
        <v>0.98509999999999998</v>
      </c>
      <c r="L48" s="119">
        <v>19599</v>
      </c>
      <c r="N48" s="119">
        <v>15896</v>
      </c>
      <c r="P48" s="119">
        <v>1602</v>
      </c>
      <c r="R48" s="119">
        <v>407</v>
      </c>
      <c r="T48" s="119">
        <v>518</v>
      </c>
      <c r="V48" s="119">
        <v>376</v>
      </c>
      <c r="X48" s="119">
        <v>96</v>
      </c>
      <c r="Z48" s="119">
        <v>98</v>
      </c>
      <c r="AB48" s="119">
        <v>275</v>
      </c>
    </row>
    <row r="49" spans="1:28">
      <c r="A49" s="125" t="s">
        <v>564</v>
      </c>
      <c r="B49" s="125">
        <f t="shared" si="3"/>
        <v>67</v>
      </c>
      <c r="C49" s="131">
        <v>9.7443928066276012E-2</v>
      </c>
      <c r="D49" s="126"/>
      <c r="E49" s="119" t="s">
        <v>116</v>
      </c>
      <c r="F49" s="125" t="s">
        <v>541</v>
      </c>
      <c r="G49" s="125" t="s">
        <v>607</v>
      </c>
      <c r="H49" s="126">
        <f t="shared" si="0"/>
        <v>0.19892442028566473</v>
      </c>
      <c r="I49" s="127">
        <f t="shared" si="1"/>
        <v>6880</v>
      </c>
      <c r="J49" s="127">
        <f t="shared" si="2"/>
        <v>34586</v>
      </c>
      <c r="K49" s="128">
        <v>0.93420000000000003</v>
      </c>
      <c r="L49" s="119">
        <v>25712</v>
      </c>
      <c r="N49" s="119">
        <v>6880</v>
      </c>
      <c r="P49" s="119">
        <v>573</v>
      </c>
      <c r="R49" s="119">
        <v>371</v>
      </c>
      <c r="T49" s="119">
        <v>482</v>
      </c>
      <c r="V49" s="119">
        <v>243</v>
      </c>
      <c r="X49" s="119">
        <v>97</v>
      </c>
      <c r="Z49" s="119">
        <v>85</v>
      </c>
      <c r="AB49" s="119">
        <v>143</v>
      </c>
    </row>
    <row r="50" spans="1:28">
      <c r="A50" s="125" t="s">
        <v>565</v>
      </c>
      <c r="B50" s="125">
        <f t="shared" si="3"/>
        <v>68</v>
      </c>
      <c r="C50" s="131">
        <v>5.6679398311878154E-2</v>
      </c>
      <c r="D50" s="126"/>
      <c r="E50" s="119" t="s">
        <v>116</v>
      </c>
      <c r="F50" s="125" t="s">
        <v>542</v>
      </c>
      <c r="G50" s="125" t="s">
        <v>608</v>
      </c>
      <c r="H50" s="126">
        <f t="shared" si="0"/>
        <v>0.30213321723987813</v>
      </c>
      <c r="I50" s="127">
        <f t="shared" si="1"/>
        <v>9716</v>
      </c>
      <c r="J50" s="127">
        <f t="shared" si="2"/>
        <v>32158</v>
      </c>
      <c r="K50" s="128">
        <v>0.99</v>
      </c>
      <c r="L50" s="119">
        <v>19914</v>
      </c>
      <c r="N50" s="119">
        <v>9716</v>
      </c>
      <c r="P50" s="119">
        <v>757</v>
      </c>
      <c r="R50" s="119">
        <v>454</v>
      </c>
      <c r="T50" s="119">
        <v>589</v>
      </c>
      <c r="V50" s="119">
        <v>310</v>
      </c>
      <c r="X50" s="119">
        <v>108</v>
      </c>
      <c r="Z50" s="119">
        <v>108</v>
      </c>
      <c r="AB50" s="119">
        <v>202</v>
      </c>
    </row>
    <row r="51" spans="1:28">
      <c r="A51" s="125" t="s">
        <v>566</v>
      </c>
      <c r="B51" s="125">
        <f t="shared" si="3"/>
        <v>69</v>
      </c>
      <c r="C51" s="131">
        <v>5.9240897415171273E-2</v>
      </c>
      <c r="D51" s="126"/>
      <c r="E51" s="119" t="s">
        <v>116</v>
      </c>
      <c r="F51" s="125" t="s">
        <v>543</v>
      </c>
      <c r="G51" s="125" t="s">
        <v>609</v>
      </c>
      <c r="H51" s="126">
        <f t="shared" si="0"/>
        <v>0.37221686636367812</v>
      </c>
      <c r="I51" s="127">
        <f t="shared" si="1"/>
        <v>16216</v>
      </c>
      <c r="J51" s="127">
        <f t="shared" si="2"/>
        <v>43566</v>
      </c>
      <c r="K51" s="128">
        <v>0.98650000000000004</v>
      </c>
      <c r="L51" s="119">
        <v>23608</v>
      </c>
      <c r="N51" s="119">
        <v>16216</v>
      </c>
      <c r="P51" s="119">
        <v>1504</v>
      </c>
      <c r="R51" s="119">
        <v>530</v>
      </c>
      <c r="T51" s="119">
        <v>678</v>
      </c>
      <c r="V51" s="119">
        <v>475</v>
      </c>
      <c r="X51" s="119">
        <v>112</v>
      </c>
      <c r="Z51" s="119">
        <v>148</v>
      </c>
      <c r="AB51" s="119">
        <v>295</v>
      </c>
    </row>
    <row r="52" spans="1:28">
      <c r="A52" s="125" t="s">
        <v>567</v>
      </c>
      <c r="B52" s="125">
        <f t="shared" si="3"/>
        <v>70</v>
      </c>
      <c r="C52" s="131">
        <v>2.5779860998868597E-2</v>
      </c>
      <c r="D52" s="126"/>
      <c r="E52" s="119" t="s">
        <v>116</v>
      </c>
      <c r="F52" s="125" t="s">
        <v>544</v>
      </c>
      <c r="G52" s="125" t="s">
        <v>610</v>
      </c>
      <c r="H52" s="126">
        <f t="shared" si="0"/>
        <v>0.29825195901145268</v>
      </c>
      <c r="I52" s="127">
        <f t="shared" si="1"/>
        <v>9896</v>
      </c>
      <c r="J52" s="127">
        <f t="shared" si="2"/>
        <v>33180</v>
      </c>
      <c r="K52" s="128">
        <v>0.95350000000000001</v>
      </c>
      <c r="L52" s="119">
        <v>20532</v>
      </c>
      <c r="N52" s="119">
        <v>9896</v>
      </c>
      <c r="P52" s="119">
        <v>747</v>
      </c>
      <c r="R52" s="119">
        <v>496</v>
      </c>
      <c r="T52" s="119">
        <v>646</v>
      </c>
      <c r="V52" s="119">
        <v>340</v>
      </c>
      <c r="X52" s="119">
        <v>119</v>
      </c>
      <c r="Z52" s="119">
        <v>104</v>
      </c>
      <c r="AB52" s="119">
        <v>300</v>
      </c>
    </row>
    <row r="53" spans="1:28">
      <c r="A53" s="125" t="s">
        <v>568</v>
      </c>
      <c r="B53" s="125">
        <f t="shared" si="3"/>
        <v>71</v>
      </c>
      <c r="C53" s="131">
        <v>4.666087730074344E-2</v>
      </c>
      <c r="D53" s="126"/>
      <c r="E53" s="119" t="s">
        <v>116</v>
      </c>
      <c r="F53" s="125" t="s">
        <v>545</v>
      </c>
      <c r="G53" s="125" t="s">
        <v>611</v>
      </c>
      <c r="H53" s="126">
        <f t="shared" si="0"/>
        <v>0.30002660024665684</v>
      </c>
      <c r="I53" s="127">
        <f t="shared" si="1"/>
        <v>12407</v>
      </c>
      <c r="J53" s="127">
        <f t="shared" si="2"/>
        <v>41353</v>
      </c>
      <c r="K53" s="128">
        <v>0.98839999999999995</v>
      </c>
      <c r="L53" s="119">
        <v>25172</v>
      </c>
      <c r="N53" s="119">
        <v>12407</v>
      </c>
      <c r="P53" s="119">
        <v>1121</v>
      </c>
      <c r="R53" s="119">
        <v>625</v>
      </c>
      <c r="T53" s="119">
        <v>922</v>
      </c>
      <c r="V53" s="119">
        <v>445</v>
      </c>
      <c r="X53" s="119">
        <v>135</v>
      </c>
      <c r="Z53" s="119">
        <v>200</v>
      </c>
      <c r="AB53" s="119">
        <v>326</v>
      </c>
    </row>
    <row r="54" spans="1:28">
      <c r="A54" s="125" t="s">
        <v>569</v>
      </c>
      <c r="B54" s="125">
        <f t="shared" si="3"/>
        <v>72</v>
      </c>
      <c r="C54" s="131">
        <v>6.4456289478009715E-2</v>
      </c>
      <c r="D54" s="126"/>
      <c r="E54" s="119" t="s">
        <v>116</v>
      </c>
      <c r="F54" s="125" t="s">
        <v>546</v>
      </c>
      <c r="G54" s="125" t="s">
        <v>612</v>
      </c>
      <c r="H54" s="126">
        <f t="shared" si="0"/>
        <v>4.3861969460141877E-2</v>
      </c>
      <c r="I54" s="127">
        <f t="shared" si="1"/>
        <v>1824</v>
      </c>
      <c r="J54" s="127">
        <f t="shared" si="2"/>
        <v>41585</v>
      </c>
      <c r="K54" s="128">
        <v>0.98570000000000002</v>
      </c>
      <c r="L54" s="119">
        <v>38445</v>
      </c>
      <c r="N54" s="119">
        <v>1824</v>
      </c>
      <c r="P54" s="119">
        <v>156</v>
      </c>
      <c r="R54" s="119">
        <v>408</v>
      </c>
      <c r="T54" s="119">
        <v>401</v>
      </c>
      <c r="V54" s="119">
        <v>148</v>
      </c>
      <c r="X54" s="119">
        <v>85</v>
      </c>
      <c r="Z54" s="119">
        <v>24</v>
      </c>
      <c r="AB54" s="119">
        <v>94</v>
      </c>
    </row>
    <row r="55" spans="1:28">
      <c r="A55" s="125" t="s">
        <v>570</v>
      </c>
      <c r="B55" s="125">
        <f t="shared" si="3"/>
        <v>73</v>
      </c>
      <c r="C55" s="131">
        <v>0.17172462111434789</v>
      </c>
      <c r="D55" s="126"/>
      <c r="E55" s="119" t="s">
        <v>116</v>
      </c>
      <c r="F55" s="125" t="s">
        <v>547</v>
      </c>
      <c r="G55" s="125" t="s">
        <v>613</v>
      </c>
      <c r="H55" s="126">
        <f t="shared" si="0"/>
        <v>0.28147883058966028</v>
      </c>
      <c r="I55" s="127">
        <f t="shared" si="1"/>
        <v>10225</v>
      </c>
      <c r="J55" s="127">
        <f t="shared" si="2"/>
        <v>36326</v>
      </c>
      <c r="K55" s="128">
        <v>0.9647</v>
      </c>
      <c r="L55" s="119">
        <v>22789</v>
      </c>
      <c r="N55" s="119">
        <v>10225</v>
      </c>
      <c r="P55" s="119">
        <v>1003</v>
      </c>
      <c r="R55" s="119">
        <v>565</v>
      </c>
      <c r="T55" s="119">
        <v>881</v>
      </c>
      <c r="V55" s="119">
        <v>375</v>
      </c>
      <c r="X55" s="119">
        <v>130</v>
      </c>
      <c r="Z55" s="119">
        <v>140</v>
      </c>
      <c r="AB55" s="119">
        <v>218</v>
      </c>
    </row>
    <row r="56" spans="1:28">
      <c r="A56" s="125" t="s">
        <v>571</v>
      </c>
      <c r="B56" s="125">
        <f t="shared" si="3"/>
        <v>74</v>
      </c>
      <c r="C56" s="131">
        <v>0.10480093676814989</v>
      </c>
      <c r="D56" s="126"/>
      <c r="E56" s="119" t="s">
        <v>116</v>
      </c>
      <c r="F56" s="125" t="s">
        <v>548</v>
      </c>
      <c r="G56" s="125" t="s">
        <v>614</v>
      </c>
      <c r="H56" s="126">
        <f t="shared" si="0"/>
        <v>7.1273204016566852E-2</v>
      </c>
      <c r="I56" s="127">
        <f t="shared" si="1"/>
        <v>2392</v>
      </c>
      <c r="J56" s="127">
        <f t="shared" si="2"/>
        <v>33561</v>
      </c>
      <c r="K56" s="128">
        <v>0.99</v>
      </c>
      <c r="L56" s="119">
        <v>29976</v>
      </c>
      <c r="N56" s="119">
        <v>2392</v>
      </c>
      <c r="P56" s="119">
        <v>222</v>
      </c>
      <c r="R56" s="119">
        <v>302</v>
      </c>
      <c r="T56" s="119">
        <v>366</v>
      </c>
      <c r="V56" s="119">
        <v>134</v>
      </c>
      <c r="X56" s="119">
        <v>61</v>
      </c>
      <c r="Z56" s="119">
        <v>27</v>
      </c>
      <c r="AB56" s="119">
        <v>81</v>
      </c>
    </row>
    <row r="57" spans="1:28">
      <c r="A57" s="125" t="s">
        <v>572</v>
      </c>
      <c r="B57" s="125">
        <f t="shared" si="3"/>
        <v>75</v>
      </c>
      <c r="C57" s="131">
        <v>9.9769276570407864E-2</v>
      </c>
      <c r="D57" s="126"/>
      <c r="E57" s="119" t="s">
        <v>116</v>
      </c>
      <c r="F57" s="125" t="s">
        <v>549</v>
      </c>
      <c r="G57" s="125" t="s">
        <v>615</v>
      </c>
      <c r="H57" s="126">
        <f t="shared" si="0"/>
        <v>3.7548951854411428E-2</v>
      </c>
      <c r="I57" s="127">
        <f t="shared" si="1"/>
        <v>1467</v>
      </c>
      <c r="J57" s="127">
        <f t="shared" si="2"/>
        <v>39069</v>
      </c>
      <c r="K57" s="128">
        <v>0.98729999999999996</v>
      </c>
      <c r="L57" s="119">
        <v>36553</v>
      </c>
      <c r="N57" s="119">
        <v>1467</v>
      </c>
      <c r="P57" s="119">
        <v>101</v>
      </c>
      <c r="R57" s="119">
        <v>339</v>
      </c>
      <c r="T57" s="119">
        <v>335</v>
      </c>
      <c r="V57" s="119">
        <v>108</v>
      </c>
      <c r="X57" s="119">
        <v>65</v>
      </c>
      <c r="Z57" s="119">
        <v>29</v>
      </c>
      <c r="AB57" s="119">
        <v>72</v>
      </c>
    </row>
    <row r="58" spans="1:28">
      <c r="A58" s="125" t="s">
        <v>573</v>
      </c>
      <c r="B58" s="125">
        <f t="shared" si="3"/>
        <v>76</v>
      </c>
      <c r="C58" s="131">
        <v>0.15516207607270002</v>
      </c>
      <c r="D58" s="126"/>
      <c r="E58" s="119" t="s">
        <v>116</v>
      </c>
      <c r="F58" s="125" t="s">
        <v>550</v>
      </c>
      <c r="G58" s="125" t="s">
        <v>616</v>
      </c>
      <c r="H58" s="126">
        <f t="shared" si="0"/>
        <v>9.5929782671176841E-2</v>
      </c>
      <c r="I58" s="127">
        <f t="shared" si="1"/>
        <v>4339</v>
      </c>
      <c r="J58" s="127">
        <f t="shared" si="2"/>
        <v>45231</v>
      </c>
      <c r="K58" s="128">
        <v>0.98360000000000003</v>
      </c>
      <c r="L58" s="119">
        <v>39004</v>
      </c>
      <c r="N58" s="119">
        <v>4339</v>
      </c>
      <c r="P58" s="119">
        <v>453</v>
      </c>
      <c r="R58" s="119">
        <v>458</v>
      </c>
      <c r="T58" s="119">
        <v>468</v>
      </c>
      <c r="V58" s="119">
        <v>236</v>
      </c>
      <c r="X58" s="119">
        <v>98</v>
      </c>
      <c r="Z58" s="119">
        <v>45</v>
      </c>
      <c r="AB58" s="119">
        <v>130</v>
      </c>
    </row>
    <row r="59" spans="1:28">
      <c r="A59" s="125" t="s">
        <v>574</v>
      </c>
      <c r="B59" s="125">
        <f t="shared" si="3"/>
        <v>77</v>
      </c>
      <c r="C59" s="131">
        <v>3.8484858154896766E-2</v>
      </c>
      <c r="D59" s="126"/>
      <c r="E59" s="119" t="s">
        <v>116</v>
      </c>
      <c r="F59" s="125" t="s">
        <v>551</v>
      </c>
      <c r="G59" s="125" t="s">
        <v>617</v>
      </c>
      <c r="H59" s="126">
        <f t="shared" si="0"/>
        <v>0.15011642240788933</v>
      </c>
      <c r="I59" s="127">
        <f t="shared" si="1"/>
        <v>4384</v>
      </c>
      <c r="J59" s="127">
        <f t="shared" si="2"/>
        <v>29204</v>
      </c>
      <c r="K59" s="128">
        <v>0.98150000000000004</v>
      </c>
      <c r="L59" s="119">
        <v>22724</v>
      </c>
      <c r="N59" s="119">
        <v>4384</v>
      </c>
      <c r="P59" s="119">
        <v>343</v>
      </c>
      <c r="R59" s="119">
        <v>513</v>
      </c>
      <c r="T59" s="119">
        <v>726</v>
      </c>
      <c r="V59" s="119">
        <v>212</v>
      </c>
      <c r="X59" s="119">
        <v>119</v>
      </c>
      <c r="Z59" s="119">
        <v>47</v>
      </c>
      <c r="AB59" s="119">
        <v>136</v>
      </c>
    </row>
    <row r="60" spans="1:28">
      <c r="A60" s="125" t="s">
        <v>575</v>
      </c>
      <c r="B60" s="125">
        <f t="shared" si="3"/>
        <v>78</v>
      </c>
      <c r="C60" s="131">
        <v>5.874328234807772E-2</v>
      </c>
      <c r="D60" s="126"/>
      <c r="E60" s="119" t="s">
        <v>116</v>
      </c>
      <c r="F60" s="125" t="s">
        <v>552</v>
      </c>
      <c r="G60" s="125" t="s">
        <v>618</v>
      </c>
      <c r="H60" s="126">
        <f t="shared" si="0"/>
        <v>0.13438470916742046</v>
      </c>
      <c r="I60" s="127">
        <f t="shared" si="1"/>
        <v>3417</v>
      </c>
      <c r="J60" s="127">
        <f t="shared" si="2"/>
        <v>25427</v>
      </c>
      <c r="K60" s="128">
        <v>0.97960000000000003</v>
      </c>
      <c r="L60" s="119">
        <v>20720</v>
      </c>
      <c r="N60" s="119">
        <v>3417</v>
      </c>
      <c r="P60" s="119">
        <v>226</v>
      </c>
      <c r="R60" s="119">
        <v>314</v>
      </c>
      <c r="T60" s="119">
        <v>371</v>
      </c>
      <c r="V60" s="119">
        <v>179</v>
      </c>
      <c r="X60" s="119">
        <v>61</v>
      </c>
      <c r="Z60" s="119">
        <v>40</v>
      </c>
      <c r="AB60" s="119">
        <v>99</v>
      </c>
    </row>
    <row r="61" spans="1:28">
      <c r="A61" s="125" t="s">
        <v>576</v>
      </c>
      <c r="B61" s="125">
        <f t="shared" si="3"/>
        <v>79</v>
      </c>
      <c r="C61" s="131">
        <v>3.6930602262305108E-2</v>
      </c>
      <c r="D61" s="126"/>
      <c r="E61" s="119" t="s">
        <v>116</v>
      </c>
      <c r="F61" s="125" t="s">
        <v>553</v>
      </c>
      <c r="G61" s="125" t="s">
        <v>619</v>
      </c>
      <c r="H61" s="126">
        <f t="shared" si="0"/>
        <v>0.17442843002341807</v>
      </c>
      <c r="I61" s="127">
        <f t="shared" si="1"/>
        <v>7225</v>
      </c>
      <c r="J61" s="127">
        <f t="shared" si="2"/>
        <v>41421</v>
      </c>
      <c r="K61" s="128">
        <v>0.96830000000000005</v>
      </c>
      <c r="L61" s="119">
        <v>30181</v>
      </c>
      <c r="N61" s="119">
        <v>7225</v>
      </c>
      <c r="P61" s="119">
        <v>577</v>
      </c>
      <c r="R61" s="119">
        <v>835</v>
      </c>
      <c r="T61" s="119">
        <v>1451</v>
      </c>
      <c r="V61" s="119">
        <v>416</v>
      </c>
      <c r="X61" s="119">
        <v>174</v>
      </c>
      <c r="Z61" s="119">
        <v>241</v>
      </c>
      <c r="AB61" s="119">
        <v>321</v>
      </c>
    </row>
    <row r="62" spans="1:28">
      <c r="A62" s="125" t="s">
        <v>577</v>
      </c>
      <c r="B62" s="125">
        <f t="shared" si="3"/>
        <v>80</v>
      </c>
      <c r="C62" s="131">
        <v>0.14959110238796205</v>
      </c>
      <c r="D62" s="126"/>
      <c r="E62" s="119" t="s">
        <v>116</v>
      </c>
      <c r="F62" s="125" t="s">
        <v>554</v>
      </c>
      <c r="G62" s="125" t="s">
        <v>620</v>
      </c>
      <c r="H62" s="126">
        <f t="shared" si="0"/>
        <v>0.14150255288110869</v>
      </c>
      <c r="I62" s="127">
        <f t="shared" si="1"/>
        <v>5432</v>
      </c>
      <c r="J62" s="127">
        <f t="shared" si="2"/>
        <v>38388</v>
      </c>
      <c r="K62" s="128">
        <v>0.99</v>
      </c>
      <c r="L62" s="119">
        <v>29460</v>
      </c>
      <c r="N62" s="119">
        <v>5432</v>
      </c>
      <c r="P62" s="119">
        <v>495</v>
      </c>
      <c r="R62" s="119">
        <v>719</v>
      </c>
      <c r="T62" s="119">
        <v>1348</v>
      </c>
      <c r="V62" s="119">
        <v>322</v>
      </c>
      <c r="X62" s="119">
        <v>212</v>
      </c>
      <c r="Z62" s="119">
        <v>184</v>
      </c>
      <c r="AB62" s="119">
        <v>216</v>
      </c>
    </row>
    <row r="63" spans="1:28">
      <c r="A63" s="125" t="s">
        <v>578</v>
      </c>
      <c r="B63" s="125">
        <f t="shared" si="3"/>
        <v>81</v>
      </c>
      <c r="C63" s="131">
        <v>0.14463615903975993</v>
      </c>
      <c r="D63" s="126"/>
      <c r="E63" s="119" t="s">
        <v>116</v>
      </c>
      <c r="F63" s="125" t="s">
        <v>555</v>
      </c>
      <c r="G63" s="125" t="s">
        <v>621</v>
      </c>
      <c r="H63" s="126">
        <f t="shared" si="0"/>
        <v>0.19014563767524159</v>
      </c>
      <c r="I63" s="127">
        <f t="shared" si="1"/>
        <v>5588</v>
      </c>
      <c r="J63" s="127">
        <f t="shared" si="2"/>
        <v>29388</v>
      </c>
      <c r="K63" s="128">
        <v>0.96230000000000004</v>
      </c>
      <c r="L63" s="119">
        <v>21476</v>
      </c>
      <c r="N63" s="119">
        <v>5588</v>
      </c>
      <c r="P63" s="119">
        <v>609</v>
      </c>
      <c r="R63" s="119">
        <v>513</v>
      </c>
      <c r="T63" s="119">
        <v>648</v>
      </c>
      <c r="V63" s="119">
        <v>221</v>
      </c>
      <c r="X63" s="119">
        <v>102</v>
      </c>
      <c r="Z63" s="119">
        <v>83</v>
      </c>
      <c r="AB63" s="119">
        <v>148</v>
      </c>
    </row>
    <row r="64" spans="1:28">
      <c r="A64" s="125" t="s">
        <v>579</v>
      </c>
      <c r="B64" s="125">
        <f t="shared" si="3"/>
        <v>82</v>
      </c>
      <c r="C64" s="131">
        <v>0.22194490663708633</v>
      </c>
      <c r="D64" s="126"/>
      <c r="E64" s="119" t="s">
        <v>116</v>
      </c>
      <c r="F64" s="125" t="s">
        <v>556</v>
      </c>
      <c r="G64" s="125" t="s">
        <v>622</v>
      </c>
      <c r="H64" s="126">
        <f t="shared" si="0"/>
        <v>0.14514964975589048</v>
      </c>
      <c r="I64" s="127">
        <f t="shared" si="1"/>
        <v>3419</v>
      </c>
      <c r="J64" s="127">
        <f t="shared" si="2"/>
        <v>23555</v>
      </c>
      <c r="K64" s="128">
        <v>0.99</v>
      </c>
      <c r="L64" s="119">
        <v>18697</v>
      </c>
      <c r="N64" s="119">
        <v>3419</v>
      </c>
      <c r="P64" s="119">
        <v>204</v>
      </c>
      <c r="R64" s="119">
        <v>347</v>
      </c>
      <c r="T64" s="119">
        <v>556</v>
      </c>
      <c r="V64" s="119">
        <v>116</v>
      </c>
      <c r="X64" s="119">
        <v>86</v>
      </c>
      <c r="Z64" s="119">
        <v>38</v>
      </c>
      <c r="AB64" s="119">
        <v>92</v>
      </c>
    </row>
    <row r="65" spans="1:29">
      <c r="A65" s="125" t="s">
        <v>580</v>
      </c>
      <c r="B65" s="125">
        <f t="shared" si="3"/>
        <v>83</v>
      </c>
      <c r="C65" s="131">
        <v>3.034839412084921E-2</v>
      </c>
      <c r="D65" s="126"/>
      <c r="E65" s="119" t="s">
        <v>116</v>
      </c>
      <c r="F65" s="125" t="s">
        <v>557</v>
      </c>
      <c r="G65" s="125" t="s">
        <v>623</v>
      </c>
      <c r="H65" s="126">
        <f t="shared" si="0"/>
        <v>0.280973734785394</v>
      </c>
      <c r="I65" s="127">
        <f t="shared" si="1"/>
        <v>6579</v>
      </c>
      <c r="J65" s="127">
        <f t="shared" si="2"/>
        <v>23415</v>
      </c>
      <c r="K65" s="128">
        <v>0.99</v>
      </c>
      <c r="L65" s="119">
        <v>15128</v>
      </c>
      <c r="N65" s="119">
        <v>6579</v>
      </c>
      <c r="P65" s="119">
        <v>555</v>
      </c>
      <c r="R65" s="119">
        <v>316</v>
      </c>
      <c r="T65" s="119">
        <v>372</v>
      </c>
      <c r="V65" s="119">
        <v>214</v>
      </c>
      <c r="X65" s="119">
        <v>81</v>
      </c>
      <c r="Z65" s="119">
        <v>59</v>
      </c>
      <c r="AB65" s="119">
        <v>111</v>
      </c>
    </row>
    <row r="66" spans="1:29">
      <c r="A66" s="125" t="s">
        <v>581</v>
      </c>
      <c r="B66" s="125">
        <f t="shared" si="3"/>
        <v>84</v>
      </c>
      <c r="C66" s="131">
        <v>4.5448428984727174E-2</v>
      </c>
      <c r="D66" s="126"/>
      <c r="E66" s="119" t="s">
        <v>117</v>
      </c>
      <c r="F66" s="125" t="s">
        <v>558</v>
      </c>
      <c r="G66" s="125" t="s">
        <v>624</v>
      </c>
      <c r="H66" s="126">
        <f t="shared" si="0"/>
        <v>0.28203803224472923</v>
      </c>
      <c r="I66" s="127">
        <f t="shared" si="1"/>
        <v>10916</v>
      </c>
      <c r="J66" s="127">
        <f t="shared" si="2"/>
        <v>38704</v>
      </c>
      <c r="K66" s="128">
        <v>0.98650000000000004</v>
      </c>
      <c r="L66" s="119">
        <v>24048</v>
      </c>
      <c r="N66" s="119">
        <v>10916</v>
      </c>
      <c r="P66" s="119">
        <v>1394</v>
      </c>
      <c r="R66" s="119">
        <v>610</v>
      </c>
      <c r="T66" s="119">
        <v>872</v>
      </c>
      <c r="V66" s="119">
        <v>347</v>
      </c>
      <c r="X66" s="119">
        <v>135</v>
      </c>
      <c r="Z66" s="119">
        <v>135</v>
      </c>
      <c r="AB66" s="119">
        <v>247</v>
      </c>
    </row>
    <row r="67" spans="1:29">
      <c r="A67" s="125" t="s">
        <v>582</v>
      </c>
      <c r="B67" s="125">
        <f t="shared" si="3"/>
        <v>85</v>
      </c>
      <c r="C67" s="131">
        <v>4.7007965143985295E-2</v>
      </c>
      <c r="D67" s="126"/>
      <c r="E67" s="119" t="s">
        <v>117</v>
      </c>
      <c r="F67" s="125" t="s">
        <v>559</v>
      </c>
      <c r="G67" s="125" t="s">
        <v>625</v>
      </c>
      <c r="H67" s="126">
        <f t="shared" si="0"/>
        <v>0.68576552947756153</v>
      </c>
      <c r="I67" s="127">
        <f t="shared" si="1"/>
        <v>35559</v>
      </c>
      <c r="J67" s="127">
        <f t="shared" si="2"/>
        <v>51853</v>
      </c>
      <c r="K67" s="128">
        <v>0.99</v>
      </c>
      <c r="L67" s="119">
        <v>11424</v>
      </c>
      <c r="N67" s="119">
        <v>35559</v>
      </c>
      <c r="P67" s="119">
        <v>3098</v>
      </c>
      <c r="R67" s="119">
        <v>348</v>
      </c>
      <c r="T67" s="119">
        <v>403</v>
      </c>
      <c r="V67" s="119">
        <v>498</v>
      </c>
      <c r="X67" s="119">
        <v>60</v>
      </c>
      <c r="Z67" s="119">
        <v>194</v>
      </c>
      <c r="AB67" s="119">
        <v>269</v>
      </c>
    </row>
    <row r="68" spans="1:29">
      <c r="A68" s="125" t="s">
        <v>583</v>
      </c>
      <c r="B68" s="125">
        <f t="shared" si="3"/>
        <v>86</v>
      </c>
      <c r="C68" s="131">
        <v>4.3357043285555993E-2</v>
      </c>
      <c r="D68" s="126"/>
      <c r="E68" s="119" t="s">
        <v>117</v>
      </c>
      <c r="F68" s="125" t="s">
        <v>560</v>
      </c>
      <c r="G68" s="125" t="s">
        <v>626</v>
      </c>
      <c r="H68" s="126">
        <f t="shared" si="0"/>
        <v>0.48585491409089882</v>
      </c>
      <c r="I68" s="127">
        <f t="shared" si="1"/>
        <v>21519</v>
      </c>
      <c r="J68" s="127">
        <f t="shared" si="2"/>
        <v>44291</v>
      </c>
      <c r="K68" s="128">
        <v>0.96909999999999996</v>
      </c>
      <c r="L68" s="119">
        <v>18737</v>
      </c>
      <c r="N68" s="119">
        <v>21519</v>
      </c>
      <c r="P68" s="119">
        <v>2049</v>
      </c>
      <c r="R68" s="119">
        <v>463</v>
      </c>
      <c r="T68" s="119">
        <v>553</v>
      </c>
      <c r="V68" s="119">
        <v>425</v>
      </c>
      <c r="X68" s="119">
        <v>105</v>
      </c>
      <c r="Z68" s="119">
        <v>180</v>
      </c>
      <c r="AB68" s="119">
        <v>260</v>
      </c>
    </row>
    <row r="69" spans="1:29">
      <c r="A69" s="125" t="s">
        <v>584</v>
      </c>
      <c r="B69" s="125">
        <f t="shared" si="3"/>
        <v>87</v>
      </c>
      <c r="C69" s="131">
        <v>6.3911090368123216E-2</v>
      </c>
      <c r="D69" s="126"/>
      <c r="E69" s="119" t="s">
        <v>117</v>
      </c>
      <c r="F69" s="125" t="s">
        <v>539</v>
      </c>
      <c r="G69" s="125" t="s">
        <v>605</v>
      </c>
      <c r="H69" s="126">
        <f t="shared" ref="H69" si="4">I69/J69</f>
        <v>0.5757548472297257</v>
      </c>
      <c r="I69" s="127">
        <f t="shared" ref="I69" si="5">N69</f>
        <v>19183</v>
      </c>
      <c r="J69" s="127">
        <f t="shared" ref="J69" si="6">SUM(L69:AB69)</f>
        <v>33318</v>
      </c>
      <c r="K69" s="128">
        <v>0.99</v>
      </c>
      <c r="L69" s="119">
        <v>10747</v>
      </c>
      <c r="N69" s="119">
        <v>19183</v>
      </c>
      <c r="P69" s="119">
        <v>1894</v>
      </c>
      <c r="R69" s="119">
        <v>353</v>
      </c>
      <c r="T69" s="119">
        <v>398</v>
      </c>
      <c r="V69" s="119">
        <v>346</v>
      </c>
      <c r="X69" s="119">
        <v>79</v>
      </c>
      <c r="Z69" s="119">
        <v>137</v>
      </c>
      <c r="AB69" s="119">
        <v>181</v>
      </c>
    </row>
    <row r="70" spans="1:29">
      <c r="C70" s="132"/>
      <c r="D70" s="11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row>
  </sheetData>
  <sortState ref="A4:B69">
    <sortCondition ref="A4"/>
  </sortState>
  <mergeCells count="1">
    <mergeCell ref="F70:AC70"/>
  </mergeCells>
  <hyperlinks>
    <hyperlink ref="F4" r:id="rId1" tooltip="AD 65"/>
    <hyperlink ref="F5" r:id="rId2" tooltip="AD 66"/>
    <hyperlink ref="F6" r:id="rId3" tooltip="AD 67"/>
    <hyperlink ref="F7" r:id="rId4" tooltip="AD 68"/>
    <hyperlink ref="F8" r:id="rId5" tooltip="AD 69"/>
    <hyperlink ref="F9" r:id="rId6" tooltip="AD 70"/>
    <hyperlink ref="F10" r:id="rId7" tooltip="AD 71"/>
    <hyperlink ref="F11" r:id="rId8" tooltip="AD 72"/>
    <hyperlink ref="F12" r:id="rId9" tooltip="AD 73"/>
    <hyperlink ref="F13" r:id="rId10" tooltip="AD 74"/>
    <hyperlink ref="F14" r:id="rId11" tooltip="AD 75"/>
    <hyperlink ref="F15" r:id="rId12" tooltip="AD 76"/>
    <hyperlink ref="F16" r:id="rId13" tooltip="AD 77"/>
    <hyperlink ref="F17" r:id="rId14" tooltip="AD 78"/>
    <hyperlink ref="F18" r:id="rId15" tooltip="AD 79"/>
    <hyperlink ref="F19" r:id="rId16" tooltip="AD 80"/>
    <hyperlink ref="F20" r:id="rId17" tooltip="AD 81"/>
    <hyperlink ref="F21" r:id="rId18" tooltip="AD 82"/>
    <hyperlink ref="F22" r:id="rId19" tooltip="AD 83"/>
    <hyperlink ref="F23" r:id="rId20" tooltip="AD 84"/>
    <hyperlink ref="F24" r:id="rId21" tooltip="AD 85"/>
    <hyperlink ref="F25" r:id="rId22" tooltip="AD 86"/>
    <hyperlink ref="F26" r:id="rId23" tooltip="AD 87"/>
    <hyperlink ref="F27" r:id="rId24" tooltip="AD 41"/>
    <hyperlink ref="F28" r:id="rId25" tooltip="AD 42"/>
    <hyperlink ref="F29" r:id="rId26" tooltip="AD 43"/>
    <hyperlink ref="F30" r:id="rId27" tooltip="AD 44"/>
    <hyperlink ref="F31" r:id="rId28" tooltip="AD 45"/>
    <hyperlink ref="F32" r:id="rId29" tooltip="AD 46"/>
    <hyperlink ref="F33" r:id="rId30" tooltip="AD 47"/>
    <hyperlink ref="F34" r:id="rId31" tooltip="AD 48"/>
    <hyperlink ref="F35" r:id="rId32" tooltip="AD 49"/>
    <hyperlink ref="F36" r:id="rId33" tooltip="AD 50"/>
    <hyperlink ref="F37" r:id="rId34" tooltip="AD 51"/>
    <hyperlink ref="F38" r:id="rId35" tooltip="AD 52"/>
    <hyperlink ref="F39" r:id="rId36" tooltip="AD 53"/>
    <hyperlink ref="F40" r:id="rId37" tooltip="AD 54"/>
    <hyperlink ref="F41" r:id="rId38" tooltip="AD 55"/>
    <hyperlink ref="F42" r:id="rId39" tooltip="AD 56"/>
    <hyperlink ref="F43" r:id="rId40" tooltip="AD 57"/>
    <hyperlink ref="F44" r:id="rId41" tooltip="AD 58"/>
    <hyperlink ref="F45" r:id="rId42" tooltip="AD 59"/>
    <hyperlink ref="F46" r:id="rId43" tooltip="AD 60"/>
    <hyperlink ref="F47" r:id="rId44" tooltip="AD 64"/>
    <hyperlink ref="F48" r:id="rId45" tooltip="AD 23"/>
    <hyperlink ref="F49" r:id="rId46" tooltip="AD 24"/>
    <hyperlink ref="F50" r:id="rId47" tooltip="AD 25"/>
    <hyperlink ref="F51" r:id="rId48" tooltip="AD 26"/>
    <hyperlink ref="F52" r:id="rId49" tooltip="AD 27"/>
    <hyperlink ref="F53" r:id="rId50" tooltip="AD 28"/>
    <hyperlink ref="F54" r:id="rId51" tooltip="AD 29"/>
    <hyperlink ref="F55" r:id="rId52" tooltip="AD 30"/>
    <hyperlink ref="F56" r:id="rId53" tooltip="AD 31"/>
    <hyperlink ref="F57" r:id="rId54" tooltip="AD 32"/>
    <hyperlink ref="F58" r:id="rId55" tooltip="AD 33"/>
    <hyperlink ref="F59" r:id="rId56" tooltip="AD 34"/>
    <hyperlink ref="F60" r:id="rId57" tooltip="AD 35"/>
    <hyperlink ref="F61" r:id="rId58" tooltip="AD 36"/>
    <hyperlink ref="F62" r:id="rId59" tooltip="AD 37"/>
    <hyperlink ref="F63" r:id="rId60" tooltip="AD 38"/>
    <hyperlink ref="F64" r:id="rId61" tooltip="AD 39"/>
    <hyperlink ref="F65" r:id="rId62" tooltip="AD 40"/>
    <hyperlink ref="F66" r:id="rId63" tooltip="AD 61"/>
    <hyperlink ref="F67" r:id="rId64" tooltip="AD 62"/>
    <hyperlink ref="F68" r:id="rId65" tooltip="AD 63"/>
    <hyperlink ref="F69" r:id="rId66" tooltip="AD 64"/>
  </hyperlinks>
  <pageMargins left="0.75" right="0.75" top="1" bottom="1" header="0.5" footer="0.5"/>
  <pageSetup paperSize="9" orientation="portrait" horizontalDpi="4294967292" verticalDpi="4294967292"/>
  <legacyDrawing r:id="rId67"/>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vt:lpstr>
      <vt:lpstr>Metadata</vt:lpstr>
      <vt:lpstr>CHP_all_data</vt:lpstr>
      <vt:lpstr>Cause_of_death_data</vt:lpstr>
      <vt:lpstr>Nonadjusted_CHS</vt:lpstr>
      <vt:lpstr>Election Results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2015-12-30T15:45:45Z</dcterms:created>
  <dcterms:modified xsi:type="dcterms:W3CDTF">2016-12-05T00:15:46Z</dcterms:modified>
  <cp:contentStatus/>
</cp:coreProperties>
</file>