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ma/Documents/ubc/MICB575/project-2/micb475-team9/data/40_core-microbiome/"/>
    </mc:Choice>
  </mc:AlternateContent>
  <xr:revisionPtr revIDLastSave="0" documentId="13_ncr:40009_{3BB78151-B45F-B54D-81AD-C91B80FB7022}" xr6:coauthVersionLast="47" xr6:coauthVersionMax="47" xr10:uidLastSave="{00000000-0000-0000-0000-000000000000}"/>
  <bookViews>
    <workbookView xWindow="0" yWindow="0" windowWidth="33600" windowHeight="21000"/>
  </bookViews>
  <sheets>
    <sheet name="core_indval_genus" sheetId="1" r:id="rId1"/>
    <sheet name="human_genus" sheetId="2" r:id="rId2"/>
    <sheet name="mouse_genus" sheetId="3" r:id="rId3"/>
    <sheet name="both" sheetId="4" r:id="rId4"/>
  </sheets>
  <definedNames>
    <definedName name="_xlnm._FilterDatabase" localSheetId="0" hidden="1">core_indval_genus!$A$1:$N$19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7" i="1"/>
  <c r="Q18" i="1"/>
  <c r="Q19" i="1"/>
  <c r="P2" i="1" a="1"/>
  <c r="P2" i="1" s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<sst xmlns="http://schemas.openxmlformats.org/spreadsheetml/2006/main" count="119" uniqueCount="65">
  <si>
    <t>ASV</t>
  </si>
  <si>
    <t>s.human-C</t>
  </si>
  <si>
    <t>s.human-RS</t>
  </si>
  <si>
    <t>s.mouse-C</t>
  </si>
  <si>
    <t>s.mouse-RS</t>
  </si>
  <si>
    <t>index</t>
  </si>
  <si>
    <t>stat</t>
  </si>
  <si>
    <t>p.value</t>
  </si>
  <si>
    <t>Family</t>
  </si>
  <si>
    <t>Genus</t>
  </si>
  <si>
    <t>human-C</t>
  </si>
  <si>
    <t>human-RS</t>
  </si>
  <si>
    <t>mouse-C</t>
  </si>
  <si>
    <t>mouse-RS</t>
  </si>
  <si>
    <t>0f57ea7da60037232eadd51a4fc0cbf4</t>
  </si>
  <si>
    <t>Akkermansiaceae</t>
  </si>
  <si>
    <t>Akkermansia</t>
  </si>
  <si>
    <t>bf41c50b5e2bcae3a0d0ffcc45d4902d</t>
  </si>
  <si>
    <t>Desulfovibrionaceae</t>
  </si>
  <si>
    <t>Bilophila</t>
  </si>
  <si>
    <t>d976bbe6c2b1e7ac5e0603396cf59075</t>
  </si>
  <si>
    <t>Lactobacillaceae</t>
  </si>
  <si>
    <t>Lactobacillus</t>
  </si>
  <si>
    <t>9480753dc86a1a1f99d32d989d688055</t>
  </si>
  <si>
    <t>Streptococcaceae</t>
  </si>
  <si>
    <t>Lactococcus</t>
  </si>
  <si>
    <t>d673ca77e26491596a44e0a5ba09ff2a</t>
  </si>
  <si>
    <t>Streptococcus</t>
  </si>
  <si>
    <t>72dc1adab07467a53976a4f507a53978</t>
  </si>
  <si>
    <t>Enterococcaceae</t>
  </si>
  <si>
    <t>Enterococcus</t>
  </si>
  <si>
    <t>d357ec443935153a5bb8d9cd3077a368</t>
  </si>
  <si>
    <t>Erysipelatoclostridiaceae</t>
  </si>
  <si>
    <t>Erysipelatoclostridium</t>
  </si>
  <si>
    <t>40df41f013abab8d31cec795ff34044e</t>
  </si>
  <si>
    <t>Bifidobacteriaceae</t>
  </si>
  <si>
    <t>Bifidobacterium</t>
  </si>
  <si>
    <t>0783d66f8fe6155e7058732df98d2008</t>
  </si>
  <si>
    <t>Ruminococcaceae</t>
  </si>
  <si>
    <t>Ruminococcus</t>
  </si>
  <si>
    <t>b0fbd9086d8c1c1b21b78d41303da44f</t>
  </si>
  <si>
    <t>Faecalibacterium</t>
  </si>
  <si>
    <t>53abfadaed5b45b5cc2f29b2207e4ac7</t>
  </si>
  <si>
    <t>Subdoligranulum</t>
  </si>
  <si>
    <t>788731bdc4fca02c701d7bc242c6cefe</t>
  </si>
  <si>
    <t>[Eubacterium]_coprostanoligenes_group</t>
  </si>
  <si>
    <t>7eccce4ad608f154e5d5a9a930de899c</t>
  </si>
  <si>
    <t>Monoglobaceae</t>
  </si>
  <si>
    <t>Monoglobus</t>
  </si>
  <si>
    <t>3138768d68ced97161ebd9b60b50abae</t>
  </si>
  <si>
    <t>Lachnospiraceae</t>
  </si>
  <si>
    <t>Dorea</t>
  </si>
  <si>
    <t>2bd24a84d97ffe237d5a074f8e0dde01</t>
  </si>
  <si>
    <t>Blautia</t>
  </si>
  <si>
    <t>867686eaf25a8d1745e258548dc9b760</t>
  </si>
  <si>
    <t>Fusicatenibacter</t>
  </si>
  <si>
    <t>0c6dec3c7f3597678b9fabb414bb7b1f</t>
  </si>
  <si>
    <t>Anaerostipes</t>
  </si>
  <si>
    <t>4fe89b9192ec5dc1927d62c9c8b4f867</t>
  </si>
  <si>
    <t>Agathobacter</t>
  </si>
  <si>
    <t>shared_indspec</t>
  </si>
  <si>
    <t>shared_core</t>
  </si>
  <si>
    <t>shared_both</t>
  </si>
  <si>
    <t>Human</t>
  </si>
  <si>
    <t>Humanized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</si>
</sst>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168" fontId="0" fillId="0" borderId="10" xfId="0" applyNumberFormat="1" applyBorder="1"/>
    <xf numFmtId="0" fontId="18" fillId="0" borderId="12" xfId="0" applyFont="1" applyBorder="1"/>
    <xf numFmtId="0" fontId="19" fillId="0" borderId="12" xfId="0" applyFont="1" applyBorder="1"/>
    <xf numFmtId="168" fontId="20" fillId="0" borderId="12" xfId="0" applyNumberFormat="1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4" xfId="0" applyFont="1" applyBorder="1"/>
    <xf numFmtId="0" fontId="20" fillId="0" borderId="15" xfId="0" applyFont="1" applyBorder="1"/>
    <xf numFmtId="0" fontId="19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vertical="center"/>
    </xf>
    <xf numFmtId="168" fontId="23" fillId="0" borderId="13" xfId="0" applyNumberFormat="1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168" fontId="20" fillId="0" borderId="12" xfId="0" applyNumberFormat="1" applyFont="1" applyBorder="1" applyAlignment="1">
      <alignment vertical="center"/>
    </xf>
    <xf numFmtId="0" fontId="22" fillId="0" borderId="11" xfId="0" applyFont="1" applyBorder="1" applyAlignment="1">
      <alignment horizontal="left" vertical="center"/>
    </xf>
    <xf numFmtId="0" fontId="23" fillId="0" borderId="13" xfId="0" applyFont="1" applyBorder="1" applyAlignment="1">
      <alignment vertical="center"/>
    </xf>
    <xf numFmtId="0" fontId="22" fillId="0" borderId="13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0" fillId="0" borderId="12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125" workbookViewId="0">
      <selection activeCell="B20" sqref="B20"/>
    </sheetView>
  </sheetViews>
  <sheetFormatPr baseColWidth="10" defaultRowHeight="16" x14ac:dyDescent="0.2"/>
  <cols>
    <col min="2" max="3" width="34.1640625" bestFit="1" customWidth="1"/>
    <col min="15" max="15" width="13.83203125" bestFit="1" customWidth="1"/>
    <col min="16" max="16" width="11.1640625" bestFit="1" customWidth="1"/>
  </cols>
  <sheetData>
    <row r="1" spans="1:17" x14ac:dyDescent="0.2">
      <c r="A1" s="1" t="s">
        <v>0</v>
      </c>
      <c r="B1" s="1" t="s">
        <v>8</v>
      </c>
      <c r="C1" s="1" t="s">
        <v>9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5</v>
      </c>
      <c r="O1" s="1" t="s">
        <v>60</v>
      </c>
      <c r="P1" s="1" t="s">
        <v>61</v>
      </c>
      <c r="Q1" s="1" t="s">
        <v>62</v>
      </c>
    </row>
    <row r="2" spans="1:17" x14ac:dyDescent="0.2">
      <c r="A2" s="1" t="s">
        <v>14</v>
      </c>
      <c r="B2" s="1" t="s">
        <v>15</v>
      </c>
      <c r="C2" s="1" t="s">
        <v>16</v>
      </c>
      <c r="D2" s="2">
        <v>0.86807822955001401</v>
      </c>
      <c r="E2" s="1">
        <v>5.0000000000000001E-3</v>
      </c>
      <c r="F2" s="1">
        <v>0</v>
      </c>
      <c r="G2" s="1">
        <v>0</v>
      </c>
      <c r="H2" s="1">
        <v>1</v>
      </c>
      <c r="I2" s="1">
        <v>1</v>
      </c>
      <c r="J2" s="1" t="b">
        <v>0</v>
      </c>
      <c r="K2" s="1" t="b">
        <v>0</v>
      </c>
      <c r="L2" s="1" t="b">
        <v>1</v>
      </c>
      <c r="M2" s="1" t="b">
        <v>1</v>
      </c>
      <c r="N2" s="1">
        <v>10</v>
      </c>
      <c r="O2" s="1" t="b" cm="1">
        <f t="array" ref="O2:O19">_xlfn.BYROW(F2:I19,_xlfn.LAMBDA(_xlpm.array,SUM(_xlpm.array))) &gt;= 3</f>
        <v>0</v>
      </c>
      <c r="P2" s="1" t="b" cm="1">
        <f t="array" ref="P2:P19">_xlfn.BYROW(J2:M19,_xlfn.LAMBDA(_xlpm.array, COUNTIF(_xlpm.array, "TRUE")&gt;=3))</f>
        <v>0</v>
      </c>
      <c r="Q2" s="1" t="b">
        <f t="shared" ref="Q2:Q15" si="0">IF(AND(O2=TRUE,P2=TRUE),TRUE, FALSE)</f>
        <v>0</v>
      </c>
    </row>
    <row r="3" spans="1:17" x14ac:dyDescent="0.2">
      <c r="A3" s="1" t="s">
        <v>17</v>
      </c>
      <c r="B3" s="1" t="s">
        <v>18</v>
      </c>
      <c r="C3" s="1" t="s">
        <v>19</v>
      </c>
      <c r="D3" s="2">
        <v>0.81076571992264801</v>
      </c>
      <c r="E3" s="1">
        <v>5.0000000000000001E-3</v>
      </c>
      <c r="F3" s="1">
        <v>0</v>
      </c>
      <c r="G3" s="1">
        <v>0</v>
      </c>
      <c r="H3" s="1">
        <v>1</v>
      </c>
      <c r="I3" s="1">
        <v>1</v>
      </c>
      <c r="J3" s="1" t="b">
        <v>0</v>
      </c>
      <c r="K3" s="1" t="b">
        <v>0</v>
      </c>
      <c r="L3" s="1" t="b">
        <v>1</v>
      </c>
      <c r="M3" s="1" t="b">
        <v>0</v>
      </c>
      <c r="N3" s="1">
        <v>10</v>
      </c>
      <c r="O3" s="1" t="b">
        <v>0</v>
      </c>
      <c r="P3" s="1" t="b">
        <v>0</v>
      </c>
      <c r="Q3" s="1" t="b">
        <f t="shared" si="0"/>
        <v>0</v>
      </c>
    </row>
    <row r="4" spans="1:17" x14ac:dyDescent="0.2">
      <c r="A4" s="1" t="s">
        <v>20</v>
      </c>
      <c r="B4" s="1" t="s">
        <v>21</v>
      </c>
      <c r="C4" s="1" t="s">
        <v>22</v>
      </c>
      <c r="D4" s="2">
        <v>0.95646888616419801</v>
      </c>
      <c r="E4" s="1">
        <v>5.0000000000000001E-3</v>
      </c>
      <c r="F4" s="1">
        <v>0</v>
      </c>
      <c r="G4" s="1">
        <v>0</v>
      </c>
      <c r="H4" s="1">
        <v>1</v>
      </c>
      <c r="I4" s="1">
        <v>1</v>
      </c>
      <c r="J4" s="1" t="b">
        <v>0</v>
      </c>
      <c r="K4" s="1" t="b">
        <v>0</v>
      </c>
      <c r="L4" s="1" t="b">
        <v>0</v>
      </c>
      <c r="M4" s="1" t="b">
        <v>1</v>
      </c>
      <c r="N4" s="1">
        <v>10</v>
      </c>
      <c r="O4" s="1" t="b">
        <v>0</v>
      </c>
      <c r="P4" s="1" t="b">
        <v>0</v>
      </c>
      <c r="Q4" s="1" t="b">
        <f t="shared" si="0"/>
        <v>0</v>
      </c>
    </row>
    <row r="5" spans="1:17" x14ac:dyDescent="0.2">
      <c r="A5" s="1" t="s">
        <v>23</v>
      </c>
      <c r="B5" s="1" t="s">
        <v>24</v>
      </c>
      <c r="C5" s="1" t="s">
        <v>25</v>
      </c>
      <c r="D5" s="2">
        <v>0.991317201310153</v>
      </c>
      <c r="E5" s="1">
        <v>5.0000000000000001E-3</v>
      </c>
      <c r="F5" s="1">
        <v>0</v>
      </c>
      <c r="G5" s="1">
        <v>0</v>
      </c>
      <c r="H5" s="1">
        <v>1</v>
      </c>
      <c r="I5" s="1">
        <v>1</v>
      </c>
      <c r="J5" s="1" t="b">
        <v>0</v>
      </c>
      <c r="K5" s="1" t="b">
        <v>0</v>
      </c>
      <c r="L5" s="1" t="b">
        <v>1</v>
      </c>
      <c r="M5" s="1" t="b">
        <v>1</v>
      </c>
      <c r="N5" s="1">
        <v>10</v>
      </c>
      <c r="O5" s="1" t="b">
        <v>0</v>
      </c>
      <c r="P5" s="1" t="b">
        <v>0</v>
      </c>
      <c r="Q5" s="1" t="b">
        <f t="shared" si="0"/>
        <v>0</v>
      </c>
    </row>
    <row r="6" spans="1:17" x14ac:dyDescent="0.2">
      <c r="A6" s="1" t="s">
        <v>26</v>
      </c>
      <c r="B6" s="1" t="s">
        <v>24</v>
      </c>
      <c r="C6" s="1" t="s">
        <v>27</v>
      </c>
      <c r="D6" s="2">
        <v>0.90083413268895995</v>
      </c>
      <c r="E6" s="1">
        <v>5.0000000000000001E-3</v>
      </c>
      <c r="F6" s="1">
        <v>1</v>
      </c>
      <c r="G6" s="1">
        <v>0</v>
      </c>
      <c r="H6" s="1">
        <v>1</v>
      </c>
      <c r="I6" s="1">
        <v>1</v>
      </c>
      <c r="J6" s="1" t="b">
        <v>0</v>
      </c>
      <c r="K6" s="1" t="b">
        <v>0</v>
      </c>
      <c r="L6" s="1" t="b">
        <v>1</v>
      </c>
      <c r="M6" s="1" t="b">
        <v>1</v>
      </c>
      <c r="N6" s="1">
        <v>13</v>
      </c>
      <c r="O6" s="1" t="b">
        <v>1</v>
      </c>
      <c r="P6" s="1" t="b">
        <v>0</v>
      </c>
      <c r="Q6" s="1" t="b">
        <f t="shared" si="0"/>
        <v>0</v>
      </c>
    </row>
    <row r="7" spans="1:17" x14ac:dyDescent="0.2">
      <c r="A7" s="1" t="s">
        <v>28</v>
      </c>
      <c r="B7" s="1" t="s">
        <v>29</v>
      </c>
      <c r="C7" s="1" t="s">
        <v>30</v>
      </c>
      <c r="D7" s="2">
        <v>0.99962421382950595</v>
      </c>
      <c r="E7" s="1">
        <v>5.0000000000000001E-3</v>
      </c>
      <c r="F7" s="1">
        <v>0</v>
      </c>
      <c r="G7" s="1">
        <v>0</v>
      </c>
      <c r="H7" s="1">
        <v>1</v>
      </c>
      <c r="I7" s="1">
        <v>1</v>
      </c>
      <c r="J7" s="1" t="b">
        <v>0</v>
      </c>
      <c r="K7" s="1" t="b">
        <v>0</v>
      </c>
      <c r="L7" s="1" t="b">
        <v>1</v>
      </c>
      <c r="M7" s="1" t="b">
        <v>1</v>
      </c>
      <c r="N7" s="1">
        <v>10</v>
      </c>
      <c r="O7" s="1" t="b">
        <v>0</v>
      </c>
      <c r="P7" s="1" t="b">
        <v>0</v>
      </c>
      <c r="Q7" s="1" t="b">
        <f t="shared" si="0"/>
        <v>0</v>
      </c>
    </row>
    <row r="8" spans="1:17" x14ac:dyDescent="0.2">
      <c r="A8" s="1" t="s">
        <v>31</v>
      </c>
      <c r="B8" s="1" t="s">
        <v>32</v>
      </c>
      <c r="C8" s="1" t="s">
        <v>33</v>
      </c>
      <c r="D8" s="2">
        <v>0.92344850457698502</v>
      </c>
      <c r="E8" s="1">
        <v>5.0000000000000001E-3</v>
      </c>
      <c r="F8" s="1">
        <v>0</v>
      </c>
      <c r="G8" s="1">
        <v>0</v>
      </c>
      <c r="H8" s="1">
        <v>1</v>
      </c>
      <c r="I8" s="1">
        <v>1</v>
      </c>
      <c r="J8" s="1" t="b">
        <v>0</v>
      </c>
      <c r="K8" s="1" t="b">
        <v>0</v>
      </c>
      <c r="L8" s="1" t="b">
        <v>0</v>
      </c>
      <c r="M8" s="1" t="b">
        <v>1</v>
      </c>
      <c r="N8" s="1">
        <v>10</v>
      </c>
      <c r="O8" s="1" t="b">
        <v>0</v>
      </c>
      <c r="P8" s="1" t="b">
        <v>0</v>
      </c>
      <c r="Q8" s="1" t="b">
        <f t="shared" si="0"/>
        <v>0</v>
      </c>
    </row>
    <row r="9" spans="1:17" x14ac:dyDescent="0.2">
      <c r="A9" s="1" t="s">
        <v>34</v>
      </c>
      <c r="B9" s="1" t="s">
        <v>35</v>
      </c>
      <c r="C9" s="1" t="s">
        <v>36</v>
      </c>
      <c r="D9" s="2">
        <v>0.88104323476327195</v>
      </c>
      <c r="E9" s="1">
        <v>5.0000000000000001E-3</v>
      </c>
      <c r="F9" s="1">
        <v>1</v>
      </c>
      <c r="G9" s="1">
        <v>1</v>
      </c>
      <c r="H9" s="1">
        <v>1</v>
      </c>
      <c r="I9" s="1">
        <v>0</v>
      </c>
      <c r="J9" s="1" t="b">
        <v>1</v>
      </c>
      <c r="K9" s="1" t="b">
        <v>1</v>
      </c>
      <c r="L9" s="1" t="b">
        <v>0</v>
      </c>
      <c r="M9" s="1" t="b">
        <v>0</v>
      </c>
      <c r="N9" s="1">
        <v>11</v>
      </c>
      <c r="O9" s="1" t="b">
        <v>1</v>
      </c>
      <c r="P9" s="1" t="b">
        <v>0</v>
      </c>
      <c r="Q9" s="1" t="b">
        <f t="shared" si="0"/>
        <v>0</v>
      </c>
    </row>
    <row r="10" spans="1:17" x14ac:dyDescent="0.2">
      <c r="A10" s="1" t="s">
        <v>37</v>
      </c>
      <c r="B10" s="1" t="s">
        <v>38</v>
      </c>
      <c r="C10" s="1" t="s">
        <v>39</v>
      </c>
      <c r="D10" s="2">
        <v>0.87333376460937295</v>
      </c>
      <c r="E10" s="1">
        <v>5.0000000000000001E-3</v>
      </c>
      <c r="F10" s="1">
        <v>1</v>
      </c>
      <c r="G10" s="1">
        <v>1</v>
      </c>
      <c r="H10" s="1">
        <v>0</v>
      </c>
      <c r="I10" s="1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>
        <v>5</v>
      </c>
      <c r="O10" s="1" t="b">
        <v>0</v>
      </c>
      <c r="P10" s="1" t="b">
        <v>0</v>
      </c>
      <c r="Q10" s="1" t="b">
        <f t="shared" si="0"/>
        <v>0</v>
      </c>
    </row>
    <row r="11" spans="1:17" x14ac:dyDescent="0.2">
      <c r="A11" s="1" t="s">
        <v>40</v>
      </c>
      <c r="B11" s="1" t="s">
        <v>38</v>
      </c>
      <c r="C11" s="1" t="s">
        <v>41</v>
      </c>
      <c r="D11" s="2">
        <v>0.98290472321342204</v>
      </c>
      <c r="E11" s="1">
        <v>5.0000000000000001E-3</v>
      </c>
      <c r="F11" s="1">
        <v>1</v>
      </c>
      <c r="G11" s="1">
        <v>1</v>
      </c>
      <c r="H11" s="1">
        <v>0</v>
      </c>
      <c r="I11" s="1">
        <v>0</v>
      </c>
      <c r="J11" s="1" t="b">
        <v>1</v>
      </c>
      <c r="K11" s="1" t="b">
        <v>1</v>
      </c>
      <c r="L11" s="1" t="b">
        <v>0</v>
      </c>
      <c r="M11" s="1" t="b">
        <v>0</v>
      </c>
      <c r="N11" s="1">
        <v>5</v>
      </c>
      <c r="O11" s="1" t="b">
        <v>0</v>
      </c>
      <c r="P11" s="1" t="b">
        <v>0</v>
      </c>
      <c r="Q11" s="1" t="b">
        <f t="shared" si="0"/>
        <v>0</v>
      </c>
    </row>
    <row r="12" spans="1:17" x14ac:dyDescent="0.2">
      <c r="A12" s="1" t="s">
        <v>42</v>
      </c>
      <c r="B12" s="1" t="s">
        <v>38</v>
      </c>
      <c r="C12" s="1" t="s">
        <v>43</v>
      </c>
      <c r="D12" s="2">
        <v>0.96550680465261796</v>
      </c>
      <c r="E12" s="1">
        <v>5.0000000000000001E-3</v>
      </c>
      <c r="F12" s="1">
        <v>1</v>
      </c>
      <c r="G12" s="1">
        <v>1</v>
      </c>
      <c r="H12" s="1">
        <v>0</v>
      </c>
      <c r="I12" s="1">
        <v>0</v>
      </c>
      <c r="J12" s="1" t="b">
        <v>1</v>
      </c>
      <c r="K12" s="1" t="b">
        <v>1</v>
      </c>
      <c r="L12" s="1" t="b">
        <v>0</v>
      </c>
      <c r="M12" s="1" t="b">
        <v>0</v>
      </c>
      <c r="N12" s="1">
        <v>5</v>
      </c>
      <c r="O12" s="1" t="b">
        <v>0</v>
      </c>
      <c r="P12" s="1" t="b">
        <v>0</v>
      </c>
      <c r="Q12" s="1" t="b">
        <f t="shared" si="0"/>
        <v>0</v>
      </c>
    </row>
    <row r="13" spans="1:17" x14ac:dyDescent="0.2">
      <c r="A13" s="1" t="s">
        <v>44</v>
      </c>
      <c r="B13" s="1" t="s">
        <v>45</v>
      </c>
      <c r="C13" s="1" t="s">
        <v>45</v>
      </c>
      <c r="D13" s="2">
        <v>0.81360954845521904</v>
      </c>
      <c r="E13" s="1">
        <v>5.0000000000000001E-3</v>
      </c>
      <c r="F13" s="1">
        <v>1</v>
      </c>
      <c r="G13" s="1">
        <v>1</v>
      </c>
      <c r="H13" s="1">
        <v>0</v>
      </c>
      <c r="I13" s="1">
        <v>0</v>
      </c>
      <c r="J13" s="1" t="b">
        <v>1</v>
      </c>
      <c r="K13" s="1" t="b">
        <v>1</v>
      </c>
      <c r="L13" s="1" t="b">
        <v>0</v>
      </c>
      <c r="M13" s="1" t="b">
        <v>0</v>
      </c>
      <c r="N13" s="1">
        <v>5</v>
      </c>
      <c r="O13" s="1" t="b">
        <v>0</v>
      </c>
      <c r="P13" s="1" t="b">
        <v>0</v>
      </c>
      <c r="Q13" s="1" t="b">
        <f t="shared" si="0"/>
        <v>0</v>
      </c>
    </row>
    <row r="14" spans="1:17" x14ac:dyDescent="0.2">
      <c r="A14" s="1" t="s">
        <v>46</v>
      </c>
      <c r="B14" s="1" t="s">
        <v>47</v>
      </c>
      <c r="C14" s="1" t="s">
        <v>48</v>
      </c>
      <c r="D14" s="2">
        <v>0.89471941922035803</v>
      </c>
      <c r="E14" s="1">
        <v>5.0000000000000001E-3</v>
      </c>
      <c r="F14" s="1">
        <v>1</v>
      </c>
      <c r="G14" s="1">
        <v>1</v>
      </c>
      <c r="H14" s="1">
        <v>0</v>
      </c>
      <c r="I14" s="1">
        <v>0</v>
      </c>
      <c r="J14" s="1" t="b">
        <v>1</v>
      </c>
      <c r="K14" s="1" t="b">
        <v>1</v>
      </c>
      <c r="L14" s="1" t="b">
        <v>0</v>
      </c>
      <c r="M14" s="1" t="b">
        <v>0</v>
      </c>
      <c r="N14" s="1">
        <v>5</v>
      </c>
      <c r="O14" s="1" t="b">
        <v>0</v>
      </c>
      <c r="P14" s="1" t="b">
        <v>0</v>
      </c>
      <c r="Q14" s="1" t="b">
        <f t="shared" si="0"/>
        <v>0</v>
      </c>
    </row>
    <row r="15" spans="1:17" x14ac:dyDescent="0.2">
      <c r="A15" s="1" t="s">
        <v>49</v>
      </c>
      <c r="B15" s="1" t="s">
        <v>50</v>
      </c>
      <c r="C15" s="1" t="s">
        <v>51</v>
      </c>
      <c r="D15" s="2">
        <v>0.96879861107667098</v>
      </c>
      <c r="E15" s="1">
        <v>5.0000000000000001E-3</v>
      </c>
      <c r="F15" s="1">
        <v>1</v>
      </c>
      <c r="G15" s="1">
        <v>1</v>
      </c>
      <c r="H15" s="1">
        <v>0</v>
      </c>
      <c r="I15" s="1">
        <v>0</v>
      </c>
      <c r="J15" s="1" t="b">
        <v>1</v>
      </c>
      <c r="K15" s="1" t="b">
        <v>1</v>
      </c>
      <c r="L15" s="1" t="b">
        <v>0</v>
      </c>
      <c r="M15" s="1" t="b">
        <v>0</v>
      </c>
      <c r="N15" s="1">
        <v>5</v>
      </c>
      <c r="O15" s="1" t="b">
        <v>0</v>
      </c>
      <c r="P15" s="1" t="b">
        <v>0</v>
      </c>
      <c r="Q15" s="1" t="b">
        <f t="shared" si="0"/>
        <v>0</v>
      </c>
    </row>
    <row r="16" spans="1:17" x14ac:dyDescent="0.2">
      <c r="A16" s="1" t="s">
        <v>52</v>
      </c>
      <c r="B16" s="1" t="s">
        <v>50</v>
      </c>
      <c r="C16" s="1" t="s">
        <v>53</v>
      </c>
      <c r="D16" s="2">
        <v>0.97541466745225602</v>
      </c>
      <c r="E16" s="1">
        <v>5.0000000000000001E-3</v>
      </c>
      <c r="F16" s="1">
        <v>1</v>
      </c>
      <c r="G16" s="1">
        <v>1</v>
      </c>
      <c r="H16" s="1">
        <v>1</v>
      </c>
      <c r="I16" s="1">
        <v>0</v>
      </c>
      <c r="J16" s="1" t="b">
        <v>1</v>
      </c>
      <c r="K16" s="1" t="b">
        <v>1</v>
      </c>
      <c r="L16" s="1" t="b">
        <v>1</v>
      </c>
      <c r="M16" s="1" t="b">
        <v>0</v>
      </c>
      <c r="N16" s="1">
        <v>11</v>
      </c>
      <c r="O16" s="1" t="b">
        <v>1</v>
      </c>
      <c r="P16" s="1" t="b">
        <v>1</v>
      </c>
      <c r="Q16" s="1" t="b">
        <f>IF(AND(O16=TRUE,P16=TRUE),TRUE, FALSE)</f>
        <v>1</v>
      </c>
    </row>
    <row r="17" spans="1:17" x14ac:dyDescent="0.2">
      <c r="A17" s="1" t="s">
        <v>54</v>
      </c>
      <c r="B17" s="1" t="s">
        <v>50</v>
      </c>
      <c r="C17" s="1" t="s">
        <v>55</v>
      </c>
      <c r="D17" s="2">
        <v>0.96464062001013495</v>
      </c>
      <c r="E17" s="1">
        <v>5.0000000000000001E-3</v>
      </c>
      <c r="F17" s="1">
        <v>1</v>
      </c>
      <c r="G17" s="1">
        <v>1</v>
      </c>
      <c r="H17" s="1">
        <v>0</v>
      </c>
      <c r="I17" s="1">
        <v>0</v>
      </c>
      <c r="J17" s="1" t="b">
        <v>1</v>
      </c>
      <c r="K17" s="1" t="b">
        <v>1</v>
      </c>
      <c r="L17" s="1" t="b">
        <v>0</v>
      </c>
      <c r="M17" s="1" t="b">
        <v>0</v>
      </c>
      <c r="N17" s="1">
        <v>5</v>
      </c>
      <c r="O17" s="1" t="b">
        <v>0</v>
      </c>
      <c r="P17" s="1" t="b">
        <v>0</v>
      </c>
      <c r="Q17" s="1" t="b">
        <f t="shared" ref="Q17:Q19" si="1">IF(AND(O17=TRUE,P17=TRUE),TRUE, FALSE)</f>
        <v>0</v>
      </c>
    </row>
    <row r="18" spans="1:17" x14ac:dyDescent="0.2">
      <c r="A18" s="1" t="s">
        <v>56</v>
      </c>
      <c r="B18" s="1" t="s">
        <v>50</v>
      </c>
      <c r="C18" s="1" t="s">
        <v>57</v>
      </c>
      <c r="D18" s="2">
        <v>0.872093972806393</v>
      </c>
      <c r="E18" s="1">
        <v>5.0000000000000001E-3</v>
      </c>
      <c r="F18" s="1">
        <v>1</v>
      </c>
      <c r="G18" s="1">
        <v>1</v>
      </c>
      <c r="H18" s="1">
        <v>1</v>
      </c>
      <c r="I18" s="1">
        <v>0</v>
      </c>
      <c r="J18" s="1" t="b">
        <v>1</v>
      </c>
      <c r="K18" s="1" t="b">
        <v>1</v>
      </c>
      <c r="L18" s="1" t="b">
        <v>0</v>
      </c>
      <c r="M18" s="1" t="b">
        <v>0</v>
      </c>
      <c r="N18" s="1">
        <v>11</v>
      </c>
      <c r="O18" s="1" t="b">
        <v>1</v>
      </c>
      <c r="P18" s="1" t="b">
        <v>0</v>
      </c>
      <c r="Q18" s="1" t="b">
        <f t="shared" si="1"/>
        <v>0</v>
      </c>
    </row>
    <row r="19" spans="1:17" x14ac:dyDescent="0.2">
      <c r="A19" s="1" t="s">
        <v>58</v>
      </c>
      <c r="B19" s="1" t="s">
        <v>50</v>
      </c>
      <c r="C19" s="1" t="s">
        <v>59</v>
      </c>
      <c r="D19" s="2">
        <v>0.95668920621492104</v>
      </c>
      <c r="E19" s="1">
        <v>5.0000000000000001E-3</v>
      </c>
      <c r="F19" s="1">
        <v>1</v>
      </c>
      <c r="G19" s="1">
        <v>1</v>
      </c>
      <c r="H19" s="1">
        <v>0</v>
      </c>
      <c r="I19" s="1">
        <v>0</v>
      </c>
      <c r="J19" s="1" t="b">
        <v>1</v>
      </c>
      <c r="K19" s="1" t="b">
        <v>1</v>
      </c>
      <c r="L19" s="1" t="b">
        <v>0</v>
      </c>
      <c r="M19" s="1" t="b">
        <v>0</v>
      </c>
      <c r="N19" s="1">
        <v>5</v>
      </c>
      <c r="O19" s="1" t="b">
        <v>0</v>
      </c>
      <c r="P19" s="1" t="b">
        <v>0</v>
      </c>
      <c r="Q19" s="1" t="b">
        <f t="shared" si="1"/>
        <v>0</v>
      </c>
    </row>
  </sheetData>
  <autoFilter ref="A1:N19"/>
  <conditionalFormatting sqref="F2:I19">
    <cfRule type="cellIs" dxfId="11" priority="11" operator="equal">
      <formula>0</formula>
    </cfRule>
    <cfRule type="cellIs" dxfId="10" priority="10" operator="equal">
      <formula>1</formula>
    </cfRule>
  </conditionalFormatting>
  <conditionalFormatting sqref="J2:M19">
    <cfRule type="containsText" dxfId="9" priority="9" operator="containsText" text="FALSE">
      <formula>NOT(ISERROR(SEARCH("FALSE",J2)))</formula>
    </cfRule>
    <cfRule type="containsText" dxfId="8" priority="8" operator="containsText" text="TRUE">
      <formula>NOT(ISERROR(SEARCH("TRUE",J2)))</formula>
    </cfRule>
  </conditionalFormatting>
  <conditionalFormatting sqref="C2:C19">
    <cfRule type="expression" dxfId="2" priority="2">
      <formula>$O2=TRUE</formula>
    </cfRule>
    <cfRule type="expression" dxfId="1" priority="1">
      <formula>AND($O2,$P2)</formula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6" sqref="B26"/>
    </sheetView>
  </sheetViews>
  <sheetFormatPr baseColWidth="10" defaultRowHeight="16" x14ac:dyDescent="0.2"/>
  <cols>
    <col min="1" max="2" width="34.1640625" bestFit="1" customWidth="1"/>
  </cols>
  <sheetData>
    <row r="1" spans="1:4" x14ac:dyDescent="0.2">
      <c r="A1" s="6" t="s">
        <v>8</v>
      </c>
      <c r="B1" s="3" t="s">
        <v>9</v>
      </c>
      <c r="C1" s="3" t="s">
        <v>6</v>
      </c>
      <c r="D1" s="7" t="s">
        <v>7</v>
      </c>
    </row>
    <row r="2" spans="1:4" x14ac:dyDescent="0.2">
      <c r="A2" s="10" t="s">
        <v>38</v>
      </c>
      <c r="B2" s="4" t="s">
        <v>41</v>
      </c>
      <c r="C2" s="5">
        <v>0.98290472321342204</v>
      </c>
      <c r="D2" s="9">
        <v>5.0000000000000001E-3</v>
      </c>
    </row>
    <row r="3" spans="1:4" x14ac:dyDescent="0.2">
      <c r="A3" s="10"/>
      <c r="B3" s="4" t="s">
        <v>43</v>
      </c>
      <c r="C3" s="5">
        <v>0.96550680465261796</v>
      </c>
      <c r="D3" s="9">
        <v>5.0000000000000001E-3</v>
      </c>
    </row>
    <row r="4" spans="1:4" x14ac:dyDescent="0.2">
      <c r="A4" s="8" t="s">
        <v>45</v>
      </c>
      <c r="B4" s="4" t="s">
        <v>45</v>
      </c>
      <c r="C4" s="5">
        <v>0.81360954845521904</v>
      </c>
      <c r="D4" s="9">
        <v>5.0000000000000001E-3</v>
      </c>
    </row>
    <row r="5" spans="1:4" x14ac:dyDescent="0.2">
      <c r="A5" s="8" t="s">
        <v>47</v>
      </c>
      <c r="B5" s="4" t="s">
        <v>48</v>
      </c>
      <c r="C5" s="5">
        <v>0.89471941922035803</v>
      </c>
      <c r="D5" s="9">
        <v>5.0000000000000001E-3</v>
      </c>
    </row>
    <row r="6" spans="1:4" x14ac:dyDescent="0.2">
      <c r="A6" s="10" t="s">
        <v>50</v>
      </c>
      <c r="B6" s="4" t="s">
        <v>51</v>
      </c>
      <c r="C6" s="5">
        <v>0.96879861107667098</v>
      </c>
      <c r="D6" s="9">
        <v>5.0000000000000001E-3</v>
      </c>
    </row>
    <row r="7" spans="1:4" x14ac:dyDescent="0.2">
      <c r="A7" s="10"/>
      <c r="B7" s="4" t="s">
        <v>55</v>
      </c>
      <c r="C7" s="5">
        <v>0.96464062001013495</v>
      </c>
      <c r="D7" s="9">
        <v>5.0000000000000001E-3</v>
      </c>
    </row>
    <row r="8" spans="1:4" x14ac:dyDescent="0.2">
      <c r="A8" s="10"/>
      <c r="B8" s="4" t="s">
        <v>59</v>
      </c>
      <c r="C8" s="5">
        <v>0.95668920621492104</v>
      </c>
      <c r="D8" s="9">
        <v>5.0000000000000001E-3</v>
      </c>
    </row>
  </sheetData>
  <mergeCells count="2">
    <mergeCell ref="A2:A3"/>
    <mergeCell ref="A6:A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baseColWidth="10" defaultRowHeight="16" x14ac:dyDescent="0.2"/>
  <cols>
    <col min="1" max="1" width="15.6640625" bestFit="1" customWidth="1"/>
    <col min="2" max="2" width="12.5" bestFit="1" customWidth="1"/>
  </cols>
  <sheetData>
    <row r="1" spans="1:4" x14ac:dyDescent="0.2">
      <c r="A1" s="6" t="s">
        <v>8</v>
      </c>
      <c r="B1" s="3" t="s">
        <v>9</v>
      </c>
      <c r="C1" s="3" t="s">
        <v>6</v>
      </c>
      <c r="D1" s="7" t="s">
        <v>7</v>
      </c>
    </row>
    <row r="2" spans="1:4" x14ac:dyDescent="0.2">
      <c r="A2" s="8" t="s">
        <v>15</v>
      </c>
      <c r="B2" s="4" t="s">
        <v>16</v>
      </c>
      <c r="C2" s="5">
        <v>0.86807822955001401</v>
      </c>
      <c r="D2" s="9">
        <v>5.0000000000000001E-3</v>
      </c>
    </row>
    <row r="3" spans="1:4" x14ac:dyDescent="0.2">
      <c r="A3" s="8" t="s">
        <v>24</v>
      </c>
      <c r="B3" s="4" t="s">
        <v>25</v>
      </c>
      <c r="C3" s="5">
        <v>0.991317201310153</v>
      </c>
      <c r="D3" s="9">
        <v>5.0000000000000001E-3</v>
      </c>
    </row>
    <row r="4" spans="1:4" x14ac:dyDescent="0.2">
      <c r="A4" s="8" t="s">
        <v>29</v>
      </c>
      <c r="B4" s="4" t="s">
        <v>30</v>
      </c>
      <c r="C4" s="5">
        <v>0.99962421382950595</v>
      </c>
      <c r="D4" s="9">
        <v>5.0000000000000001E-3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4" sqref="F24"/>
    </sheetView>
  </sheetViews>
  <sheetFormatPr baseColWidth="10" defaultRowHeight="16" x14ac:dyDescent="0.2"/>
  <cols>
    <col min="1" max="2" width="35.6640625" bestFit="1" customWidth="1"/>
  </cols>
  <sheetData>
    <row r="1" spans="1:4" x14ac:dyDescent="0.2">
      <c r="A1" s="11" t="s">
        <v>63</v>
      </c>
      <c r="B1" s="11"/>
      <c r="C1" s="11"/>
      <c r="D1" s="11"/>
    </row>
    <row r="2" spans="1:4" x14ac:dyDescent="0.2">
      <c r="A2" s="12" t="s">
        <v>8</v>
      </c>
      <c r="B2" s="12" t="s">
        <v>9</v>
      </c>
      <c r="C2" s="12" t="s">
        <v>6</v>
      </c>
      <c r="D2" s="12" t="s">
        <v>7</v>
      </c>
    </row>
    <row r="3" spans="1:4" x14ac:dyDescent="0.2">
      <c r="A3" s="17" t="s">
        <v>38</v>
      </c>
      <c r="B3" s="13" t="s">
        <v>41</v>
      </c>
      <c r="C3" s="14">
        <v>0.98299999999999998</v>
      </c>
      <c r="D3" s="18">
        <v>5.0000000000000001E-3</v>
      </c>
    </row>
    <row r="4" spans="1:4" x14ac:dyDescent="0.2">
      <c r="A4" s="19"/>
      <c r="B4" s="13" t="s">
        <v>43</v>
      </c>
      <c r="C4" s="14">
        <v>0.96599999999999997</v>
      </c>
      <c r="D4" s="18">
        <v>5.0000000000000001E-3</v>
      </c>
    </row>
    <row r="5" spans="1:4" x14ac:dyDescent="0.2">
      <c r="A5" s="20" t="s">
        <v>45</v>
      </c>
      <c r="B5" s="13" t="s">
        <v>45</v>
      </c>
      <c r="C5" s="14">
        <v>0.81399999999999995</v>
      </c>
      <c r="D5" s="18">
        <v>5.0000000000000001E-3</v>
      </c>
    </row>
    <row r="6" spans="1:4" x14ac:dyDescent="0.2">
      <c r="A6" s="20" t="s">
        <v>47</v>
      </c>
      <c r="B6" s="13" t="s">
        <v>48</v>
      </c>
      <c r="C6" s="14">
        <v>0.89500000000000002</v>
      </c>
      <c r="D6" s="18">
        <v>5.0000000000000001E-3</v>
      </c>
    </row>
    <row r="7" spans="1:4" x14ac:dyDescent="0.2">
      <c r="A7" s="17" t="s">
        <v>50</v>
      </c>
      <c r="B7" s="13" t="s">
        <v>51</v>
      </c>
      <c r="C7" s="14">
        <v>0.96899999999999997</v>
      </c>
      <c r="D7" s="18">
        <v>5.0000000000000001E-3</v>
      </c>
    </row>
    <row r="8" spans="1:4" x14ac:dyDescent="0.2">
      <c r="A8" s="21"/>
      <c r="B8" s="13" t="s">
        <v>55</v>
      </c>
      <c r="C8" s="14">
        <v>0.96499999999999997</v>
      </c>
      <c r="D8" s="18">
        <v>5.0000000000000001E-3</v>
      </c>
    </row>
    <row r="9" spans="1:4" x14ac:dyDescent="0.2">
      <c r="A9" s="19"/>
      <c r="B9" s="13" t="s">
        <v>59</v>
      </c>
      <c r="C9" s="14">
        <v>0.95699999999999996</v>
      </c>
      <c r="D9" s="18">
        <v>5.0000000000000001E-3</v>
      </c>
    </row>
    <row r="10" spans="1:4" x14ac:dyDescent="0.2">
      <c r="A10" s="11" t="s">
        <v>64</v>
      </c>
      <c r="B10" s="11"/>
      <c r="C10" s="11"/>
      <c r="D10" s="11"/>
    </row>
    <row r="11" spans="1:4" x14ac:dyDescent="0.2">
      <c r="A11" s="15" t="s">
        <v>15</v>
      </c>
      <c r="B11" s="15" t="s">
        <v>16</v>
      </c>
      <c r="C11" s="16">
        <v>0.86807822955001401</v>
      </c>
      <c r="D11" s="22">
        <v>5.0000000000000001E-3</v>
      </c>
    </row>
    <row r="12" spans="1:4" x14ac:dyDescent="0.2">
      <c r="A12" s="15" t="s">
        <v>24</v>
      </c>
      <c r="B12" s="15" t="s">
        <v>25</v>
      </c>
      <c r="C12" s="16">
        <v>0.991317201310153</v>
      </c>
      <c r="D12" s="22">
        <v>5.0000000000000001E-3</v>
      </c>
    </row>
    <row r="13" spans="1:4" x14ac:dyDescent="0.2">
      <c r="A13" s="15" t="s">
        <v>29</v>
      </c>
      <c r="B13" s="15" t="s">
        <v>30</v>
      </c>
      <c r="C13" s="16">
        <v>0.99962421382950595</v>
      </c>
      <c r="D13" s="22">
        <v>5.0000000000000001E-3</v>
      </c>
    </row>
  </sheetData>
  <mergeCells count="4">
    <mergeCell ref="A3:A4"/>
    <mergeCell ref="A7:A9"/>
    <mergeCell ref="A1:D1"/>
    <mergeCell ref="A10:D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core_indval_genus</vt:lpstr>
      <vt:lpstr>human_genus</vt:lpstr>
      <vt:lpstr>mouse_genus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almarg@student.ubc.ca</dc:creator>
  <cp:lastModifiedBy>almarg@student.ubc.ca</cp:lastModifiedBy>
  <dcterms:created xsi:type="dcterms:W3CDTF">2024-04-11T17:56:08Z</dcterms:created>
  <dcterms:modified xsi:type="dcterms:W3CDTF">2024-04-11T19:40:17Z</dcterms:modified>
</cp:coreProperties>
</file>