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esktop\Module 1 Challenge\"/>
    </mc:Choice>
  </mc:AlternateContent>
  <xr:revisionPtr revIDLastSave="0" documentId="13_ncr:1_{84769C03-0EB1-4A67-BC52-006217294D9E}" xr6:coauthVersionLast="47" xr6:coauthVersionMax="47" xr10:uidLastSave="{00000000-0000-0000-0000-000000000000}"/>
  <bookViews>
    <workbookView xWindow="19090" yWindow="-5650" windowWidth="19420" windowHeight="10300" tabRatio="89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6" r:id="rId4"/>
    <sheet name="Edinburgh Research" sheetId="7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Kickstarter!$A$1:$U$4115</definedName>
  </definedNames>
  <calcPr calcId="191029"/>
  <pivotCaches>
    <pivotCache cacheId="16" r:id="rId9"/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4" i="10" s="1"/>
  <c r="C12" i="10"/>
  <c r="C11" i="10"/>
  <c r="B13" i="10"/>
  <c r="B12" i="10"/>
  <c r="B5" i="10"/>
  <c r="B7" i="10" s="1"/>
  <c r="B11" i="10"/>
  <c r="B4" i="10"/>
  <c r="C6" i="10"/>
  <c r="C5" i="10"/>
  <c r="C4" i="10"/>
  <c r="C3" i="10"/>
  <c r="B6" i="10"/>
  <c r="C10" i="10"/>
  <c r="B10" i="10"/>
  <c r="C9" i="10"/>
  <c r="B9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C2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  <c r="G7" i="13"/>
  <c r="G10" i="13"/>
  <c r="E2" i="13"/>
  <c r="F2" i="13" s="1"/>
  <c r="E13" i="13"/>
  <c r="F13" i="13" s="1"/>
  <c r="E12" i="13"/>
  <c r="G12" i="13" s="1"/>
  <c r="E11" i="13"/>
  <c r="G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E4" i="13"/>
  <c r="F4" i="13" s="1"/>
  <c r="E3" i="13"/>
  <c r="F3" i="13" s="1"/>
  <c r="C7" i="10"/>
  <c r="F11" i="13" l="1"/>
  <c r="G6" i="13"/>
  <c r="G5" i="13"/>
  <c r="G4" i="13"/>
  <c r="G2" i="13"/>
  <c r="G3" i="13"/>
  <c r="G8" i="13"/>
  <c r="G13" i="13"/>
  <c r="G9" i="13"/>
  <c r="F12" i="13"/>
</calcChain>
</file>

<file path=xl/sharedStrings.xml><?xml version="1.0" encoding="utf-8"?>
<sst xmlns="http://schemas.openxmlformats.org/spreadsheetml/2006/main" count="33051" uniqueCount="8419">
  <si>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</si>
  <si>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</si>
  <si>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</si>
  <si>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</si>
  <si>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</si>
  <si>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</si>
  <si>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</si>
  <si>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</si>
  <si>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</si>
  <si>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</si>
  <si>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</si>
  <si>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</si>
  <si>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</si>
  <si>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</si>
  <si>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</si>
  <si>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</si>
  <si>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</si>
  <si>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</si>
  <si>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</si>
  <si>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</si>
  <si>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</si>
  <si>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</si>
  <si>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</si>
  <si>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</si>
  <si>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</si>
  <si>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</si>
  <si>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</si>
  <si>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</si>
  <si>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</si>
  <si>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</si>
  <si>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</si>
  <si>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</si>
  <si>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</si>
  <si>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</si>
  <si>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</si>
  <si>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</si>
  <si>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</si>
  <si>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</si>
  <si>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</si>
  <si>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</si>
  <si>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</si>
  <si>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</si>
  <si>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</si>
  <si>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</si>
  <si>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</si>
  <si>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</si>
  <si>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</si>
  <si>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</si>
  <si>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</si>
  <si>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</si>
  <si>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</si>
  <si>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</si>
  <si>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</si>
  <si>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</si>
  <si>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</si>
  <si>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</si>
  <si>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</si>
  <si>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</si>
  <si>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</si>
  <si>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</si>
  <si>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</si>
  <si>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</si>
  <si>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</si>
  <si>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</si>
  <si>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</si>
  <si>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</si>
  <si>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</si>
  <si>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</si>
  <si>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</si>
  <si>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</si>
  <si>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</si>
  <si>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</si>
  <si>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</si>
  <si>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</si>
  <si>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</si>
  <si>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</si>
  <si>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</si>
  <si>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</si>
  <si>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</si>
  <si>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</si>
  <si>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</si>
  <si>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</si>
  <si>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</si>
  <si>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</si>
  <si>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</si>
  <si>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</si>
  <si>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</si>
  <si>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</si>
  <si>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</si>
  <si>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</si>
  <si>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</si>
  <si>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</si>
  <si>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</si>
  <si>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</si>
  <si>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</si>
  <si>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</si>
  <si>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</si>
  <si>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</si>
  <si>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</si>
  <si>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</si>
  <si>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</si>
  <si>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</si>
  <si>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</si>
  <si>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</si>
  <si>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</si>
  <si>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</si>
  <si>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</si>
  <si>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</si>
  <si>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</si>
  <si>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</si>
  <si>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</si>
  <si>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</si>
  <si>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</si>
  <si>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</si>
  <si>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</si>
  <si>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</si>
  <si>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</si>
  <si>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</si>
  <si>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</si>
  <si>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</si>
  <si>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</si>
  <si>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</si>
  <si>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</si>
  <si>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</si>
  <si>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</si>
  <si>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</si>
  <si>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</si>
  <si>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</si>
  <si>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</si>
  <si>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</si>
  <si>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</si>
  <si>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</si>
  <si>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</si>
  <si>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</si>
  <si>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</si>
  <si>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</si>
  <si>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</si>
  <si>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</si>
  <si>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</si>
  <si>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</si>
  <si>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</si>
  <si>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</si>
  <si>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</si>
  <si>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</si>
  <si>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</si>
  <si>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</si>
  <si>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</si>
  <si>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</si>
  <si>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</si>
  <si>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</si>
  <si>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</si>
  <si>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</si>
  <si>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</si>
  <si>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</si>
  <si>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</si>
  <si>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</si>
  <si>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</si>
  <si>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</si>
  <si>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</si>
  <si>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</si>
  <si>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</si>
  <si>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</si>
  <si>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</si>
  <si>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</si>
  <si>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</si>
  <si>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</si>
  <si>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</si>
  <si>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</si>
  <si>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</si>
  <si>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</si>
  <si>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</si>
  <si>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</si>
  <si>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</si>
  <si>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</si>
  <si>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</si>
  <si>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</si>
  <si>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</si>
  <si>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</si>
  <si>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</si>
  <si>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</si>
  <si>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</si>
  <si>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</si>
  <si>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</si>
  <si>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</si>
  <si>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</si>
  <si>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</si>
  <si>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</si>
  <si>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</si>
  <si>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</si>
  <si>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</si>
  <si>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</si>
  <si>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</si>
  <si>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</si>
  <si>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</si>
  <si>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</si>
  <si>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</si>
  <si>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</si>
  <si>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</si>
  <si>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</si>
  <si>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</si>
  <si>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</si>
  <si>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</si>
  <si>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</si>
  <si>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</si>
  <si>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</si>
  <si>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</si>
  <si>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</si>
  <si>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</si>
  <si>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</si>
  <si>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</si>
  <si>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</si>
  <si>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</si>
  <si>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</si>
  <si>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</si>
  <si>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</si>
  <si>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</si>
  <si>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</si>
  <si>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</si>
  <si>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</si>
  <si>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</si>
  <si>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</si>
  <si>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</si>
  <si>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</si>
  <si>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</si>
  <si>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</si>
  <si>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</si>
  <si>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</si>
  <si>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</si>
  <si>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</si>
  <si>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</si>
  <si>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</si>
  <si>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</si>
  <si>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</si>
  <si>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</si>
  <si>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</si>
  <si>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</si>
  <si>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</si>
  <si>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</si>
  <si>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</si>
  <si>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</si>
  <si>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</si>
  <si>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</si>
  <si>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</si>
  <si>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</si>
  <si>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</si>
  <si>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</si>
  <si>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</si>
  <si>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</si>
  <si>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</si>
  <si>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</si>
  <si>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</si>
  <si>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</si>
  <si>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</si>
  <si>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</si>
  <si>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</si>
  <si>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</si>
  <si>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</si>
  <si>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</si>
  <si>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</si>
  <si>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</si>
  <si>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</si>
  <si>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</si>
  <si>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</si>
  <si>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</si>
  <si>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</si>
  <si>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</si>
  <si>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</si>
  <si>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</si>
  <si>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</si>
  <si>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</si>
  <si>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</si>
  <si>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</si>
  <si>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</si>
  <si>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</si>
  <si>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</si>
  <si>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</si>
  <si>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</si>
  <si>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</si>
  <si>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</si>
  <si>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</si>
  <si>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</si>
  <si>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</si>
  <si>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</si>
  <si>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</si>
  <si>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</si>
  <si>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</si>
  <si>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</si>
  <si>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</si>
  <si>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</si>
  <si>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</si>
  <si>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</si>
  <si>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</si>
  <si>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</si>
  <si>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</si>
  <si>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</si>
  <si>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</si>
  <si>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</si>
  <si>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</si>
  <si>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</si>
  <si>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</si>
  <si>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</si>
  <si>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</si>
  <si>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</si>
  <si>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</si>
  <si>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</si>
  <si>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</si>
  <si>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</si>
  <si>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</si>
  <si>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</si>
  <si>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</si>
  <si>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</si>
  <si>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</si>
  <si>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</si>
  <si>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</si>
  <si>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</si>
  <si>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</si>
  <si>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</si>
  <si>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</si>
  <si>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</si>
  <si>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</si>
  <si>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</si>
  <si>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</si>
  <si>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</si>
  <si>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</si>
  <si>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</si>
  <si>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</si>
  <si>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</si>
  <si>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</si>
  <si>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</si>
  <si>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</si>
  <si>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</si>
  <si>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</si>
  <si>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</si>
  <si>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</si>
  <si>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</si>
  <si>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</si>
  <si>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</si>
  <si>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</si>
  <si>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</si>
  <si>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</si>
  <si>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</si>
  <si>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</si>
  <si>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</si>
  <si>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</si>
  <si>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</si>
  <si>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</si>
  <si>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</si>
  <si>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</si>
  <si>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</si>
  <si>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</si>
  <si>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</si>
  <si>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</si>
  <si>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</si>
  <si>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</si>
  <si>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</si>
  <si>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</si>
  <si>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</si>
  <si>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</si>
  <si>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</si>
  <si>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</si>
  <si>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</si>
  <si>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</si>
  <si>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</si>
  <si>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</si>
  <si>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</si>
  <si>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</si>
  <si>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</si>
  <si>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</si>
  <si>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</si>
  <si>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</si>
  <si>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</si>
  <si>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</si>
  <si>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</si>
  <si>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</si>
  <si>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</si>
  <si>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</si>
  <si>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</si>
  <si>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</si>
  <si>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</si>
  <si>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</si>
  <si>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</si>
  <si>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</si>
  <si>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</si>
  <si>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</si>
  <si>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</si>
  <si>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</si>
  <si>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</si>
  <si>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</si>
  <si>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</si>
  <si>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</si>
  <si>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</si>
  <si>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</si>
  <si>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</si>
  <si>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</si>
  <si>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</si>
  <si>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</si>
  <si>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</si>
  <si>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</si>
  <si>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</si>
  <si>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</si>
  <si>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</si>
  <si>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</si>
  <si>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</si>
  <si>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</si>
  <si>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</si>
  <si>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</si>
  <si>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</si>
  <si>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</si>
  <si>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</si>
  <si>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</si>
  <si>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</si>
  <si>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</si>
  <si>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</si>
  <si>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</si>
  <si>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</si>
  <si>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</si>
  <si>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</si>
  <si>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</si>
  <si>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</si>
  <si>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</si>
  <si>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</si>
  <si>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</si>
  <si>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</si>
  <si>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</si>
  <si>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</si>
  <si>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</si>
  <si>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</si>
  <si>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</si>
  <si>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</si>
  <si>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</si>
  <si>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</si>
  <si>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</si>
  <si>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</si>
  <si>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</si>
  <si>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</si>
  <si>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</si>
  <si>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</si>
  <si>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</si>
  <si>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</si>
  <si>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</si>
  <si>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</si>
  <si>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</si>
  <si>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</si>
  <si>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</si>
  <si>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</si>
  <si>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</si>
  <si>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</si>
  <si>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</si>
  <si>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</si>
  <si>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</si>
  <si>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</si>
  <si>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</si>
  <si>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</si>
  <si>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</si>
  <si>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</si>
  <si>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</si>
  <si>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</si>
  <si>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</si>
  <si>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</si>
  <si>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</si>
  <si>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</si>
  <si>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</si>
  <si>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</si>
  <si>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</si>
  <si>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</si>
  <si>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</si>
  <si>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</si>
  <si>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</si>
  <si>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</si>
  <si>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</si>
  <si>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</si>
  <si>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</si>
  <si>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</si>
  <si>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</si>
  <si>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</si>
  <si>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</si>
  <si>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</si>
  <si>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</si>
  <si>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</si>
  <si>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</si>
  <si>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</si>
  <si>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</si>
  <si>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</si>
  <si>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</si>
  <si>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</si>
  <si>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</si>
  <si>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</si>
  <si>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</si>
  <si>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</si>
  <si>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</si>
  <si>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</si>
  <si>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</si>
  <si>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</si>
  <si>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</si>
  <si>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</si>
  <si>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</si>
  <si>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</si>
  <si>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</si>
  <si>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</si>
  <si>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</si>
  <si>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</si>
  <si>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</si>
  <si>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</si>
  <si>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</si>
  <si>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</si>
  <si>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</si>
  <si>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</si>
  <si>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</si>
  <si>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</si>
  <si>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</si>
  <si>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</si>
  <si>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</si>
  <si>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</si>
  <si>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</si>
  <si>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</si>
  <si>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</si>
  <si>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</si>
  <si>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</si>
  <si>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</si>
  <si>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</si>
  <si>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</si>
  <si>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</si>
  <si>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</si>
  <si>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</si>
  <si>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</si>
  <si>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</si>
  <si>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</si>
  <si>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</si>
  <si>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</si>
  <si>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</si>
  <si>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</si>
  <si>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</si>
  <si>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</si>
  <si>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</si>
  <si>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</si>
  <si>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</si>
  <si>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</si>
  <si>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</si>
  <si>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</si>
  <si>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</si>
  <si>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</si>
  <si>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</si>
  <si>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</si>
  <si>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</si>
  <si>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</si>
  <si>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</si>
  <si>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</si>
  <si>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</si>
  <si>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</si>
  <si>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</si>
  <si>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</si>
  <si>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</si>
  <si>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</si>
  <si>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</si>
  <si>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</si>
  <si>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</si>
  <si>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</si>
  <si>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</si>
  <si>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</si>
  <si>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</si>
  <si>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</si>
  <si>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</si>
  <si>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</si>
  <si>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</si>
  <si>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</si>
  <si>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</si>
  <si>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</si>
  <si>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</si>
  <si>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</si>
  <si>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</si>
  <si>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</si>
  <si>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</si>
  <si>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</si>
  <si>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</si>
  <si>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</si>
  <si>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</si>
  <si>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</si>
  <si>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</si>
  <si>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</si>
  <si>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</si>
  <si>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</si>
  <si>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</si>
  <si>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</si>
  <si>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</si>
  <si>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</si>
  <si>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</si>
  <si>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</si>
  <si>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</si>
  <si>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</si>
  <si>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</si>
  <si>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</si>
  <si>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</si>
  <si>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</si>
  <si>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</si>
  <si>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</si>
  <si>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</si>
  <si>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</si>
  <si>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</si>
  <si>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</si>
  <si>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</si>
  <si>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</si>
  <si>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</si>
  <si>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</si>
  <si>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</si>
  <si>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</si>
  <si>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</si>
  <si>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</si>
  <si>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</si>
  <si>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</si>
  <si>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</si>
  <si>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</si>
  <si>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</si>
  <si>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</si>
  <si>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</si>
  <si>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</si>
  <si>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</si>
  <si>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</si>
  <si>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</si>
  <si>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</si>
  <si>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</si>
  <si>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</si>
  <si>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</si>
  <si>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</si>
  <si>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</si>
  <si>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</si>
  <si>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</si>
  <si>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</si>
  <si>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</si>
  <si>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</si>
  <si>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</si>
  <si>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</si>
  <si>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</si>
  <si>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</si>
  <si>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</si>
  <si>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</si>
  <si>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</si>
  <si>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</si>
  <si>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</si>
  <si>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</si>
  <si>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</si>
  <si>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</si>
  <si>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</si>
  <si>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</si>
  <si>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</si>
  <si>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</si>
  <si>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</si>
  <si>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</si>
  <si>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</si>
  <si>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</si>
  <si>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</si>
  <si>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</si>
  <si>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</si>
  <si>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</si>
  <si>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</si>
  <si>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</si>
  <si>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</si>
  <si>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</si>
  <si>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</si>
  <si>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</si>
  <si>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</si>
  <si>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</si>
  <si>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</si>
  <si>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</si>
  <si>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</si>
  <si>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</si>
  <si>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</si>
  <si>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</si>
  <si>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</si>
  <si>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</si>
  <si>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</si>
  <si>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</si>
  <si>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</si>
  <si>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</si>
  <si>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</si>
  <si>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</si>
  <si>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</si>
  <si>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</si>
  <si>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</si>
  <si>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</si>
  <si>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</si>
  <si>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</si>
  <si>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</si>
  <si>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</si>
  <si>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</si>
  <si>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</si>
  <si>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</si>
  <si>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</si>
  <si>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</si>
  <si>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</si>
  <si>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</si>
  <si>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</si>
  <si>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</si>
  <si>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</si>
  <si>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</si>
  <si>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</si>
  <si>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</si>
  <si>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</si>
  <si>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</si>
  <si>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</si>
  <si>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</si>
  <si>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</si>
  <si>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</si>
  <si>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</si>
  <si>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</si>
  <si>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</si>
  <si>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</si>
  <si>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</si>
  <si>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</si>
  <si>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</si>
  <si>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</si>
  <si>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</si>
  <si>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</si>
  <si>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</si>
  <si>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</si>
  <si>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</si>
  <si>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</si>
  <si>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</si>
  <si>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</si>
  <si>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</si>
  <si>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</si>
  <si>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</si>
  <si>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</si>
  <si>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</si>
  <si>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</si>
  <si>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</si>
  <si>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</si>
  <si>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</si>
  <si>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</si>
  <si>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</si>
  <si>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</si>
  <si>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</si>
  <si>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</si>
  <si>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</si>
  <si>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</si>
  <si>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</si>
  <si>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</si>
  <si>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</si>
  <si>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</si>
  <si>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</si>
  <si>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</si>
  <si>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</si>
  <si>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</si>
  <si>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</si>
  <si>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</si>
  <si>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</si>
  <si>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</si>
  <si>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</si>
  <si>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</si>
  <si>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</si>
  <si>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</si>
  <si>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</si>
  <si>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</si>
  <si>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</si>
  <si>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</si>
  <si>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</si>
  <si>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</si>
  <si>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</si>
  <si>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</si>
  <si>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</si>
  <si>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</si>
  <si>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</si>
  <si>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</si>
  <si>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</si>
  <si>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</si>
  <si>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</si>
  <si>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</si>
  <si>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</si>
  <si>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</si>
  <si>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</si>
  <si>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</si>
  <si>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</si>
  <si>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</si>
  <si>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</si>
  <si>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</si>
  <si>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</si>
  <si>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</si>
  <si>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</si>
  <si>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</si>
  <si>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</si>
  <si>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</si>
  <si>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</si>
  <si>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</si>
  <si>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</si>
  <si>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</si>
  <si>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</si>
  <si>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</si>
  <si>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</si>
  <si>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</si>
  <si>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</si>
  <si>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</si>
  <si>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</si>
  <si>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</si>
  <si>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</si>
  <si>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</si>
  <si>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</si>
  <si>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</si>
  <si>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</si>
  <si>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</si>
  <si>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</si>
  <si>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</si>
  <si>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</si>
  <si>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</si>
  <si>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</si>
  <si>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</si>
  <si>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</si>
  <si>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</si>
  <si>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</si>
  <si>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</si>
  <si>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</si>
  <si>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</si>
  <si>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</si>
  <si>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</si>
  <si>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</si>
  <si>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</si>
  <si>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</si>
  <si>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</si>
  <si>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</si>
  <si>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</si>
  <si>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</si>
  <si>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</si>
  <si>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</si>
  <si>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</si>
  <si>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</si>
  <si>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</si>
  <si>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</si>
  <si>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</si>
  <si>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</si>
  <si>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</si>
  <si>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</si>
  <si>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</si>
  <si>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</si>
  <si>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</si>
  <si>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</si>
  <si>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</si>
  <si>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</si>
  <si>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</si>
  <si>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</si>
  <si>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</si>
  <si>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</si>
  <si>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</si>
  <si>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</si>
  <si>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</si>
  <si>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</si>
  <si>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</si>
  <si>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</si>
  <si>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</si>
  <si>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</si>
  <si>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</si>
  <si>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</si>
  <si>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</si>
  <si>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</si>
  <si>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</si>
  <si>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</si>
  <si>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</si>
  <si>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</si>
  <si>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</si>
  <si>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</si>
  <si>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</si>
  <si>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</si>
  <si>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</si>
  <si>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</si>
  <si>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</si>
  <si>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</si>
  <si>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</si>
  <si>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</si>
  <si>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</si>
  <si>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</si>
  <si>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</si>
  <si>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</si>
  <si>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</si>
  <si>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</si>
  <si>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</si>
  <si>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</si>
  <si>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</si>
  <si>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</si>
  <si>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</si>
  <si>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</si>
  <si>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</si>
  <si>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</si>
  <si>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</si>
  <si>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</si>
  <si>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</si>
  <si>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</si>
  <si>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</si>
  <si>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</si>
  <si>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</si>
  <si>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</si>
  <si>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</si>
  <si>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</si>
  <si>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</si>
  <si>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</si>
  <si>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</si>
  <si>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</si>
  <si>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</si>
  <si>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</si>
  <si>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</si>
  <si>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</si>
  <si>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</si>
  <si>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</si>
  <si>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</si>
  <si>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</si>
  <si>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</si>
  <si>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</si>
  <si>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</si>
  <si>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</si>
  <si>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</si>
  <si>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</si>
  <si>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</si>
  <si>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</si>
  <si>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</si>
  <si>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</si>
  <si>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</si>
  <si>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</si>
  <si>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</si>
  <si>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</si>
  <si>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</si>
  <si>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</si>
  <si>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</si>
  <si>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</si>
  <si>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</si>
  <si>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</si>
  <si>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</si>
  <si>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</si>
  <si>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</si>
  <si>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</si>
  <si>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</si>
  <si>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</si>
  <si>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</si>
  <si>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</si>
  <si>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</si>
  <si>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</si>
  <si>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</si>
  <si>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</si>
  <si>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</si>
  <si>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</si>
  <si>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</si>
  <si>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</si>
  <si>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</si>
  <si>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</si>
  <si>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</si>
  <si>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</si>
  <si>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</si>
  <si>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</si>
  <si>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</si>
  <si>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</si>
  <si>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</si>
  <si>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</si>
  <si>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</si>
  <si>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</si>
  <si>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</si>
  <si>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</si>
  <si>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</si>
  <si>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</si>
  <si>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</si>
  <si>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</si>
  <si>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</si>
  <si>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</si>
  <si>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</si>
  <si>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</si>
  <si>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</si>
  <si>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</si>
  <si>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</si>
  <si>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</si>
  <si>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</si>
  <si>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</si>
  <si>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</si>
  <si>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</si>
  <si>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</si>
  <si>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</si>
  <si>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</si>
  <si>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</si>
  <si>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</si>
  <si>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</si>
  <si>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</si>
  <si>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</si>
  <si>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</si>
  <si>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</si>
  <si>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</si>
  <si>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</si>
  <si>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</si>
  <si>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</si>
  <si>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</si>
  <si>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</si>
  <si>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</si>
  <si>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</si>
  <si>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</si>
  <si>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</si>
  <si>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</si>
  <si>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</si>
  <si>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</si>
  <si>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</si>
  <si>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</si>
  <si>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</si>
  <si>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</si>
  <si>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</si>
  <si>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</si>
  <si>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</si>
  <si>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</si>
  <si>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</si>
  <si>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</si>
  <si>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</si>
  <si>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</si>
  <si>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</si>
  <si>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</si>
  <si>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</si>
  <si>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</si>
  <si>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</si>
  <si>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</si>
  <si>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</si>
  <si>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</si>
  <si>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</si>
  <si>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</si>
  <si>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</si>
  <si>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</si>
  <si>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</si>
  <si>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</si>
  <si>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</si>
  <si>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</si>
  <si>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</si>
  <si>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</si>
  <si>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</si>
  <si>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</si>
  <si>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</si>
  <si>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</si>
  <si>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</si>
  <si>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</si>
  <si>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</si>
  <si>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</si>
  <si>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</si>
  <si>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</si>
  <si>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</si>
  <si>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</si>
  <si>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</si>
  <si>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</si>
  <si>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</si>
  <si>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</si>
  <si>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</si>
  <si>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</si>
  <si>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</si>
  <si>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</si>
  <si>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</si>
  <si>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</si>
  <si>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</si>
  <si>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</si>
  <si>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</si>
  <si>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</si>
  <si>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</si>
  <si>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</si>
  <si>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</si>
  <si>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</si>
  <si>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</si>
  <si>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</si>
  <si>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</si>
  <si>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</si>
  <si>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</si>
  <si>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</si>
  <si>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</si>
  <si>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</si>
  <si>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</si>
  <si>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</si>
  <si>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</si>
  <si>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</si>
  <si>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</si>
  <si>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</si>
  <si>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</si>
  <si>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</si>
  <si>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</si>
  <si>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</si>
  <si>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</si>
  <si>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</si>
  <si>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</si>
  <si>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</si>
  <si>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</si>
  <si>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</si>
  <si>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</si>
  <si>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</si>
  <si>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</si>
  <si>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</si>
  <si>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</si>
  <si>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</si>
  <si>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</si>
  <si>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</si>
  <si>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</si>
  <si>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</si>
  <si>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</si>
  <si>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</si>
  <si>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</si>
  <si>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</si>
  <si>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</si>
  <si>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</si>
  <si>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</si>
  <si>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</si>
  <si>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</si>
  <si>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</si>
  <si>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</si>
  <si>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</si>
  <si>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</si>
  <si>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</si>
  <si>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</si>
  <si>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</si>
  <si>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</si>
  <si>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</si>
  <si>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</si>
  <si>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</si>
  <si>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</si>
  <si>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</si>
  <si>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</si>
  <si>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</si>
  <si>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</si>
  <si>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</si>
  <si>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</si>
  <si>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</si>
  <si>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</si>
  <si>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</si>
  <si>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</si>
  <si>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</si>
  <si>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</si>
  <si>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</si>
  <si>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</si>
  <si>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</si>
  <si>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</si>
  <si>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</si>
  <si>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</si>
  <si>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</si>
  <si>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</si>
  <si>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</si>
  <si>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</si>
  <si>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</si>
  <si>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</si>
  <si>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</si>
  <si>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</si>
  <si>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</si>
  <si>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</si>
  <si>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</si>
  <si>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</si>
  <si>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</si>
  <si>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</si>
  <si>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</si>
  <si>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</si>
  <si>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</si>
  <si>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</si>
  <si>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</si>
  <si>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</si>
  <si>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</si>
  <si>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</si>
  <si>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</si>
  <si>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</si>
  <si>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</si>
  <si>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</si>
  <si>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</si>
  <si>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</si>
  <si>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</si>
  <si>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</si>
  <si>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</si>
  <si>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</si>
  <si>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</si>
  <si>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</si>
  <si>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</si>
  <si>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</si>
  <si>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</si>
  <si>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</si>
  <si>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</si>
  <si>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</si>
  <si>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</si>
  <si>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</si>
  <si>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</si>
  <si>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</si>
  <si>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</si>
  <si>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</si>
  <si>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</si>
  <si>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</si>
  <si>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</si>
  <si>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</si>
  <si>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</si>
  <si>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</si>
  <si>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</si>
  <si>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</si>
  <si>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</si>
  <si>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</si>
  <si>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</si>
  <si>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</si>
  <si>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</si>
  <si>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</si>
  <si>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</si>
  <si>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</si>
  <si>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</si>
  <si>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</si>
  <si>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</si>
  <si>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</si>
  <si>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</si>
  <si>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</si>
  <si>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</si>
  <si>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</si>
  <si>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</si>
  <si>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</si>
  <si>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</si>
  <si>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</si>
  <si>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</si>
  <si>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</si>
  <si>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</si>
  <si>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</si>
  <si>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</si>
  <si>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</si>
  <si>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</si>
  <si>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</si>
  <si>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</si>
  <si>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</si>
  <si>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</si>
  <si>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</si>
  <si>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</si>
  <si>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</si>
  <si>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</si>
  <si>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</si>
  <si>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</si>
  <si>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</si>
  <si>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</si>
  <si>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</si>
  <si>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</si>
  <si>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</si>
  <si>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</si>
  <si>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</si>
  <si>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</si>
  <si>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</si>
  <si>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</si>
  <si>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</si>
  <si>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</si>
  <si>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</si>
  <si>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</si>
  <si>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</si>
  <si>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</si>
  <si>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</si>
  <si>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</si>
  <si>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</si>
  <si>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</si>
  <si>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</si>
  <si>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</si>
  <si>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</si>
  <si>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</si>
  <si>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</si>
  <si>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</si>
  <si>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</si>
  <si>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</si>
  <si>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</si>
  <si>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</si>
  <si>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</si>
  <si>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</si>
  <si>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</si>
  <si>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</si>
  <si>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</si>
  <si>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</si>
  <si>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</si>
  <si>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</si>
  <si>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</si>
  <si>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</si>
  <si>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</si>
  <si>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</si>
  <si>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</si>
  <si>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</si>
  <si>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</si>
  <si>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</si>
  <si>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</si>
  <si>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</si>
  <si>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</si>
  <si>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</si>
  <si>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</si>
  <si>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</si>
  <si>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</si>
  <si>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</si>
  <si>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</si>
  <si>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</si>
  <si>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</si>
  <si>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</si>
  <si>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</si>
  <si>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</si>
  <si>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</si>
  <si>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</si>
  <si>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</si>
  <si>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</si>
  <si>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</si>
  <si>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</si>
  <si>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</si>
  <si>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</si>
  <si>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</si>
  <si>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</si>
  <si>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</si>
  <si>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</si>
  <si>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</si>
  <si>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</si>
  <si>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</si>
  <si>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</si>
  <si>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</si>
  <si>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</si>
  <si>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</si>
  <si>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</si>
  <si>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</si>
  <si>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</si>
  <si>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</si>
  <si>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</si>
  <si>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</si>
  <si>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</si>
  <si>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</si>
  <si>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</si>
  <si>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</si>
  <si>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</si>
  <si>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</si>
  <si>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</si>
  <si>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</si>
  <si>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</si>
  <si>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</si>
  <si>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</si>
  <si>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</si>
  <si>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</si>
  <si>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</si>
  <si>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</si>
  <si>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</si>
  <si>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</si>
  <si>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</si>
  <si>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</si>
  <si>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</si>
  <si>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</si>
  <si>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</si>
  <si>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</si>
  <si>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</si>
  <si>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</si>
  <si>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</si>
  <si>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</si>
  <si>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</si>
  <si>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</si>
  <si>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</si>
  <si>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</si>
  <si>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</si>
  <si>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</si>
  <si>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</si>
  <si>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</si>
  <si>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</si>
  <si>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</si>
  <si>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</si>
  <si>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</si>
  <si>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</si>
  <si>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</si>
  <si>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</si>
  <si>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</si>
  <si>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</si>
  <si>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</si>
  <si>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</si>
  <si>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</si>
  <si>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</si>
  <si>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</si>
  <si>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</si>
  <si>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</si>
  <si>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</si>
  <si>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</si>
  <si>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</si>
  <si>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</si>
  <si>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</si>
  <si>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</si>
  <si>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</si>
  <si>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</si>
  <si>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</si>
  <si>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</si>
  <si>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</si>
  <si>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</si>
  <si>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</si>
  <si>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</si>
  <si>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</si>
  <si>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</si>
  <si>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</si>
  <si>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</si>
  <si>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</si>
  <si>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</si>
  <si>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</si>
  <si>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</si>
  <si>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</si>
  <si>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</si>
  <si>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</si>
  <si>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</si>
  <si>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</si>
  <si>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</si>
  <si>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</si>
  <si>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</si>
  <si>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</si>
  <si>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</si>
  <si>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</si>
  <si>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</si>
  <si>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</si>
  <si>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</si>
  <si>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</si>
  <si>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</si>
  <si>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</si>
  <si>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</si>
  <si>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</si>
  <si>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</si>
  <si>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</si>
  <si>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</si>
  <si>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</si>
  <si>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</si>
  <si>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</si>
  <si>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</si>
  <si>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</si>
  <si>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</si>
  <si>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</si>
  <si>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</si>
  <si>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</si>
  <si>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</si>
  <si>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</si>
  <si>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</si>
  <si>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</si>
  <si>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</si>
  <si>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</si>
  <si>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</si>
  <si>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</si>
  <si>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</si>
  <si>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</si>
  <si>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</si>
  <si>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</si>
  <si>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</si>
  <si>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</si>
  <si>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</si>
  <si>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</si>
  <si>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</si>
  <si>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</si>
  <si>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</si>
  <si>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</si>
  <si>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</si>
  <si>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</si>
  <si>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</si>
  <si>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</si>
  <si>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</si>
  <si>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</si>
  <si>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</si>
  <si>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</si>
  <si>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</si>
  <si>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</si>
  <si>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</si>
  <si>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</si>
  <si>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</si>
  <si>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</si>
  <si>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</si>
  <si>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</si>
  <si>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</si>
  <si>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</si>
  <si>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</si>
  <si>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</si>
  <si>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</si>
  <si>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</si>
  <si>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</si>
  <si>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</si>
  <si>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</si>
  <si>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</si>
  <si>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</si>
  <si>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</si>
  <si>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</si>
  <si>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</si>
  <si>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</si>
  <si>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</si>
  <si>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</si>
  <si>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</si>
  <si>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</si>
  <si>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</si>
  <si>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</si>
  <si>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</si>
  <si>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</si>
  <si>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</si>
  <si>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</si>
  <si>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</si>
  <si>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</si>
  <si>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</si>
  <si>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</si>
  <si>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</si>
  <si>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</si>
  <si>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</si>
  <si>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</si>
  <si>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</si>
  <si>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</si>
  <si>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</si>
  <si>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</si>
  <si>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</si>
  <si>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</si>
  <si>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</si>
  <si>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</si>
  <si>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</si>
  <si>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</si>
  <si>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</si>
  <si>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</si>
  <si>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</si>
  <si>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</si>
  <si>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</si>
  <si>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</si>
  <si>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</si>
  <si>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</si>
  <si>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</si>
  <si>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</si>
  <si>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</si>
  <si>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</si>
  <si>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</si>
  <si>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</si>
  <si>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</si>
  <si>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</si>
  <si>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</si>
  <si>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</si>
  <si>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</si>
  <si>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</si>
  <si>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</si>
  <si>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</si>
  <si>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</si>
  <si>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</si>
  <si>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</si>
  <si>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</si>
  <si>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</si>
  <si>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</si>
  <si>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</si>
  <si>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</si>
  <si>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</si>
  <si>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</si>
  <si>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</si>
  <si>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</si>
  <si>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</si>
  <si>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</si>
  <si>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</si>
  <si>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</si>
  <si>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</si>
  <si>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</si>
  <si>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</si>
  <si>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</si>
  <si>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</si>
  <si>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</si>
  <si>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</si>
  <si>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</si>
  <si>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</si>
  <si>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</si>
  <si>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</si>
  <si>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</si>
  <si>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</si>
  <si>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</si>
  <si>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</si>
  <si>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</si>
  <si>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</si>
  <si>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</si>
  <si>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</si>
  <si>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</si>
  <si>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</si>
  <si>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</si>
  <si>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</si>
  <si>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</si>
  <si>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</si>
  <si>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</si>
  <si>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</si>
  <si>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</si>
  <si>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</si>
  <si>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</si>
  <si>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</si>
  <si>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</si>
  <si>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</si>
  <si>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</si>
  <si>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</si>
  <si>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</si>
  <si>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</si>
  <si>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</si>
  <si>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</si>
  <si>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</si>
  <si>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</si>
  <si>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</si>
  <si>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</si>
  <si>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</si>
  <si>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</si>
  <si>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</si>
  <si>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</si>
  <si>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</si>
  <si>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</si>
  <si>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</si>
  <si>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</si>
  <si>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</si>
  <si>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</si>
  <si>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</si>
  <si>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</si>
  <si>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</si>
  <si>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</si>
  <si>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</si>
  <si>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</si>
  <si>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</si>
  <si>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</si>
  <si>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</si>
  <si>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</si>
  <si>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</si>
  <si>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</si>
  <si>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</si>
  <si>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</si>
  <si>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</si>
  <si>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</si>
  <si>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</si>
  <si>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</si>
  <si>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</si>
  <si>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</si>
  <si>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</si>
  <si>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</si>
  <si>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</si>
  <si>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</si>
  <si>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</si>
  <si>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</si>
  <si>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</si>
  <si>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</si>
  <si>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</si>
  <si>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</si>
  <si>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</si>
  <si>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</si>
  <si>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</si>
  <si>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</si>
  <si>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</si>
  <si>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</si>
  <si>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</si>
  <si>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</si>
  <si>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</si>
  <si>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</si>
  <si>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</si>
  <si>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</si>
  <si>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</si>
  <si>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</si>
  <si>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</si>
  <si>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</si>
  <si>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</si>
  <si>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</si>
  <si>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</si>
  <si>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</si>
  <si>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</si>
  <si>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</si>
  <si>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</si>
  <si>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</si>
  <si>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</si>
  <si>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</si>
  <si>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</si>
  <si>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</si>
  <si>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</si>
  <si>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</si>
  <si>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</si>
  <si>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</si>
  <si>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</si>
  <si>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</si>
  <si>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</si>
  <si>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</si>
  <si>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</si>
  <si>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</si>
  <si>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</si>
  <si>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</si>
  <si>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</si>
  <si>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</si>
  <si>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</si>
  <si>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</si>
  <si>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</si>
  <si>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</si>
  <si>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</si>
  <si>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</si>
  <si>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</si>
  <si>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</si>
  <si>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</si>
  <si>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</si>
  <si>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</si>
  <si>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</si>
  <si>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</si>
  <si>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</si>
  <si>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</si>
  <si>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</si>
  <si>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</si>
  <si>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</si>
  <si>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</si>
  <si>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</si>
  <si>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</si>
  <si>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</si>
  <si>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</si>
  <si>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</si>
  <si>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</si>
  <si>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</si>
  <si>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</si>
  <si>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</si>
  <si>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</si>
  <si>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</si>
  <si>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</si>
  <si>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</si>
  <si>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</si>
  <si>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</si>
  <si>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</si>
  <si>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</si>
  <si>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</si>
  <si>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</si>
  <si>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</si>
  <si>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</si>
  <si>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</si>
  <si>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</si>
  <si>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</si>
  <si>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</si>
  <si>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</si>
  <si>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</si>
  <si>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</si>
  <si>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</si>
  <si>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</si>
  <si>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</si>
  <si>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</si>
  <si>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</si>
  <si>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</si>
  <si>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</si>
  <si>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</si>
  <si>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</si>
  <si>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</si>
  <si>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</si>
  <si>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</si>
  <si>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</si>
  <si>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</si>
  <si>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</si>
  <si>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</si>
  <si>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</si>
  <si>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</si>
  <si>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</si>
  <si>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</si>
  <si>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</si>
  <si>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</si>
  <si>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</si>
  <si>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</si>
  <si>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</si>
  <si>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</si>
  <si>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</si>
  <si>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</si>
  <si>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</si>
  <si>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</si>
  <si>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</si>
  <si>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</si>
  <si>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</si>
  <si>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</si>
  <si>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</si>
  <si>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</si>
  <si>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</si>
  <si>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</si>
  <si>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</si>
  <si>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</si>
  <si>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</si>
  <si>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</si>
  <si>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</si>
  <si>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</si>
  <si>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</si>
  <si>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</si>
  <si>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</si>
  <si>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</si>
  <si>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</si>
  <si>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</si>
  <si>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</si>
  <si>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</si>
  <si>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</si>
  <si>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</si>
  <si>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</si>
  <si>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</si>
  <si>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</si>
  <si>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</si>
  <si>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</si>
  <si>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</si>
  <si>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</si>
  <si>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</si>
  <si>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</si>
  <si>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</si>
  <si>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</si>
  <si>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</si>
  <si>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</si>
  <si>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</si>
  <si>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</si>
  <si>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</si>
  <si>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</si>
  <si>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</si>
  <si>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</si>
  <si>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</si>
  <si>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</si>
  <si>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</si>
  <si>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</si>
  <si>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</si>
  <si>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</si>
  <si>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</si>
  <si>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</si>
  <si>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</si>
  <si>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</si>
  <si>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</si>
  <si>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</si>
  <si>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</si>
  <si>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</si>
  <si>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</si>
  <si>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</si>
  <si>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</si>
  <si>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</si>
  <si>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</si>
  <si>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</si>
  <si>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</si>
  <si>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</si>
  <si>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</si>
  <si>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</si>
  <si>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</si>
  <si>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</si>
  <si>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</si>
  <si>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</si>
  <si>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</si>
  <si>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</si>
  <si>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</si>
  <si>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</si>
  <si>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</si>
  <si>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</si>
  <si>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</si>
  <si>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</si>
  <si>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</si>
  <si>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</si>
  <si>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</si>
  <si>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</si>
  <si>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</si>
  <si>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</si>
  <si>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</si>
  <si>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</si>
  <si>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</si>
  <si>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</si>
  <si>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</si>
  <si>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</si>
  <si>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</si>
  <si>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</si>
  <si>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</si>
  <si>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</si>
  <si>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</si>
  <si>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</si>
  <si>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</si>
  <si>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</si>
  <si>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</si>
  <si>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</si>
  <si>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</si>
  <si>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</si>
  <si>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</si>
  <si>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</si>
  <si>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</si>
  <si>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</si>
  <si>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</si>
  <si>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</si>
  <si>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</si>
  <si>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</si>
  <si>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</si>
  <si>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</si>
  <si>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</si>
  <si>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</si>
  <si>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</si>
  <si>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</si>
  <si>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</si>
  <si>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</si>
  <si>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</si>
  <si>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</si>
  <si>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</si>
  <si>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</si>
  <si>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</si>
  <si>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</si>
  <si>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</si>
  <si>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</si>
  <si>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</si>
  <si>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</si>
  <si>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</si>
  <si>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</si>
  <si>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</si>
  <si>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</si>
  <si>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</si>
  <si>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</si>
  <si>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</si>
  <si>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</si>
  <si>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</si>
  <si>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</si>
  <si>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</si>
  <si>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</si>
  <si>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</si>
  <si>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</si>
  <si>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</si>
  <si>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</si>
  <si>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</si>
  <si>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</si>
  <si>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</si>
  <si>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</si>
  <si>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</si>
  <si>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</si>
  <si>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</si>
  <si>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</si>
  <si>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</si>
  <si>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</si>
  <si>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</si>
  <si>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</si>
  <si>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</si>
  <si>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</si>
  <si>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</si>
  <si>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</si>
  <si>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</si>
  <si>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</si>
  <si>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</si>
  <si>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</si>
  <si>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</si>
  <si>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</si>
  <si>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</si>
  <si>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</si>
  <si>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</si>
  <si>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</si>
  <si>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</si>
  <si>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</si>
  <si>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</si>
  <si>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</si>
  <si>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</si>
  <si>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</si>
  <si>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</si>
  <si>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</si>
  <si>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</si>
  <si>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</si>
  <si>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</si>
  <si>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</si>
  <si>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</si>
  <si>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</si>
  <si>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</si>
  <si>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</si>
  <si>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</si>
  <si>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</si>
  <si>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</si>
  <si>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</si>
  <si>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</si>
  <si>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</si>
  <si>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</si>
  <si>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</si>
  <si>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</si>
  <si>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</si>
  <si>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</si>
  <si>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</si>
  <si>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</si>
  <si>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</si>
  <si>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</si>
  <si>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</si>
  <si>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</si>
  <si>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</si>
  <si>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</si>
  <si>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</si>
  <si>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</si>
  <si>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</si>
  <si>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</si>
  <si>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</si>
  <si>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</si>
  <si>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</si>
  <si>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</si>
  <si>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</si>
  <si>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</si>
  <si>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</si>
  <si>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</si>
  <si>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</si>
  <si>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</si>
  <si>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</si>
  <si>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</si>
  <si>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</si>
  <si>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</si>
  <si>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</si>
  <si>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</si>
  <si>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</si>
  <si>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</si>
  <si>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</si>
  <si>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</si>
  <si>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</si>
  <si>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</si>
  <si>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</si>
  <si>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</si>
  <si>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</si>
  <si>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</si>
  <si>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</si>
  <si>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</si>
  <si>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</si>
  <si>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</si>
  <si>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</si>
  <si>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</si>
  <si>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</si>
  <si>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</si>
  <si>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</si>
  <si>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</si>
  <si>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</si>
  <si>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</si>
  <si>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</si>
  <si>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</si>
  <si>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</si>
  <si>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</si>
  <si>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</si>
  <si>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</si>
  <si>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</si>
  <si>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</si>
  <si>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</si>
  <si>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</si>
  <si>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</si>
  <si>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</si>
  <si>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</si>
  <si>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</si>
  <si>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</si>
  <si>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</si>
  <si>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</si>
  <si>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</si>
  <si>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</si>
  <si>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</si>
  <si>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</si>
  <si>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</si>
  <si>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</si>
  <si>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</si>
  <si>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</si>
  <si>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</si>
  <si>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</si>
  <si>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</si>
  <si>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</si>
  <si>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</si>
  <si>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</si>
  <si>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</si>
  <si>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</si>
  <si>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</si>
  <si>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</si>
  <si>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</si>
  <si>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</si>
  <si>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</si>
  <si>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</si>
  <si>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</si>
  <si>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</si>
  <si>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</si>
  <si>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</si>
  <si>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</si>
  <si>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</si>
  <si>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</si>
  <si>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</si>
  <si>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</si>
  <si>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</si>
  <si>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</si>
  <si>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</si>
  <si>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</si>
  <si>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</si>
  <si>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</si>
  <si>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</si>
  <si>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</si>
  <si>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</si>
  <si>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</si>
  <si>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</si>
  <si>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</si>
  <si>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</si>
  <si>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</si>
  <si>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</si>
  <si>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</si>
  <si>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</si>
  <si>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</si>
  <si>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</si>
  <si>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</si>
  <si>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</si>
  <si>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</si>
  <si>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</si>
  <si>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</si>
  <si>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</si>
  <si>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</si>
  <si>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</si>
  <si>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</si>
  <si>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</si>
  <si>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</si>
  <si>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</si>
  <si>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</si>
  <si>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</si>
  <si>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</si>
  <si>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</si>
  <si>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</si>
  <si>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</si>
  <si>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</si>
  <si>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</si>
  <si>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</si>
  <si>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</si>
  <si>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</si>
  <si>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</si>
  <si>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</si>
  <si>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</si>
  <si>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</si>
  <si>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</si>
  <si>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</si>
  <si>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</si>
  <si>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</si>
  <si>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</si>
  <si>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</si>
  <si>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</si>
  <si>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</si>
  <si>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</si>
  <si>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</si>
  <si>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</si>
  <si>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</si>
  <si>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</si>
  <si>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</si>
  <si>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</si>
  <si>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</si>
  <si>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</si>
  <si>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</si>
  <si>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</si>
  <si>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</si>
  <si>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</si>
  <si>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</si>
  <si>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</si>
  <si>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</si>
  <si>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</si>
  <si>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</si>
  <si>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</si>
  <si>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</si>
  <si>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</si>
  <si>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</si>
  <si>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</si>
  <si>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</si>
  <si>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</si>
  <si>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</si>
  <si>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</si>
  <si>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</si>
  <si>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</si>
  <si>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</si>
  <si>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</si>
  <si>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</si>
  <si>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</si>
  <si>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</si>
  <si>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</si>
  <si>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</si>
  <si>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</si>
  <si>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</si>
  <si>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</si>
  <si>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</si>
  <si>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</si>
  <si>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</si>
  <si>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</si>
  <si>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</si>
  <si>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</si>
  <si>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</si>
  <si>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</si>
  <si>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</si>
  <si>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</si>
  <si>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</si>
  <si>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</si>
  <si>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</si>
  <si>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</si>
  <si>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</si>
  <si>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</si>
  <si>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</si>
  <si>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</si>
  <si>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</si>
  <si>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</si>
  <si>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</si>
  <si>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</si>
  <si>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</si>
  <si>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</si>
  <si>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</si>
  <si>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</si>
  <si>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</si>
  <si>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</si>
  <si>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</si>
  <si>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</si>
  <si>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</si>
  <si>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</si>
  <si>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</si>
  <si>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</si>
  <si>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</si>
  <si>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</si>
  <si>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</si>
  <si>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</si>
  <si>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</si>
  <si>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</si>
  <si>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</si>
  <si>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</si>
  <si>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</si>
  <si>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</si>
  <si>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</si>
  <si>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</si>
  <si>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</si>
  <si>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</si>
  <si>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</si>
  <si>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</si>
  <si>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</si>
  <si>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</si>
  <si>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</si>
  <si>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</si>
  <si>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</si>
  <si>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</si>
  <si>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</si>
  <si>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</si>
  <si>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</si>
  <si>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</si>
  <si>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</si>
  <si>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</si>
  <si>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</si>
  <si>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</si>
  <si>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</si>
  <si>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</si>
  <si>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</si>
  <si>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</si>
  <si>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</si>
  <si>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</si>
  <si>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</si>
  <si>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</si>
  <si>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</si>
  <si>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</si>
  <si>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</si>
  <si>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</si>
  <si>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</si>
  <si>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</si>
  <si>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</si>
  <si>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</si>
  <si>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</si>
  <si>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</si>
  <si>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</si>
  <si>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</si>
  <si>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</si>
  <si>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</si>
  <si>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</si>
  <si>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</si>
  <si>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</si>
  <si>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</si>
  <si>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</si>
  <si>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</si>
  <si>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</si>
  <si>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</si>
  <si>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</si>
  <si>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</si>
  <si>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</si>
  <si>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</si>
  <si>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</si>
  <si>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</si>
  <si>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</si>
  <si>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</si>
  <si>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</si>
  <si>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</si>
  <si>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</si>
  <si>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</si>
  <si>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</si>
  <si>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</si>
  <si>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</si>
  <si>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</si>
  <si>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</si>
  <si>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</si>
  <si>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</si>
  <si>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</si>
  <si>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</si>
  <si>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</si>
  <si>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</si>
  <si>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</si>
  <si>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</si>
  <si>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</si>
  <si>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</si>
  <si>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</si>
  <si>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</si>
  <si>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</si>
  <si>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</si>
  <si>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</si>
  <si>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</si>
  <si>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</si>
  <si>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</si>
  <si>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</si>
  <si>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</si>
  <si>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</si>
  <si>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</si>
  <si>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</si>
  <si>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</si>
  <si>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</si>
  <si>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</si>
  <si>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</si>
  <si>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</si>
  <si>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</si>
  <si>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</si>
  <si>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</si>
  <si>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</si>
  <si>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</si>
  <si>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</si>
  <si>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</si>
  <si>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</si>
  <si>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</si>
  <si>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</si>
  <si>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</si>
  <si>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</si>
  <si>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</si>
  <si>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</si>
  <si>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</si>
  <si>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</si>
  <si>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</si>
  <si>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</si>
  <si>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</si>
  <si>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</si>
  <si>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</si>
  <si>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</si>
  <si>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</si>
  <si>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</si>
  <si>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</si>
  <si>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</si>
  <si>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</si>
  <si>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</si>
  <si>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</si>
  <si>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</si>
  <si>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</si>
  <si>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</si>
  <si>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</si>
  <si>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</si>
  <si>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</si>
  <si>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</si>
  <si>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</si>
  <si>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</si>
  <si>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</si>
  <si>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</si>
  <si>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</si>
  <si>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</si>
  <si>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</si>
  <si>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</si>
  <si>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</si>
  <si>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</si>
  <si>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</si>
  <si>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</si>
  <si>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</si>
  <si>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</si>
  <si>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</si>
  <si>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</si>
  <si>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</si>
  <si>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</si>
  <si>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</si>
  <si>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</si>
  <si>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</si>
  <si>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</si>
  <si>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</si>
  <si>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</si>
  <si>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</si>
  <si>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</si>
  <si>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</si>
  <si>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</si>
  <si>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</si>
  <si>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</si>
  <si>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</si>
  <si>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</si>
  <si>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</si>
  <si>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</si>
  <si>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</si>
  <si>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</si>
  <si>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</si>
  <si>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</si>
  <si>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</si>
  <si>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</si>
  <si>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</si>
  <si>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</si>
  <si>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</si>
  <si>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</si>
  <si>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</si>
  <si>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</si>
  <si>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</si>
  <si>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</si>
  <si>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</si>
  <si>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</si>
  <si>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</si>
  <si>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</si>
  <si>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</si>
  <si>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</si>
  <si>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</si>
  <si>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</si>
  <si>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</si>
  <si>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</si>
  <si>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</si>
  <si>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</si>
  <si>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</si>
  <si>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</si>
  <si>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</si>
  <si>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</si>
  <si>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</si>
  <si>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</si>
  <si>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</si>
  <si>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</si>
  <si>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</si>
  <si>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</si>
  <si>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</si>
  <si>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</si>
  <si>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</si>
  <si>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</si>
  <si>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</si>
  <si>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</si>
  <si>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</si>
  <si>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</si>
  <si>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</si>
  <si>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</si>
  <si>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</si>
  <si>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</si>
  <si>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</si>
  <si>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</si>
  <si>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</si>
  <si>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</si>
  <si>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</si>
  <si>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</si>
  <si>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</si>
  <si>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</si>
  <si>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</si>
  <si>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</si>
  <si>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</si>
  <si>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</si>
  <si>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</si>
  <si>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</si>
  <si>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</si>
  <si>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</si>
  <si>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</si>
  <si>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</si>
  <si>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</si>
  <si>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</si>
  <si>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</si>
  <si>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</si>
  <si>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</si>
  <si>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</si>
  <si>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</si>
  <si>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</si>
  <si>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</si>
  <si>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</si>
  <si>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</si>
  <si>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</si>
  <si>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</si>
  <si>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</si>
  <si>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</si>
  <si>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</si>
  <si>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</si>
  <si>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</si>
  <si>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</si>
  <si>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</si>
  <si>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</si>
  <si>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</si>
  <si>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</si>
  <si>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</si>
  <si>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</si>
  <si>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</si>
  <si>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</si>
  <si>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</si>
  <si>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</si>
  <si>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</si>
  <si>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</si>
  <si>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</si>
  <si>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</si>
  <si>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</si>
  <si>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</si>
  <si>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</si>
  <si>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</si>
  <si>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</si>
  <si>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</si>
  <si>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</si>
  <si>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</si>
  <si>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</si>
  <si>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</si>
  <si>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</si>
  <si>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</si>
  <si>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</si>
  <si>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</si>
  <si>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</si>
  <si>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</si>
  <si>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</si>
  <si>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</si>
  <si>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</si>
  <si>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</si>
  <si>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</si>
  <si>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</si>
  <si>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</si>
  <si>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</si>
  <si>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</si>
  <si>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</si>
  <si>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</si>
  <si>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</si>
  <si>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</si>
  <si>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</si>
  <si>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</si>
  <si>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</si>
  <si>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</si>
  <si>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</si>
  <si>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</si>
  <si>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</si>
  <si>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</si>
  <si>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</si>
  <si>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</si>
  <si>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</si>
  <si>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</si>
  <si>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</si>
  <si>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</si>
  <si>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</si>
  <si>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</si>
  <si>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</si>
  <si>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</si>
  <si>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</si>
  <si>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</si>
  <si>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</si>
  <si>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</si>
  <si>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</si>
  <si>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</si>
  <si>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</si>
  <si>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</si>
  <si>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</si>
  <si>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</si>
  <si>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</si>
  <si>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</si>
  <si>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</si>
  <si>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</si>
  <si>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</si>
  <si>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</si>
  <si>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</si>
  <si>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</si>
  <si>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</si>
  <si>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</si>
  <si>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</si>
  <si>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</si>
  <si>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</si>
  <si>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</si>
  <si>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</si>
  <si>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</si>
  <si>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</si>
  <si>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</si>
  <si>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</si>
  <si>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</si>
  <si>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</si>
  <si>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</si>
  <si>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</si>
  <si>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</si>
  <si>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</si>
  <si>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</si>
  <si>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</si>
  <si>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</si>
  <si>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</si>
  <si>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</si>
  <si>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</si>
  <si>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</si>
  <si>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</si>
  <si>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</si>
  <si>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</si>
  <si>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</si>
  <si>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</si>
  <si>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</si>
  <si>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</si>
  <si>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</si>
  <si>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</si>
  <si>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</si>
  <si>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</si>
  <si>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</si>
  <si>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</si>
  <si>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</si>
  <si>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</si>
  <si>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</si>
  <si>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</si>
  <si>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</si>
  <si>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</si>
  <si>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</si>
  <si>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</si>
  <si>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</si>
  <si>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</si>
  <si>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</si>
  <si>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</si>
  <si>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</si>
  <si>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</si>
  <si>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</si>
  <si>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</si>
  <si>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</si>
  <si>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</si>
  <si>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</si>
  <si>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</si>
  <si>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</si>
  <si>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</si>
  <si>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</si>
  <si>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</si>
  <si>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</si>
  <si>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</si>
  <si>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</si>
  <si>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</si>
  <si>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</si>
  <si>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</si>
  <si>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</si>
  <si>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</si>
  <si>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</si>
  <si>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</si>
  <si>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</si>
  <si>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</si>
  <si>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</si>
  <si>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</si>
  <si>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</si>
  <si>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</si>
  <si>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</si>
  <si>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</si>
  <si>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</si>
  <si>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</si>
  <si>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</si>
  <si>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</si>
  <si>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</si>
  <si>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</si>
  <si>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</si>
  <si>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</si>
  <si>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</si>
  <si>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</si>
  <si>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</si>
  <si>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</si>
  <si>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</si>
  <si>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</si>
  <si>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</si>
  <si>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</si>
  <si>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</si>
  <si>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</si>
  <si>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</si>
  <si>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</si>
  <si>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</si>
  <si>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</si>
  <si>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</si>
  <si>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</si>
  <si>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</si>
  <si>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</si>
  <si>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</si>
  <si>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</si>
  <si>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</si>
  <si>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</si>
  <si>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</si>
  <si>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</si>
  <si>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</si>
  <si>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</si>
  <si>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</si>
  <si>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</si>
  <si>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</si>
  <si>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</si>
  <si>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</si>
  <si>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</si>
  <si>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</si>
  <si>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</si>
  <si>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</si>
  <si>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</si>
  <si>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</si>
  <si>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</si>
  <si>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</si>
  <si>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</si>
  <si>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</si>
  <si>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</si>
  <si>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</si>
  <si>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</si>
  <si>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</si>
  <si>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</si>
  <si>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</si>
  <si>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</si>
  <si>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</si>
  <si>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</si>
  <si>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</si>
  <si>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</si>
  <si>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</si>
  <si>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</si>
  <si>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</si>
  <si>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</si>
  <si>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</si>
  <si>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</si>
  <si>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</si>
  <si>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</si>
  <si>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</si>
  <si>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</si>
  <si>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</si>
  <si>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</si>
  <si>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</si>
  <si>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</si>
  <si>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</si>
  <si>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</si>
  <si>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</si>
  <si>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</si>
  <si>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</si>
  <si>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</si>
  <si>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</si>
  <si>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</si>
  <si>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</si>
  <si>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</si>
  <si>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</si>
  <si>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</si>
  <si>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</si>
  <si>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</si>
  <si>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</si>
  <si>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</si>
  <si>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</si>
  <si>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</si>
  <si>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</si>
  <si>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</si>
  <si>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</si>
  <si>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</si>
  <si>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</si>
  <si>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</si>
  <si>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</si>
  <si>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</si>
  <si>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</si>
  <si>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</si>
  <si>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</si>
  <si>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</si>
  <si>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</si>
  <si>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</si>
  <si>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</si>
  <si>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</si>
  <si>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</si>
  <si>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</si>
  <si>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</si>
  <si>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</si>
  <si>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</si>
  <si>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</si>
  <si>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</si>
  <si>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</si>
  <si>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</si>
  <si>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</si>
  <si>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</si>
  <si>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</si>
  <si>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</si>
  <si>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</si>
  <si>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</si>
  <si>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</si>
  <si>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</si>
  <si>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</si>
  <si>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</si>
  <si>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</si>
  <si>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</si>
  <si>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</si>
  <si>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</si>
  <si>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</si>
  <si>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</si>
  <si>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</si>
  <si>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</si>
  <si>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</si>
  <si>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</si>
  <si>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</si>
  <si>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</si>
  <si>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</si>
  <si>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</si>
  <si>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</si>
  <si>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</si>
  <si>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</si>
  <si>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</si>
  <si>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</si>
  <si>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</si>
  <si>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</si>
  <si>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</si>
  <si>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</si>
  <si>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</si>
  <si>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</si>
  <si>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</si>
  <si>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</si>
  <si>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</si>
  <si>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</si>
  <si>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</si>
  <si>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</si>
  <si>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</si>
  <si>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</si>
  <si>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</si>
  <si>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</si>
  <si>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</si>
  <si>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</si>
  <si>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</si>
  <si>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</si>
  <si>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</si>
  <si>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</si>
  <si>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</si>
  <si>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</si>
  <si>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</si>
  <si>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</si>
  <si>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</si>
  <si>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</si>
  <si>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</si>
  <si>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</si>
  <si>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</si>
  <si>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</si>
  <si>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</si>
  <si>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</si>
  <si>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</si>
  <si>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</si>
  <si>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</si>
  <si>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</si>
  <si>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</si>
  <si>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</si>
  <si>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</si>
  <si>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</si>
  <si>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</si>
  <si>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</si>
  <si>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</si>
  <si>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</si>
  <si>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</si>
  <si>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</si>
  <si>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</si>
  <si>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</si>
  <si>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</si>
  <si>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</si>
  <si>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</si>
  <si>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</si>
  <si>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</si>
  <si>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</si>
  <si>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</si>
  <si>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</si>
  <si>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</si>
  <si>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</si>
  <si>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</si>
  <si>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</si>
  <si>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</si>
  <si>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</si>
  <si>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</si>
  <si>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</si>
  <si>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</si>
  <si>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</si>
  <si>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</si>
  <si>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</si>
  <si>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</si>
  <si>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</si>
  <si>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</si>
  <si>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</si>
  <si>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</si>
  <si>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</si>
  <si>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</si>
  <si>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</si>
  <si>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</si>
  <si>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</si>
  <si>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</si>
  <si>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</si>
  <si>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</si>
  <si>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</si>
  <si>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</si>
  <si>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</si>
  <si>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</si>
  <si>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</si>
  <si>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</si>
  <si>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</si>
  <si>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</si>
  <si>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</si>
  <si>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</si>
  <si>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</si>
  <si>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</si>
  <si>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</si>
  <si>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</si>
  <si>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</si>
  <si>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</si>
  <si>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</si>
  <si>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</si>
  <si>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</si>
  <si>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</si>
  <si>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</si>
  <si>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</si>
  <si>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</si>
  <si>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</si>
  <si>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</si>
  <si>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</si>
  <si>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</si>
  <si>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</si>
  <si>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</si>
  <si>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</si>
  <si>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</si>
  <si>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</si>
  <si>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</si>
  <si>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</si>
  <si>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</si>
  <si>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</si>
  <si>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</si>
  <si>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</si>
  <si>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</si>
  <si>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</si>
  <si>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</si>
  <si>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</si>
  <si>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</si>
  <si>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</si>
  <si>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</si>
  <si>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</si>
  <si>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</si>
  <si>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</si>
  <si>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</si>
  <si>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</si>
  <si>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</si>
  <si>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</si>
  <si>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</si>
  <si>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</si>
  <si>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</si>
  <si>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</si>
  <si>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</si>
  <si>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</si>
  <si>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</si>
  <si>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</si>
  <si>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</si>
  <si>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</si>
  <si>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</si>
  <si>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</si>
  <si>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</si>
  <si>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</si>
  <si>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</si>
  <si>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</si>
  <si>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</si>
  <si>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</si>
  <si>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</si>
  <si>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</si>
  <si>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</si>
  <si>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</si>
  <si>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</si>
  <si>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</si>
  <si>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</si>
  <si>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</si>
  <si>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</si>
  <si>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</si>
  <si>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</si>
  <si>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</si>
  <si>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</si>
  <si>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</si>
  <si>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</si>
  <si>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</si>
  <si>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</si>
  <si>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</si>
  <si>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</si>
  <si>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</si>
  <si>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</si>
  <si>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</si>
  <si>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</si>
  <si>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</si>
  <si>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</si>
  <si>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</si>
  <si>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</si>
  <si>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</si>
  <si>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</si>
  <si>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</si>
  <si>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</si>
  <si>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</si>
  <si>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</si>
  <si>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</si>
  <si>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</si>
  <si>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</si>
  <si>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</si>
  <si>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</si>
  <si>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</si>
  <si>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</si>
  <si>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</si>
  <si>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</si>
  <si>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</si>
  <si>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</si>
  <si>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</si>
  <si>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</si>
  <si>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</si>
  <si>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</si>
  <si>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</si>
  <si>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</si>
  <si>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</si>
  <si>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</si>
  <si>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</si>
  <si>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</si>
  <si>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</si>
  <si>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</si>
  <si>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</si>
  <si>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</si>
  <si>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</si>
  <si>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</si>
  <si>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</si>
  <si>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</si>
  <si>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</si>
  <si>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</si>
  <si>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</si>
  <si>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</si>
  <si>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</si>
  <si>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</si>
  <si>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</si>
  <si>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</si>
  <si>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</si>
  <si>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</si>
  <si>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</si>
  <si>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</si>
  <si>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</si>
  <si>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</si>
  <si>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</si>
  <si>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</si>
  <si>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</si>
  <si>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</si>
  <si>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</si>
  <si>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</si>
  <si>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</si>
  <si>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</si>
  <si>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</si>
  <si>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</si>
  <si>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</si>
  <si>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</si>
  <si>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</si>
  <si>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</si>
  <si>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</si>
  <si>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</si>
  <si>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</si>
  <si>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</si>
  <si>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</si>
  <si>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</si>
  <si>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</si>
  <si>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</si>
  <si>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</si>
  <si>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</si>
  <si>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</si>
  <si>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</si>
  <si>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</si>
  <si>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</si>
  <si>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</si>
  <si>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</si>
  <si>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</si>
  <si>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</si>
  <si>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</si>
  <si>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</si>
  <si>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</si>
  <si>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</si>
  <si>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</si>
  <si>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</si>
  <si>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</si>
  <si>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</si>
  <si>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</si>
  <si>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</si>
  <si>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</si>
  <si>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</si>
  <si>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</si>
  <si>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</si>
  <si>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</si>
  <si>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</si>
  <si>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</si>
  <si>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</si>
  <si>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</si>
  <si>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</si>
  <si>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</si>
  <si>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</si>
  <si>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</si>
  <si>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</si>
  <si>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</si>
  <si>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</si>
  <si>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</si>
  <si>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</si>
  <si>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</si>
  <si>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</si>
  <si>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</si>
  <si>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</si>
  <si>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</si>
  <si>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</si>
  <si>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</si>
  <si>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</si>
  <si>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</si>
  <si>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</si>
  <si>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</si>
  <si>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</si>
  <si>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</si>
  <si>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</si>
  <si>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</si>
  <si>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</si>
  <si>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</si>
  <si>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</si>
  <si>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</si>
  <si>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</si>
  <si>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</si>
  <si>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</si>
  <si>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</si>
  <si>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</si>
  <si>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</si>
  <si>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</si>
  <si>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</si>
  <si>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</si>
  <si>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</si>
  <si>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</si>
  <si>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</si>
  <si>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</si>
  <si>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</si>
  <si>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</si>
  <si>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</si>
  <si>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</si>
  <si>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</si>
  <si>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</si>
  <si>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</si>
  <si>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</si>
  <si>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</si>
  <si>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</si>
  <si>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</si>
  <si>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</si>
  <si>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</si>
  <si>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</si>
  <si>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</si>
  <si>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</si>
  <si>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</si>
  <si>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</si>
  <si>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</si>
  <si>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</si>
  <si>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</si>
  <si>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</si>
  <si>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</si>
  <si>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</si>
  <si>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</si>
  <si>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</si>
  <si>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</si>
  <si>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</si>
  <si>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</si>
  <si>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</si>
  <si>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</si>
  <si>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</si>
  <si>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</si>
  <si>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</si>
  <si>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</si>
  <si>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</si>
  <si>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</si>
  <si>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</si>
  <si>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</si>
  <si>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</si>
  <si>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</si>
  <si>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</si>
  <si>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</si>
  <si>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</si>
  <si>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</si>
  <si>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</si>
  <si>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</si>
  <si>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</si>
  <si>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</si>
  <si>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</si>
  <si>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</si>
  <si>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</si>
  <si>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</si>
  <si>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</si>
  <si>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</si>
  <si>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</si>
  <si>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</si>
  <si>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</si>
  <si>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</si>
  <si>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</si>
  <si>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</si>
  <si>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</si>
  <si>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</si>
  <si>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</si>
  <si>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</si>
  <si>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</si>
  <si>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</si>
  <si>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</si>
  <si>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</si>
  <si>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</si>
  <si>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</si>
  <si>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</si>
  <si>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</si>
  <si>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</si>
  <si>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</si>
  <si>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</si>
  <si>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</si>
  <si>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</si>
  <si>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</si>
  <si>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</si>
  <si>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</si>
  <si>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</si>
  <si>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</si>
  <si>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</si>
  <si>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</si>
  <si>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</si>
  <si>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</si>
  <si>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</si>
  <si>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</si>
  <si>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</si>
  <si>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</si>
  <si>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</si>
  <si>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</si>
  <si>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</si>
  <si>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</si>
  <si>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</si>
  <si>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</si>
  <si>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</si>
  <si>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</si>
  <si>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</si>
  <si>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</si>
  <si>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</si>
  <si>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</si>
  <si>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</si>
  <si>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</si>
  <si>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</si>
  <si>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</si>
  <si>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</si>
  <si>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</si>
  <si>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</si>
  <si>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</si>
  <si>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</si>
  <si>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</si>
  <si>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</si>
  <si>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</si>
  <si>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</si>
  <si>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</si>
  <si>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</si>
  <si>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</si>
  <si>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</si>
  <si>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</si>
  <si>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</si>
  <si>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</si>
  <si>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</si>
  <si>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</si>
  <si>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</si>
  <si>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</si>
  <si>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</si>
  <si>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</si>
  <si>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</si>
  <si>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</si>
  <si>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</si>
  <si>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</si>
  <si>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</si>
  <si>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</si>
  <si>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</si>
  <si>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</si>
  <si>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</si>
  <si>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</si>
  <si>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</si>
  <si>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</si>
  <si>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</si>
  <si>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</si>
  <si>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</si>
  <si>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</si>
  <si>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</si>
  <si>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</si>
  <si>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</si>
  <si>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</si>
  <si>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</si>
  <si>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</si>
  <si>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</si>
  <si>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</si>
  <si>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</si>
  <si>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</si>
  <si>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</si>
  <si>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</si>
  <si>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</si>
  <si>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</si>
  <si>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</si>
  <si>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</si>
  <si>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</si>
  <si>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</si>
  <si>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</si>
  <si>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</si>
  <si>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</si>
  <si>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</si>
  <si>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</si>
  <si>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</si>
  <si>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</si>
  <si>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</si>
  <si>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</si>
  <si>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</si>
  <si>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</si>
  <si>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</si>
  <si>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</si>
  <si>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</si>
  <si>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</si>
  <si>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</si>
  <si>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</si>
  <si>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</si>
  <si>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</si>
  <si>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</si>
  <si>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</si>
  <si>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</si>
  <si>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</si>
  <si>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</si>
  <si>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</si>
  <si>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</si>
  <si>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</si>
  <si>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</si>
  <si>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</si>
  <si>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</si>
  <si>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</si>
  <si>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</si>
  <si>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</si>
  <si>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</si>
  <si>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</si>
  <si>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</si>
  <si>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</si>
  <si>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</si>
  <si>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</si>
  <si>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</si>
  <si>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</si>
  <si>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</si>
  <si>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</si>
  <si>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</si>
  <si>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</si>
  <si>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</si>
  <si>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</si>
  <si>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</si>
  <si>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</si>
  <si>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</si>
  <si>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</si>
  <si>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</si>
  <si>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</si>
  <si>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</si>
  <si>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</si>
  <si>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</si>
  <si>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</si>
  <si>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</si>
  <si>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</si>
  <si>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</si>
  <si>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</si>
  <si>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</si>
  <si>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</si>
  <si>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</si>
  <si>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</si>
  <si>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</si>
  <si>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</si>
  <si>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</si>
  <si>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</si>
  <si>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</si>
  <si>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</si>
  <si>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</si>
  <si>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</si>
  <si>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</si>
  <si>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</si>
  <si>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</si>
  <si>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</si>
  <si>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</si>
  <si>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</si>
  <si>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</si>
  <si>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</si>
  <si>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</si>
  <si>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</si>
  <si>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</si>
  <si>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</si>
  <si>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</si>
  <si>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</si>
  <si>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</si>
  <si>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</si>
  <si>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</si>
  <si>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</si>
  <si>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</si>
  <si>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</si>
  <si>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</si>
  <si>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</si>
  <si>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</si>
  <si>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</si>
  <si>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</si>
  <si>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</si>
  <si>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</si>
  <si>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</si>
  <si>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</si>
  <si>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</si>
  <si>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</si>
  <si>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</si>
  <si>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</si>
  <si>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</si>
  <si>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</si>
  <si>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</si>
  <si>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</si>
  <si>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</si>
  <si>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</si>
  <si>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</si>
  <si>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</si>
  <si>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</si>
  <si>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</si>
  <si>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</si>
  <si>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</si>
  <si>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</si>
  <si>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</si>
  <si>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</si>
  <si>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</si>
  <si>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</si>
  <si>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</si>
  <si>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</si>
  <si>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</si>
  <si>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</si>
  <si>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</si>
  <si>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</si>
  <si>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</si>
  <si>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</si>
  <si>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</si>
  <si>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</si>
  <si>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</si>
  <si>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</si>
  <si>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</si>
  <si>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</si>
  <si>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</si>
  <si>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</si>
  <si>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</si>
  <si>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</si>
  <si>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</si>
  <si>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</si>
  <si>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</si>
  <si>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</si>
  <si>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</si>
  <si>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</si>
  <si>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</si>
  <si>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</si>
  <si>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</si>
  <si>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</si>
  <si>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</si>
  <si>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</si>
  <si>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</si>
  <si>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</si>
  <si>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</si>
  <si>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</si>
  <si>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</si>
  <si>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</si>
  <si>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</si>
  <si>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</si>
  <si>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</si>
  <si>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</si>
  <si>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</si>
  <si>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</si>
  <si>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</si>
  <si>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</si>
  <si>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</si>
  <si>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</si>
  <si>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</si>
  <si>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</si>
  <si>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</si>
  <si>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</si>
  <si>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</si>
  <si>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</si>
  <si>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</si>
  <si>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</si>
  <si>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</si>
  <si>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</si>
  <si>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</si>
  <si>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</si>
  <si>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</si>
  <si>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</si>
  <si>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</si>
  <si>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</si>
  <si>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</si>
  <si>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</si>
  <si>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</si>
  <si>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</si>
  <si>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</si>
  <si>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</si>
  <si>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</si>
  <si>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</si>
  <si>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</si>
  <si>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</si>
  <si>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</si>
  <si>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</si>
  <si>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</si>
  <si>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</si>
  <si>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</si>
  <si>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</si>
  <si>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</si>
  <si>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</si>
  <si>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</si>
  <si>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</si>
  <si>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</si>
  <si>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</si>
  <si>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</si>
  <si>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</si>
  <si>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</si>
  <si>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</si>
  <si>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</si>
  <si>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</si>
  <si>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</si>
  <si>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</si>
  <si>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</si>
  <si>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</si>
  <si>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</si>
  <si>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</si>
  <si>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</si>
  <si>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</si>
  <si>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</si>
  <si>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</si>
  <si>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</si>
  <si>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</si>
  <si>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</si>
  <si>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</si>
  <si>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</si>
  <si>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</si>
  <si>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</si>
  <si>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</si>
  <si>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</si>
  <si>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</si>
  <si>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</si>
  <si>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</si>
  <si>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</si>
  <si>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</si>
  <si>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</si>
  <si>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</si>
  <si>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</si>
  <si>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</si>
  <si>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</si>
  <si>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</si>
  <si>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</si>
  <si>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</si>
  <si>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</si>
  <si>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</si>
  <si>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</si>
  <si>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</si>
  <si>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</si>
  <si>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</si>
  <si>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</si>
  <si>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</si>
  <si>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</si>
  <si>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</si>
  <si>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</si>
  <si>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</si>
  <si>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</si>
  <si>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</si>
  <si>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</si>
  <si>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</si>
  <si>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</si>
  <si>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</si>
  <si>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</si>
  <si>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</si>
  <si>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</si>
  <si>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</si>
  <si>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</si>
  <si>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</si>
  <si>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</si>
  <si>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</si>
  <si>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</si>
  <si>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</si>
  <si>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</si>
  <si>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</si>
  <si>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</si>
  <si>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</si>
  <si>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</si>
  <si>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</si>
  <si>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</si>
  <si>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</si>
  <si>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</si>
  <si>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</si>
  <si>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</si>
  <si>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</si>
  <si>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</si>
  <si>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</si>
  <si>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</si>
  <si>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</si>
  <si>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</si>
  <si>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</si>
  <si>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</si>
  <si>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</si>
  <si>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</si>
  <si>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</si>
  <si>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</si>
  <si>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</si>
  <si>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</si>
  <si>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</si>
  <si>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</si>
  <si>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</si>
  <si>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</si>
  <si>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</si>
  <si>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</si>
  <si>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</si>
  <si>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</si>
  <si>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</si>
  <si>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</si>
  <si>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</si>
  <si>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</si>
  <si>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</si>
  <si>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</si>
  <si>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</si>
  <si>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</si>
  <si>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</si>
  <si>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</si>
  <si>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</si>
  <si>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</si>
  <si>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</si>
  <si>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</si>
  <si>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</si>
  <si>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</si>
  <si>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</si>
  <si>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</si>
  <si>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</si>
  <si>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</si>
  <si>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</si>
  <si>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</si>
  <si>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</si>
  <si>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</si>
  <si>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</si>
  <si>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</si>
  <si>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</si>
  <si>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</si>
  <si>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</si>
  <si>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</si>
  <si>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</si>
  <si>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</si>
  <si>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</si>
  <si>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</si>
  <si>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</si>
  <si>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</si>
  <si>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</si>
  <si>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</si>
  <si>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</si>
  <si>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</si>
  <si>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</si>
  <si>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</si>
  <si>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</si>
  <si>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</si>
  <si>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</si>
  <si>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</si>
  <si>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</si>
  <si>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</si>
  <si>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</si>
  <si>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</si>
  <si>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</si>
  <si>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</si>
  <si>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</si>
  <si>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</si>
  <si>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</si>
  <si>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</si>
  <si>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</si>
  <si>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</si>
  <si>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</si>
  <si>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</si>
  <si>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</si>
  <si>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</si>
  <si>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</si>
  <si>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</si>
  <si>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</si>
  <si>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</si>
  <si>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</si>
  <si>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</si>
  <si>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</si>
  <si>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</si>
  <si>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</si>
  <si>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</si>
  <si>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</si>
  <si>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</si>
  <si>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</si>
  <si>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</si>
  <si>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</si>
  <si>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</si>
  <si>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</si>
  <si>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</si>
  <si>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</si>
  <si>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</si>
  <si>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</si>
  <si>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</si>
  <si>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</si>
  <si>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</si>
  <si>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</si>
  <si>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</si>
  <si>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</si>
  <si>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</si>
  <si>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</si>
  <si>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</si>
  <si>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</si>
  <si>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</si>
  <si>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</si>
  <si>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</si>
  <si>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</si>
  <si>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</si>
  <si>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</si>
  <si>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</si>
  <si>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</si>
  <si>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</si>
  <si>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</si>
  <si>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</si>
  <si>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</si>
  <si>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</si>
  <si>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</si>
  <si>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</si>
  <si>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</si>
  <si>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</si>
  <si>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</si>
  <si>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</si>
  <si>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</si>
  <si>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</si>
  <si>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</si>
  <si>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</si>
  <si>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</si>
  <si>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</si>
  <si>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</si>
  <si>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</si>
  <si>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</si>
  <si>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</si>
  <si>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</si>
  <si>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</si>
  <si>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</si>
  <si>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</si>
  <si>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</si>
  <si>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</si>
  <si>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</si>
  <si>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</si>
  <si>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</si>
  <si>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</si>
  <si>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</si>
  <si>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</si>
  <si>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</si>
  <si>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</si>
  <si>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</si>
  <si>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</si>
  <si>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</si>
  <si>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</si>
  <si>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</si>
  <si>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</si>
  <si>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</si>
  <si>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</si>
  <si>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</si>
  <si>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</si>
  <si>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</si>
  <si>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</si>
  <si>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</si>
  <si>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</si>
  <si>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</si>
  <si>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</si>
  <si>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</si>
  <si>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</si>
  <si>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</si>
  <si>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</si>
  <si>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</si>
  <si>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</si>
  <si>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</si>
  <si>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</si>
  <si>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</si>
  <si>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</si>
  <si>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</si>
  <si>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</si>
  <si>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</si>
  <si>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</si>
  <si>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</si>
  <si>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</si>
  <si>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</si>
  <si>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</si>
  <si>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</si>
  <si>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</si>
  <si>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</si>
  <si>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</si>
  <si>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</si>
  <si>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</si>
  <si>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</si>
  <si>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</si>
  <si>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</si>
  <si>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</si>
  <si>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</si>
  <si>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</si>
  <si>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</si>
  <si>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</si>
  <si>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</si>
  <si>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</si>
  <si>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</si>
  <si>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</si>
  <si>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</si>
  <si>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</si>
  <si>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</si>
  <si>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</si>
  <si>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</si>
  <si>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</si>
  <si>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</si>
  <si>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</si>
  <si>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</si>
  <si>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</si>
  <si>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</si>
  <si>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</si>
  <si>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</si>
  <si>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</si>
  <si>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</si>
  <si>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</si>
  <si>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</si>
  <si>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</si>
  <si>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</si>
  <si>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</si>
  <si>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</si>
  <si>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</si>
  <si>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</si>
  <si>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</si>
  <si>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</si>
  <si>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</si>
  <si>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</si>
  <si>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</si>
  <si>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</si>
  <si>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</si>
  <si>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</si>
  <si>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</si>
  <si>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</si>
  <si>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</si>
  <si>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</si>
  <si>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</si>
  <si>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</si>
  <si>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</si>
  <si>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</si>
  <si>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</si>
  <si>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</si>
  <si>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</si>
  <si>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</si>
  <si>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</si>
  <si>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</si>
  <si>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</si>
  <si>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</si>
  <si>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</si>
  <si>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</si>
  <si>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</si>
  <si>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</si>
  <si>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</si>
  <si>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</si>
  <si>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</si>
  <si>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</si>
  <si>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</si>
  <si>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</si>
  <si>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</si>
  <si>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</si>
  <si>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</si>
  <si>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</si>
  <si>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</si>
  <si>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</si>
  <si>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</si>
  <si>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</si>
  <si>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</si>
  <si>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</si>
  <si>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</si>
  <si>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</si>
  <si>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</si>
  <si>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</si>
  <si>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</si>
  <si>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</si>
  <si>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</si>
  <si>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</si>
  <si>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</si>
  <si>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</si>
  <si>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</si>
  <si>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</si>
  <si>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</si>
  <si>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</si>
  <si>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</si>
  <si>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</si>
  <si>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</si>
  <si>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</si>
  <si>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</si>
  <si>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</si>
  <si>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</si>
  <si>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</si>
  <si>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</si>
  <si>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</si>
  <si>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</si>
  <si>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</si>
  <si>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</si>
  <si>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</si>
  <si>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</si>
  <si>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</si>
  <si>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</si>
  <si>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</si>
  <si>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</si>
  <si>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</si>
  <si>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</si>
  <si>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</si>
  <si>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</si>
  <si>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</si>
  <si>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</si>
  <si>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</si>
  <si>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</si>
  <si>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</si>
  <si>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</si>
  <si>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</si>
  <si>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</si>
  <si>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</si>
  <si>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</si>
  <si>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</si>
  <si>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</si>
  <si>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</si>
  <si>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</si>
  <si>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</si>
  <si>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</si>
  <si>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</si>
  <si>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</si>
  <si>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</si>
  <si>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</si>
  <si>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</si>
  <si>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</si>
  <si>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</si>
  <si>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</si>
  <si>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</si>
  <si>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</si>
  <si>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</si>
  <si>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</si>
  <si>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</si>
  <si>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</si>
  <si>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</si>
  <si>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</si>
  <si>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</si>
  <si>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</si>
  <si>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</si>
  <si>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</si>
  <si>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</si>
  <si>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</si>
  <si>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</si>
  <si>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</si>
  <si>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</si>
  <si>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</si>
  <si>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</si>
  <si>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</si>
  <si>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</si>
  <si>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</si>
  <si>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</si>
  <si>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</si>
  <si>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</si>
  <si>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</si>
  <si>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</si>
  <si>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</si>
  <si>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</si>
  <si>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</si>
  <si>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</si>
  <si>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</si>
  <si>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</si>
  <si>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</si>
  <si>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</si>
  <si>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</si>
  <si>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</si>
  <si>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</si>
  <si>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</si>
  <si>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</si>
  <si>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</si>
  <si>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</si>
  <si>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</si>
  <si>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</si>
  <si>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</si>
  <si>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</si>
  <si>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</si>
  <si>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</si>
  <si>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</si>
  <si>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</si>
  <si>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</si>
  <si>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</si>
  <si>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</si>
  <si>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</si>
  <si>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</si>
  <si>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</si>
  <si>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</si>
  <si>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</si>
  <si>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</si>
  <si>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</si>
  <si>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</si>
  <si>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</si>
  <si>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</si>
  <si>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</si>
  <si>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</si>
  <si>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</si>
  <si>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</si>
  <si>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</si>
  <si>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</si>
  <si>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</si>
  <si>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</si>
  <si>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</si>
  <si>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</si>
  <si>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</si>
  <si>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</si>
  <si>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</si>
  <si>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</si>
  <si>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</si>
  <si>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</si>
  <si>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</si>
  <si>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</si>
  <si>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</si>
  <si>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</si>
  <si>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</si>
  <si>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</si>
  <si>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</si>
  <si>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</si>
  <si>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</si>
  <si>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</si>
  <si>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</si>
  <si>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</si>
  <si>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</si>
  <si>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</si>
  <si>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</si>
  <si>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</si>
  <si>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</si>
  <si>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</si>
  <si>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</si>
  <si>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</si>
  <si>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</si>
  <si>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</si>
  <si>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</si>
  <si>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</si>
  <si>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</si>
  <si>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</si>
  <si>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</si>
  <si>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</si>
  <si>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</si>
  <si>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</si>
  <si>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</si>
  <si>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</si>
  <si>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</si>
  <si>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</si>
  <si>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</si>
  <si>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</si>
  <si>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</si>
  <si>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</si>
  <si>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</si>
  <si>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</si>
  <si>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</si>
  <si>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</si>
  <si>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</si>
  <si>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</si>
  <si>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</si>
  <si>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</si>
  <si>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</si>
  <si>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</si>
  <si>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</si>
  <si>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</si>
  <si>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</si>
  <si>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</si>
  <si>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</si>
  <si>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</si>
  <si>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</si>
  <si>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</si>
  <si>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</si>
  <si>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</si>
  <si>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</si>
  <si>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</si>
  <si>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</si>
  <si>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</si>
  <si>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</si>
  <si>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</si>
  <si>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</si>
  <si>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</si>
  <si>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</si>
  <si>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</si>
  <si>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</si>
  <si>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</si>
  <si>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</si>
  <si>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</si>
  <si>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</si>
  <si>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</si>
  <si>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</si>
  <si>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</si>
  <si>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</si>
  <si>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</si>
  <si>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</si>
  <si>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</si>
  <si>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</si>
  <si>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</si>
  <si>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</si>
  <si>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</si>
  <si>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</si>
  <si>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</si>
  <si>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</si>
  <si>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</si>
  <si>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</si>
  <si>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</si>
  <si>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</si>
  <si>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</si>
  <si>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</si>
  <si>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</si>
  <si>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</si>
  <si>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</si>
  <si>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</si>
  <si>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</si>
  <si>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</si>
  <si>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</si>
  <si>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</si>
  <si>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</si>
  <si>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</si>
  <si>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</si>
  <si>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</si>
  <si>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</si>
  <si>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</si>
  <si>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</si>
  <si>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</si>
  <si>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</si>
  <si>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</si>
  <si>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</si>
  <si>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</si>
  <si>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</si>
  <si>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</si>
  <si>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</si>
  <si>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</si>
  <si>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</si>
  <si>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</si>
  <si>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</si>
  <si>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</si>
  <si>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</si>
  <si>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</si>
  <si>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</si>
  <si>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</si>
  <si>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</si>
  <si>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</si>
  <si>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</si>
  <si>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</si>
  <si>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</si>
  <si>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</si>
  <si>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</si>
  <si>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</si>
  <si>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</si>
  <si>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</si>
  <si>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</si>
  <si>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</si>
  <si>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</si>
  <si>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</si>
  <si>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</si>
  <si>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</si>
  <si>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</si>
  <si>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</si>
  <si>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</si>
  <si>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</si>
  <si>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</si>
  <si>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</si>
  <si>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</si>
  <si>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</si>
  <si>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</si>
  <si>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</si>
  <si>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</si>
  <si>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</si>
  <si>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</si>
  <si>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</si>
  <si>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</si>
  <si>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</si>
  <si>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</si>
  <si>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</si>
  <si>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</si>
  <si>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</si>
  <si>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</si>
  <si>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</si>
  <si>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</si>
  <si>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</si>
  <si>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</si>
  <si>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</si>
  <si>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</si>
  <si>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</si>
  <si>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</si>
  <si>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</si>
  <si>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</si>
  <si>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</si>
  <si>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</si>
  <si>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</si>
  <si>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</si>
  <si>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</si>
  <si>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</si>
  <si>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</si>
  <si>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</si>
  <si>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</si>
  <si>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</si>
  <si>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</si>
  <si>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</si>
  <si>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</si>
  <si>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</si>
  <si>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</si>
  <si>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</si>
  <si>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</si>
  <si>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</si>
  <si>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</si>
  <si>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</si>
  <si>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</si>
  <si>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</si>
  <si>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</si>
  <si>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</si>
  <si>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</si>
  <si>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</si>
  <si>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</si>
  <si>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</si>
  <si>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</si>
  <si>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</si>
  <si>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</si>
  <si>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</si>
  <si>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</si>
  <si>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</si>
  <si>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</si>
  <si>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</si>
  <si>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</si>
  <si>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</si>
  <si>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</si>
  <si>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</si>
  <si>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</si>
  <si>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</si>
  <si>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</si>
  <si>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</si>
  <si>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</si>
  <si>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</si>
  <si>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</si>
  <si>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</si>
  <si>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</si>
  <si>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</si>
  <si>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</si>
  <si>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</si>
  <si>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</si>
  <si>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</si>
  <si>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</si>
  <si>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</si>
  <si>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</si>
  <si>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</si>
  <si>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</si>
  <si>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</si>
  <si>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</si>
  <si>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</si>
  <si>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</si>
  <si>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</si>
  <si>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</si>
  <si>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</si>
  <si>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</si>
  <si>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</si>
  <si>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</si>
  <si>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</si>
  <si>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</si>
  <si>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</si>
  <si>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</si>
  <si>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</si>
  <si>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</si>
  <si>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</si>
  <si>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</si>
  <si>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</si>
  <si>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</si>
  <si>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</si>
  <si>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</si>
  <si>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</si>
  <si>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</si>
  <si>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</si>
  <si>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</si>
  <si>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</si>
  <si>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</si>
  <si>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</si>
  <si>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</si>
  <si>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</si>
  <si>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</si>
  <si>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</si>
  <si>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</si>
  <si>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</si>
  <si>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</si>
  <si>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</si>
  <si>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</si>
  <si>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</si>
  <si>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</si>
  <si>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</si>
  <si>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</si>
  <si>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</si>
  <si>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</si>
  <si>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</si>
  <si>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</si>
  <si>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</si>
  <si>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</si>
  <si>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</si>
  <si>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</si>
  <si>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</si>
  <si>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</si>
  <si>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</si>
  <si>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</si>
  <si>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</si>
  <si>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</si>
  <si>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</si>
  <si>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</si>
  <si>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</si>
  <si>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</si>
  <si>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</si>
  <si>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</si>
  <si>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</si>
  <si>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</si>
  <si>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</si>
  <si>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</si>
  <si>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</si>
  <si>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</si>
  <si>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</si>
  <si>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</si>
  <si>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</si>
  <si>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</si>
  <si>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</si>
  <si>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</si>
  <si>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</si>
  <si>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</si>
  <si>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</si>
  <si>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</si>
  <si>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</si>
  <si>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</si>
  <si>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</si>
  <si>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</si>
  <si>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</si>
  <si>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</si>
  <si>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</si>
  <si>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</si>
  <si>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</si>
  <si>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</si>
  <si>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</si>
  <si>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</si>
  <si>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</si>
  <si>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</si>
  <si>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</si>
  <si>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</si>
  <si>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</si>
  <si>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</si>
  <si>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</si>
  <si>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</si>
  <si>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</si>
  <si>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</si>
  <si>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</si>
  <si>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</si>
  <si>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</si>
  <si>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</si>
  <si>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</si>
  <si>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</si>
  <si>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</si>
  <si>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</si>
  <si>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</si>
  <si>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</si>
  <si>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</si>
  <si>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</si>
  <si>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</si>
  <si>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</si>
  <si>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</si>
  <si>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</si>
  <si>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</si>
  <si>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</si>
  <si>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</si>
  <si>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</si>
  <si>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</si>
  <si>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</si>
  <si>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</si>
  <si>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</si>
  <si>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</si>
  <si>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</si>
  <si>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</si>
  <si>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</si>
  <si>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</si>
  <si>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</si>
  <si>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</si>
  <si>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</si>
  <si>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</si>
  <si>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</si>
  <si>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</si>
  <si>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</si>
  <si>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</si>
  <si>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</si>
  <si>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</si>
  <si>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</si>
  <si>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</si>
  <si>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</si>
  <si>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</si>
  <si>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</si>
  <si>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</si>
  <si>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</si>
  <si>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</si>
  <si>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</si>
  <si>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</si>
  <si>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</si>
  <si>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</si>
  <si>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</si>
  <si>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</si>
  <si>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</si>
  <si>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</si>
  <si>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</si>
  <si>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</si>
  <si>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</si>
  <si>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</si>
  <si>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</si>
  <si>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</si>
  <si>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</si>
  <si>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</si>
  <si>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</si>
  <si>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</si>
  <si>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</si>
  <si>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</si>
  <si>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</si>
  <si>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</si>
  <si>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</si>
  <si>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</si>
  <si>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</si>
  <si>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</si>
  <si>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</si>
  <si>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</si>
  <si>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</si>
  <si>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</si>
  <si>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</si>
  <si>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</si>
  <si>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</si>
  <si>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</si>
  <si>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</si>
  <si>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</si>
  <si>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</si>
  <si>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</si>
  <si>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</si>
  <si>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</si>
  <si>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</si>
  <si>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</si>
  <si>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</si>
  <si>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</si>
  <si>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</si>
  <si>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</si>
  <si>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</si>
  <si>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</si>
  <si>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</si>
  <si>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</si>
  <si>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</si>
  <si>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</si>
  <si>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</si>
  <si>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</si>
  <si>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</si>
  <si>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</si>
  <si>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</si>
  <si>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</si>
  <si>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</si>
  <si>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</si>
  <si>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</si>
  <si>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</si>
  <si>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</si>
  <si>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</si>
  <si>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</si>
  <si>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</si>
  <si>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</si>
  <si>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</si>
  <si>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</si>
  <si>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</si>
  <si>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</si>
  <si>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</si>
  <si>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</si>
  <si>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</si>
  <si>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</si>
  <si>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</si>
  <si>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</si>
  <si>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</si>
  <si>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</si>
  <si>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</si>
  <si>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</si>
  <si>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</si>
  <si>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</si>
  <si>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</si>
  <si>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</si>
  <si>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</si>
  <si>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</si>
  <si>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</si>
  <si>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</si>
  <si>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</si>
  <si>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</si>
  <si>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</si>
  <si>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</si>
  <si>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</si>
  <si>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</si>
  <si>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</si>
  <si>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</si>
  <si>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</si>
  <si>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</si>
  <si>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</si>
  <si>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</si>
  <si>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</si>
  <si>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</si>
  <si>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</si>
  <si>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</si>
  <si>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</si>
  <si>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</si>
  <si>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</si>
  <si>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</si>
  <si>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</si>
  <si>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</si>
  <si>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</si>
  <si>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</si>
  <si>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</si>
  <si>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</si>
  <si>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</si>
  <si>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</si>
  <si>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</si>
  <si>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</si>
  <si>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</si>
  <si>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</si>
  <si>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</si>
  <si>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</si>
  <si>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</si>
  <si>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</si>
  <si>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</si>
  <si>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</si>
  <si>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</si>
  <si>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</si>
  <si>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</si>
  <si>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</si>
  <si>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</si>
  <si>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</si>
  <si>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</si>
  <si>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</si>
  <si>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</si>
  <si>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</si>
  <si>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</si>
  <si>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</si>
  <si>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</si>
  <si>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</si>
  <si>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</si>
  <si>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</si>
  <si>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</si>
  <si>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</si>
  <si>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</si>
  <si>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</si>
  <si>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</si>
  <si>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</si>
  <si>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</si>
  <si>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</si>
  <si>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</si>
  <si>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</si>
  <si>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</si>
  <si>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</si>
  <si>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</si>
  <si>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</si>
  <si>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</si>
  <si>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</si>
  <si>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</si>
  <si>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</si>
  <si>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</si>
  <si>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</si>
  <si>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</si>
  <si>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</si>
  <si>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</si>
  <si>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</si>
  <si>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</si>
  <si>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</si>
  <si>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</si>
  <si>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</si>
  <si>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</si>
  <si>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</si>
  <si>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</si>
  <si>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</si>
  <si>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</si>
  <si>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</si>
  <si>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</si>
  <si>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</si>
  <si>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</si>
  <si>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</si>
  <si>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</si>
  <si>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</si>
  <si>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</si>
  <si>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</si>
  <si>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</si>
  <si>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</si>
  <si>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</si>
  <si>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</si>
  <si>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</si>
  <si>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</si>
  <si>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</si>
  <si>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</si>
  <si>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</si>
  <si>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</si>
  <si>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</si>
  <si>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</si>
  <si>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</si>
  <si>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</si>
  <si>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</si>
  <si>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</si>
  <si>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</si>
  <si>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</si>
  <si>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</si>
  <si>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</si>
  <si>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</si>
  <si>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</si>
  <si>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</si>
  <si>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</si>
  <si>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</si>
  <si>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</si>
  <si>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</si>
  <si>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</si>
  <si>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</si>
  <si>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</si>
  <si>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</si>
  <si>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</si>
  <si>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</si>
  <si>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</si>
  <si>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</si>
  <si>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</si>
  <si>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</si>
  <si>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</si>
  <si>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</si>
  <si>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</si>
  <si>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</si>
  <si>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</si>
  <si>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</si>
  <si>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</si>
  <si>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</si>
  <si>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</si>
  <si>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</si>
  <si>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</si>
  <si>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</si>
  <si>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</si>
  <si>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</si>
  <si>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</si>
  <si>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</si>
  <si>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</si>
  <si>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</si>
  <si>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</si>
  <si>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</si>
  <si>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</si>
  <si>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</si>
  <si>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</si>
  <si>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</si>
  <si>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</si>
  <si>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</si>
  <si>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</si>
  <si>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</si>
  <si>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</si>
  <si>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</si>
  <si>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</si>
  <si>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</si>
  <si>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</si>
  <si>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</si>
  <si>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</si>
  <si>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</si>
  <si>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</si>
  <si>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</si>
  <si>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</si>
  <si>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</si>
  <si>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</si>
  <si>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</si>
  <si>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</si>
  <si>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</si>
  <si>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</si>
  <si>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</si>
  <si>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</si>
  <si>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</si>
  <si>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</si>
  <si>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</si>
  <si>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</si>
  <si>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</si>
  <si>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</si>
  <si>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</si>
  <si>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</si>
  <si>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</si>
  <si>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</si>
  <si>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</si>
  <si>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</si>
  <si>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</si>
  <si>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</si>
  <si>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</si>
  <si>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</si>
  <si>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</si>
  <si>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</si>
  <si>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</si>
  <si>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</si>
  <si>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</si>
  <si>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</si>
  <si>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</si>
  <si>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</si>
  <si>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</si>
  <si>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</si>
  <si>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</si>
  <si>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</si>
  <si>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</si>
  <si>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</si>
  <si>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</si>
  <si>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</si>
  <si>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</si>
  <si>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</si>
  <si>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</si>
  <si>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</si>
  <si>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</si>
  <si>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</si>
  <si>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</si>
  <si>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</si>
  <si>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</si>
  <si>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</si>
  <si>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</si>
  <si>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</si>
  <si>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</si>
  <si>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</si>
  <si>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</si>
  <si>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</si>
  <si>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</si>
  <si>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</si>
  <si>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</si>
  <si>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</si>
  <si>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</si>
  <si>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</si>
  <si>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</si>
  <si>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</si>
  <si>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</si>
  <si>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</si>
  <si>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</si>
  <si>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</si>
  <si>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</si>
  <si>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</si>
  <si>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</si>
  <si>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</si>
  <si>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</si>
  <si>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</si>
  <si>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</si>
  <si>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</si>
  <si>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</si>
  <si>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</si>
  <si>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</si>
  <si>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</si>
  <si>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</si>
  <si>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</si>
  <si>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</si>
  <si>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</si>
  <si>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</si>
  <si>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</si>
  <si>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</si>
  <si>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</si>
  <si>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</si>
  <si>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</si>
  <si>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</si>
  <si>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</si>
  <si>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</si>
  <si>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</si>
  <si>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</si>
  <si>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</si>
  <si>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</si>
  <si>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</si>
  <si>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</si>
  <si>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</si>
  <si>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</si>
  <si>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</si>
  <si>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</si>
  <si>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</si>
  <si>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</si>
  <si>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</si>
  <si>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</si>
  <si>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</si>
  <si>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</si>
  <si>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</si>
  <si>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</si>
  <si>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</si>
  <si>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</si>
  <si>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</si>
  <si>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</si>
  <si>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</si>
  <si>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</si>
  <si>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</si>
  <si>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</si>
  <si>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</si>
  <si>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</si>
  <si>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</si>
  <si>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</si>
  <si>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</si>
  <si>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</si>
  <si>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</si>
  <si>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</si>
  <si>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</si>
  <si>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</si>
  <si>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</si>
  <si>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</si>
  <si>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</si>
  <si>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</si>
  <si>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</si>
  <si>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</si>
  <si>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</si>
  <si>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</si>
  <si>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</si>
  <si>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</si>
  <si>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</si>
  <si>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</si>
  <si>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</si>
  <si>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</si>
  <si>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</si>
  <si>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</si>
  <si>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</si>
  <si>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</si>
  <si>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</si>
  <si>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</si>
  <si>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</si>
  <si>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</si>
  <si>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</si>
  <si>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</si>
  <si>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</si>
  <si>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</si>
  <si>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</si>
  <si>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</si>
  <si>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</si>
  <si>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</si>
  <si>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</si>
  <si>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</si>
  <si>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</si>
  <si>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</si>
  <si>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</si>
  <si>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</si>
  <si>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</si>
  <si>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</si>
  <si>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</si>
  <si>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</si>
  <si>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</si>
  <si>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</si>
  <si>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</si>
  <si>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</si>
  <si>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</si>
  <si>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</si>
  <si>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</si>
  <si>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</si>
  <si>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</si>
  <si>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</si>
  <si>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</si>
  <si>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</si>
  <si>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</si>
  <si>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</si>
  <si>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</si>
  <si>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</si>
  <si>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</si>
  <si>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</si>
  <si>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</si>
  <si>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</si>
  <si>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</si>
  <si>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</si>
  <si>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</si>
  <si>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</si>
  <si>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</si>
  <si>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</si>
  <si>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</si>
  <si>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</si>
  <si>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</si>
  <si>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</si>
  <si>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</si>
  <si>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</si>
  <si>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</si>
  <si>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</si>
  <si>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</si>
  <si>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</si>
  <si>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</si>
  <si>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</si>
  <si>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</si>
  <si>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</si>
  <si>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</si>
  <si>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</si>
  <si>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</si>
  <si>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</si>
  <si>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</si>
  <si>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</si>
  <si>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</si>
  <si>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</si>
  <si>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</si>
  <si>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</si>
  <si>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</si>
  <si>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</si>
  <si>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</si>
  <si>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</si>
  <si>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</si>
  <si>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</si>
  <si>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</si>
  <si>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</si>
  <si>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</si>
  <si>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</si>
  <si>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</si>
  <si>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</si>
  <si>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</si>
  <si>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</si>
  <si>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</si>
  <si>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</si>
  <si>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</si>
  <si>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</si>
  <si>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</si>
  <si>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</si>
  <si>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</si>
  <si>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</si>
  <si>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</si>
  <si>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</si>
  <si>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</si>
  <si>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</si>
  <si>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</si>
  <si>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</si>
  <si>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</si>
  <si>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</si>
  <si>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</si>
  <si>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</si>
  <si>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</si>
  <si>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</si>
  <si>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</si>
  <si>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</si>
  <si>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</si>
  <si>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</si>
  <si>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</si>
  <si>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</si>
  <si>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</si>
  <si>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</si>
  <si>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</si>
  <si>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</si>
  <si>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</si>
  <si>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</si>
  <si>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</si>
  <si>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</si>
  <si>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</si>
  <si>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</si>
  <si>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</si>
  <si>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</si>
  <si>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</si>
  <si>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</si>
  <si>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</si>
  <si>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</si>
  <si>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</si>
  <si>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</si>
  <si>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</si>
  <si>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</si>
  <si>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</si>
  <si>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</si>
  <si>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</si>
  <si>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</si>
  <si>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</si>
  <si>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</si>
  <si>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</si>
  <si>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</si>
  <si>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</si>
  <si>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</si>
  <si>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</si>
  <si>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</si>
  <si>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</si>
  <si>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</si>
  <si>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</si>
  <si>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</si>
  <si>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</si>
  <si>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</si>
  <si>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</si>
  <si>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</si>
  <si>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</si>
  <si>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</si>
  <si>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</si>
  <si>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</si>
  <si>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</si>
  <si>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</si>
  <si>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</si>
  <si>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</si>
  <si>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</si>
  <si>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</si>
  <si>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</si>
  <si>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</si>
  <si>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</si>
  <si>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</si>
  <si>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</si>
  <si>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</si>
  <si>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</si>
  <si>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</si>
  <si>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</si>
  <si>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</si>
  <si>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</si>
  <si>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</si>
  <si>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</si>
  <si>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</si>
  <si>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</si>
  <si>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</si>
  <si>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</si>
  <si>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</si>
  <si>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</si>
  <si>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</si>
  <si>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</si>
  <si>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</si>
  <si>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</si>
  <si>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</si>
  <si>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</si>
  <si>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</si>
  <si>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</si>
  <si>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</si>
  <si>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</si>
  <si>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</si>
  <si>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</si>
  <si>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</si>
  <si>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</si>
  <si>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</si>
  <si>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</si>
  <si>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</si>
  <si>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</si>
  <si>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</si>
  <si>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</si>
  <si>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</si>
  <si>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</si>
  <si>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</si>
  <si>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</si>
  <si>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</si>
  <si>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</si>
  <si>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</si>
  <si>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</si>
  <si>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</si>
  <si>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</si>
  <si>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</si>
  <si>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</si>
  <si>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</si>
  <si>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</si>
  <si>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</si>
  <si>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</si>
  <si>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</si>
  <si>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</si>
  <si>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</si>
  <si>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</si>
  <si>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</si>
  <si>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</si>
  <si>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</si>
  <si>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</si>
  <si>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</si>
  <si>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</si>
  <si>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</si>
  <si>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</si>
  <si>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</si>
  <si>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</si>
  <si>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</si>
  <si>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</si>
  <si>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</si>
  <si>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</si>
  <si>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</si>
  <si>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</si>
  <si>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</si>
  <si>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</si>
  <si>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</si>
  <si>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</si>
  <si>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</si>
  <si>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</si>
  <si>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</si>
  <si>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</si>
  <si>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</si>
  <si>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</si>
  <si>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</si>
  <si>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</si>
  <si>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</si>
  <si>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</si>
  <si>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</si>
  <si>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</si>
  <si>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</si>
  <si>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</si>
  <si>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</si>
  <si>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</si>
  <si>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</si>
  <si>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</si>
  <si>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</si>
  <si>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</si>
  <si>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</si>
  <si>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</si>
  <si>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</si>
  <si>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</si>
  <si>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</si>
  <si>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</si>
  <si>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</si>
  <si>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</si>
  <si>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</si>
  <si>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</si>
  <si>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</si>
  <si>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</si>
  <si>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</si>
  <si>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</si>
  <si>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</si>
  <si>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</si>
  <si>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</si>
  <si>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</si>
  <si>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</si>
  <si>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</si>
  <si>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</si>
  <si>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</si>
  <si>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</si>
  <si>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</si>
  <si>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</si>
  <si>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</si>
  <si>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</si>
  <si>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</si>
  <si>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</si>
  <si>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</si>
  <si>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</si>
  <si>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</si>
  <si>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</si>
  <si>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</si>
  <si>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</si>
  <si>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</si>
  <si>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</si>
  <si>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</si>
  <si>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</si>
  <si>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</si>
  <si>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</si>
  <si>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</si>
  <si>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</si>
  <si>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</si>
  <si>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</si>
  <si>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</si>
  <si>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</si>
  <si>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</si>
  <si>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</si>
  <si>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</si>
  <si>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</si>
  <si>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</si>
  <si>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</si>
  <si>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</si>
  <si>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</si>
  <si>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</si>
  <si>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</si>
  <si>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</si>
  <si>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</si>
  <si>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</si>
  <si>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</si>
  <si>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</si>
  <si>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</si>
  <si>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</si>
  <si>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</si>
  <si>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</si>
  <si>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</si>
  <si>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</si>
  <si>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</si>
  <si>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</si>
  <si>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</si>
  <si>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</si>
  <si>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</si>
  <si>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</si>
  <si>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</si>
  <si>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</si>
  <si>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</si>
  <si>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</si>
  <si>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</si>
  <si>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</si>
  <si>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</si>
  <si>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</si>
  <si>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</si>
  <si>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</si>
  <si>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</si>
  <si>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</si>
  <si>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</si>
  <si>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</si>
  <si>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</si>
  <si>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</si>
  <si>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</si>
  <si>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</si>
  <si>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</si>
  <si>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</si>
  <si>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</si>
  <si>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</si>
  <si>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</si>
  <si>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</si>
  <si>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</si>
  <si>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</si>
  <si>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</si>
  <si>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</si>
  <si>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</si>
  <si>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</si>
  <si>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</si>
  <si>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</si>
  <si>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</si>
  <si>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</si>
  <si>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</si>
  <si>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</si>
  <si>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</si>
  <si>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</si>
  <si>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</si>
  <si>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</si>
  <si>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</si>
  <si>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</si>
  <si>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</si>
  <si>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</si>
  <si>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</si>
  <si>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</si>
  <si>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</si>
  <si>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</si>
  <si>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</si>
  <si>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</si>
  <si>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</si>
  <si>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</si>
  <si>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</si>
  <si>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</si>
  <si>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</si>
  <si>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</si>
  <si>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</si>
  <si>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</si>
  <si>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</si>
  <si>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</si>
  <si>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</si>
  <si>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</si>
  <si>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</si>
  <si>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</si>
  <si>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</si>
  <si>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</si>
  <si>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</si>
  <si>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</si>
  <si>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</si>
  <si>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</si>
  <si>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</si>
  <si>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</si>
  <si>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</si>
  <si>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</si>
  <si>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</si>
  <si>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</si>
  <si>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</si>
  <si>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</si>
  <si>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</si>
  <si>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</si>
  <si>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</si>
  <si>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</si>
  <si>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</si>
  <si>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</si>
  <si>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</si>
  <si>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</si>
  <si>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</si>
  <si>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</si>
  <si>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</si>
  <si>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</si>
  <si>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</si>
  <si>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</si>
  <si>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</si>
  <si>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</si>
  <si>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</si>
  <si>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</si>
  <si>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</si>
  <si>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</si>
  <si>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</si>
  <si>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</si>
  <si>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</si>
  <si>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</si>
  <si>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</si>
  <si>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</si>
  <si>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</si>
  <si>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</si>
  <si>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</si>
  <si>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</si>
  <si>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</si>
  <si>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</si>
  <si>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</si>
  <si>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</si>
  <si>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</si>
  <si>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</si>
  <si>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</si>
  <si>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</si>
  <si>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</si>
  <si>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</si>
  <si>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</si>
  <si>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</si>
  <si>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</si>
  <si>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</si>
  <si>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</si>
  <si>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</si>
  <si>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</si>
  <si>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</si>
  <si>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</si>
  <si>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</si>
  <si>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</si>
  <si>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</si>
  <si>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</si>
  <si>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</si>
  <si>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</si>
  <si>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</si>
  <si>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</si>
  <si>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</si>
  <si>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</si>
  <si>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</si>
  <si>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</si>
  <si>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</si>
  <si>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</si>
  <si>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</si>
  <si>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</si>
  <si>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</si>
  <si>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</si>
  <si>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</si>
  <si>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</si>
  <si>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</si>
  <si>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</si>
  <si>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</si>
  <si>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</si>
  <si>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</si>
  <si>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</si>
  <si>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</si>
  <si>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</si>
  <si>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</si>
  <si>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</si>
  <si>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</si>
  <si>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</si>
  <si>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</si>
  <si>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</si>
  <si>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</si>
  <si>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</si>
  <si>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</si>
  <si>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</si>
  <si>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</si>
  <si>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</si>
  <si>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</si>
  <si>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</si>
  <si>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</si>
  <si>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</si>
  <si>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</si>
  <si>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</si>
  <si>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</si>
  <si>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</si>
  <si>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</si>
  <si>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</si>
  <si>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</si>
  <si>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</si>
  <si>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</si>
  <si>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</si>
  <si>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</si>
  <si>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</si>
  <si>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</si>
  <si>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</si>
  <si>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</si>
  <si>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</si>
  <si>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</si>
  <si>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</si>
  <si>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</si>
  <si>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</si>
  <si>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</si>
  <si>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</si>
  <si>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</si>
  <si>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</si>
  <si>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</si>
  <si>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</si>
  <si>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</si>
  <si>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</si>
  <si>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</si>
  <si>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</si>
  <si>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</si>
  <si>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</si>
  <si>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</si>
  <si>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</si>
  <si>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</si>
  <si>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</si>
  <si>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</si>
  <si>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</si>
  <si>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</si>
  <si>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</si>
  <si>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</si>
  <si>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</si>
  <si>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</si>
  <si>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</si>
  <si>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</si>
  <si>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</si>
  <si>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</si>
  <si>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</si>
  <si>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</si>
  <si>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</si>
  <si>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</si>
  <si>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</si>
  <si>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</si>
  <si>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</si>
  <si>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</si>
  <si>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</si>
  <si>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</si>
  <si>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</si>
  <si>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</si>
  <si>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</si>
  <si>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</si>
  <si>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</si>
  <si>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</si>
  <si>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</si>
  <si>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</si>
  <si>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</si>
  <si>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</si>
  <si>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</si>
  <si>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</si>
  <si>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</si>
  <si>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</si>
  <si>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</si>
  <si>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</si>
  <si>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</si>
  <si>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</si>
  <si>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</si>
  <si>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</si>
  <si>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</si>
  <si>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</si>
  <si>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</si>
  <si>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</si>
  <si>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</si>
  <si>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</si>
  <si>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</si>
  <si>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</si>
  <si>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</si>
  <si>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</si>
  <si>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</si>
  <si>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</si>
  <si>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</si>
  <si>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</si>
  <si>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</si>
  <si>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</si>
  <si>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</si>
  <si>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</si>
  <si>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</si>
  <si>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</si>
  <si>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</si>
  <si>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</si>
  <si>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</si>
  <si>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</si>
  <si>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</si>
  <si>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</si>
  <si>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</si>
  <si>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</si>
  <si>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</si>
  <si>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</si>
  <si>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</si>
  <si>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</si>
  <si>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</si>
  <si>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</si>
  <si>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</si>
  <si>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</si>
  <si>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</si>
  <si>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</si>
  <si>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</si>
  <si>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</si>
  <si>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</si>
  <si>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</si>
  <si>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</si>
  <si>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</si>
  <si>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</si>
  <si>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</si>
  <si>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</si>
  <si>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</si>
  <si>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</si>
  <si>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</si>
  <si>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</si>
  <si>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</si>
  <si>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</si>
  <si>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</si>
  <si>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</si>
  <si>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</si>
  <si>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</si>
  <si>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</si>
  <si>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</si>
  <si>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</si>
  <si>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</si>
  <si>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</si>
  <si>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</si>
  <si>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</si>
  <si>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</si>
  <si>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</si>
  <si>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</si>
  <si>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</si>
  <si>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</si>
  <si>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</si>
  <si>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</si>
  <si>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</si>
  <si>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</si>
  <si>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</si>
  <si>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</si>
  <si>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</si>
  <si>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</si>
  <si>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</si>
  <si>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</si>
  <si>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</si>
  <si>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</si>
  <si>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</si>
  <si>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</si>
  <si>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</si>
  <si>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</si>
  <si>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</si>
  <si>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</si>
  <si>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</si>
  <si>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</si>
  <si>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</si>
  <si>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</si>
  <si>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</si>
  <si>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</si>
  <si>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</si>
  <si>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</si>
  <si>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</si>
  <si>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</si>
  <si>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</si>
  <si>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</si>
  <si>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</si>
  <si>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</si>
  <si>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</si>
  <si>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</si>
  <si>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</si>
  <si>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</si>
  <si>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</si>
  <si>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</si>
  <si>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</si>
  <si>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</si>
  <si>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</si>
  <si>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</si>
  <si>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</si>
  <si>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</si>
  <si>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</si>
  <si>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</si>
  <si>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</si>
  <si>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</si>
  <si>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</si>
  <si>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</si>
  <si>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</si>
  <si>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</si>
  <si>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</si>
  <si>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</si>
  <si>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</si>
  <si>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</si>
  <si>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</si>
  <si>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</si>
  <si>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</si>
  <si>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</si>
  <si>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</si>
  <si>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</si>
  <si>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</si>
  <si>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</si>
  <si>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</si>
  <si>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</si>
  <si>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</si>
  <si>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</si>
  <si>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</si>
  <si>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</si>
  <si>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</si>
  <si>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</si>
  <si>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</si>
  <si>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</si>
  <si>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</si>
  <si>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</si>
  <si>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</si>
  <si>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</si>
  <si>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</si>
  <si>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</si>
  <si>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</si>
  <si>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</si>
  <si>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</si>
  <si>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</si>
  <si>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</si>
  <si>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</si>
  <si>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</si>
  <si>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</si>
  <si>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</si>
  <si>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</si>
  <si>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</si>
  <si>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</si>
  <si>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</si>
  <si>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</si>
  <si>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</si>
  <si>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</si>
  <si>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</si>
  <si>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</si>
  <si>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</si>
  <si>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</si>
  <si>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</si>
  <si>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</si>
  <si>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</si>
  <si>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</si>
  <si>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</si>
  <si>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</si>
  <si>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</si>
  <si>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</si>
  <si>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</si>
  <si>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</si>
  <si>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</si>
  <si>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</si>
  <si>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</si>
  <si>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</si>
  <si>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</si>
  <si>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</si>
  <si>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</si>
  <si>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</si>
  <si>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</si>
  <si>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</si>
  <si>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</si>
  <si>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</si>
  <si>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</si>
  <si>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</si>
  <si>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</si>
  <si>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</si>
  <si>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</si>
  <si>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</si>
  <si>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</si>
  <si>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</si>
  <si>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</si>
  <si>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</si>
  <si>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</si>
  <si>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</si>
  <si>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</si>
  <si>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</si>
  <si>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</si>
  <si>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</si>
  <si>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</si>
  <si>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</si>
  <si>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</si>
  <si>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</si>
  <si>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</si>
  <si>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</si>
  <si>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</si>
  <si>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</si>
  <si>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</si>
  <si>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</si>
  <si>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</si>
  <si>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</si>
  <si>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</si>
  <si>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</si>
  <si>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</si>
  <si>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</si>
  <si>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</si>
  <si>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</si>
  <si>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</si>
  <si>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</si>
  <si>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</si>
  <si>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</si>
  <si>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</si>
  <si>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</si>
  <si>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</si>
  <si>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</si>
  <si>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</si>
  <si>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</si>
  <si>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</si>
  <si>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</si>
  <si>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</si>
  <si>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</si>
  <si>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</si>
  <si>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</si>
  <si>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</si>
  <si>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</si>
  <si>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</si>
  <si>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</si>
  <si>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</si>
  <si>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</si>
  <si>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</si>
  <si>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</si>
  <si>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</si>
  <si>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</si>
  <si>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</si>
  <si>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</si>
  <si>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</si>
  <si>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</si>
  <si>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</si>
  <si>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</si>
  <si>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</si>
  <si>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</si>
  <si>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</si>
  <si>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</si>
  <si>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</si>
  <si>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</si>
  <si>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</si>
  <si>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</si>
  <si>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</si>
  <si>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</si>
  <si>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</si>
  <si>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</si>
  <si>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</si>
  <si>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</si>
  <si>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</si>
  <si>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</si>
  <si>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</si>
  <si>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</si>
  <si>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</si>
  <si>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</si>
  <si>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</si>
  <si>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</si>
  <si>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</si>
  <si>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</si>
  <si>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</si>
  <si>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</si>
  <si>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</si>
  <si>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</si>
  <si>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</si>
  <si>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</si>
  <si>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</si>
  <si>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</si>
  <si>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</si>
  <si>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</si>
  <si>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</si>
  <si>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</si>
  <si>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</si>
  <si>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</si>
  <si>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</si>
  <si>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</si>
  <si>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</si>
  <si>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</si>
  <si>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</si>
  <si>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</si>
  <si>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</si>
  <si>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</si>
  <si>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</si>
  <si>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</si>
  <si>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</si>
  <si>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</si>
  <si>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</si>
  <si>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</si>
  <si>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</si>
  <si>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</si>
  <si>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</si>
  <si>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</si>
  <si>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</si>
  <si>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</si>
  <si>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</si>
  <si>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</si>
  <si>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</si>
  <si>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</si>
  <si>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</si>
  <si>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</si>
  <si>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</si>
  <si>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</si>
  <si>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</si>
  <si>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</si>
  <si>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</si>
  <si>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</si>
  <si>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</si>
  <si>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</si>
  <si>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</si>
  <si>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</si>
  <si>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</si>
  <si>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</si>
  <si>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</si>
  <si>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</si>
  <si>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</si>
  <si>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</si>
  <si>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</si>
  <si>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</si>
  <si>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</si>
  <si>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</si>
  <si>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</si>
  <si>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</si>
  <si>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</si>
  <si>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</si>
  <si>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</si>
  <si>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</si>
  <si>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</si>
  <si>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</si>
  <si>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</si>
  <si>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</si>
  <si>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</si>
  <si>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</si>
  <si>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</si>
  <si>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</si>
  <si>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</si>
  <si>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</si>
  <si>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</si>
  <si>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</si>
  <si>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</si>
  <si>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</si>
  <si>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</si>
  <si>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</si>
  <si>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</si>
  <si>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</si>
  <si>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</si>
  <si>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</si>
  <si>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</si>
  <si>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</si>
  <si>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</si>
  <si>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</si>
  <si>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</si>
  <si>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</si>
  <si>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</si>
  <si>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</si>
  <si>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</si>
  <si>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</si>
  <si>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</si>
  <si>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</si>
  <si>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</si>
  <si>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</si>
  <si>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</si>
  <si>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</si>
  <si>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</si>
  <si>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</si>
  <si>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</si>
  <si>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</si>
  <si>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</si>
  <si>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</si>
  <si>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</si>
  <si>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</si>
  <si>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</si>
  <si>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</si>
  <si>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</si>
  <si>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</si>
  <si>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</si>
  <si>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</si>
  <si>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</si>
  <si>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</si>
  <si>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</si>
  <si>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</si>
  <si>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</si>
  <si>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</si>
  <si>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</si>
  <si>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</si>
  <si>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</si>
  <si>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</si>
  <si>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</si>
  <si>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</si>
  <si>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</si>
  <si>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</si>
  <si>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</si>
  <si>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</si>
  <si>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</si>
  <si>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</si>
  <si>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</si>
  <si>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</si>
  <si>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</si>
  <si>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</si>
  <si>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</si>
  <si>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</si>
  <si>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</si>
  <si>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</si>
  <si>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</si>
  <si>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</si>
  <si>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</si>
  <si>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</si>
  <si>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</si>
  <si>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</si>
  <si>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</si>
  <si>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</si>
  <si>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</si>
  <si>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</si>
  <si>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</si>
  <si>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</si>
  <si>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</si>
  <si>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</si>
  <si>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</si>
  <si>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</si>
  <si>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</si>
  <si>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</si>
  <si>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</si>
  <si>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</si>
  <si>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</si>
  <si>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</si>
  <si>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</si>
  <si>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</si>
  <si>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</si>
  <si>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</si>
  <si>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</si>
  <si>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</si>
  <si>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</si>
  <si>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</si>
  <si>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</si>
  <si>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</si>
  <si>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</si>
  <si>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</si>
  <si>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</si>
  <si>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</si>
  <si>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</si>
  <si>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</si>
  <si>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</si>
  <si>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</si>
  <si>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</si>
  <si>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</si>
  <si>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</si>
  <si>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</si>
  <si>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</si>
  <si>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</si>
  <si>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</si>
  <si>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</si>
  <si>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</si>
  <si>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</si>
  <si>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</si>
  <si>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</si>
  <si>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</si>
  <si>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</si>
  <si>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</si>
  <si>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</si>
  <si>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</si>
  <si>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</si>
  <si>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</si>
  <si>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</si>
  <si>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</si>
  <si>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</si>
  <si>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</si>
  <si>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</si>
  <si>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</si>
  <si>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</si>
  <si>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</si>
  <si>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</si>
  <si>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</si>
  <si>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</si>
  <si>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</si>
  <si>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</si>
  <si>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</si>
  <si>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</si>
  <si>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</si>
  <si>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</si>
  <si>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</si>
  <si>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</si>
  <si>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</si>
  <si>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</si>
  <si>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</si>
  <si>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</si>
  <si>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</si>
  <si>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</si>
  <si>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</si>
  <si>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</si>
  <si>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</si>
  <si>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</si>
  <si>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</si>
  <si>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</si>
  <si>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</si>
  <si>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</si>
  <si>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</si>
  <si>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</si>
  <si>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</si>
  <si>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</si>
  <si>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</si>
  <si>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</si>
  <si>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</si>
  <si>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</si>
  <si>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</si>
  <si>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</si>
  <si>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</si>
  <si>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</si>
  <si>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</si>
  <si>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</si>
  <si>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</si>
  <si>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</si>
  <si>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</si>
  <si>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</si>
  <si>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</si>
  <si>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</si>
  <si>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</si>
  <si>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</si>
  <si>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</si>
  <si>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</si>
  <si>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</si>
  <si>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</si>
  <si>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</si>
  <si>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</si>
  <si>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</si>
  <si>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</si>
  <si>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</si>
  <si>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</si>
  <si>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</si>
  <si>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</si>
  <si>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</si>
  <si>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</si>
  <si>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</si>
  <si>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</si>
  <si>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</si>
  <si>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</si>
  <si>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</si>
  <si>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</si>
  <si>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</si>
  <si>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</si>
  <si>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</si>
  <si>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</si>
  <si>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</si>
  <si>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</si>
  <si>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</si>
  <si>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</si>
  <si>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</si>
  <si>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</si>
  <si>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</si>
  <si>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</si>
  <si>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</si>
  <si>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</si>
  <si>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</si>
  <si>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</si>
  <si>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</si>
  <si>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</si>
  <si>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</si>
  <si>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</si>
  <si>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</si>
  <si>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</si>
  <si>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</si>
  <si>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</si>
  <si>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</si>
  <si>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</si>
  <si>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</si>
  <si>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</si>
  <si>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</si>
  <si>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</si>
  <si>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</si>
  <si>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</si>
  <si>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</si>
  <si>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</si>
  <si>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</si>
  <si>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</si>
  <si>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</si>
  <si>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</si>
  <si>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</si>
  <si>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</si>
  <si>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</si>
  <si>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</si>
  <si>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</si>
  <si>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</si>
  <si>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</si>
  <si>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</si>
  <si>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</si>
  <si>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</si>
  <si>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</si>
  <si>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</si>
  <si>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</si>
  <si>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</si>
  <si>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</si>
  <si>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</si>
  <si>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</si>
  <si>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</si>
  <si>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</si>
  <si>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</si>
  <si>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</si>
  <si>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</si>
  <si>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</si>
  <si>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</si>
  <si>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</si>
  <si>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</si>
  <si>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</si>
  <si>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</si>
  <si>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</si>
  <si>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</si>
  <si>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</si>
  <si>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</si>
  <si>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</si>
  <si>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</si>
  <si>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</si>
  <si>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</si>
  <si>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</si>
  <si>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</si>
  <si>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</si>
  <si>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</si>
  <si>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</si>
  <si>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</si>
  <si>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</si>
  <si>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</si>
  <si>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</si>
  <si>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</si>
  <si>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</si>
  <si>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</si>
  <si>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</si>
  <si>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</si>
  <si>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</si>
  <si>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</si>
  <si>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</si>
  <si>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</si>
  <si>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</si>
  <si>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</si>
  <si>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</si>
  <si>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</si>
  <si>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</si>
  <si>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</si>
  <si>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</si>
  <si>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</si>
  <si>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</si>
  <si>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</si>
  <si>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</si>
  <si>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</si>
  <si>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</si>
  <si>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</si>
  <si>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</si>
  <si>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</si>
  <si>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</si>
  <si>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</si>
  <si>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</si>
  <si>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</si>
  <si>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</si>
  <si>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</si>
  <si>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</si>
  <si>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</si>
  <si>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</si>
  <si>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</si>
  <si>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</si>
  <si>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</si>
  <si>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</si>
  <si>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</si>
  <si>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</si>
  <si>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</si>
  <si>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</si>
  <si>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</si>
  <si>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</si>
  <si>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</si>
  <si>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</si>
  <si>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</si>
  <si>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</si>
  <si>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</si>
  <si>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</si>
  <si>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</si>
  <si>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</si>
  <si>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</si>
  <si>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</si>
  <si>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</si>
  <si>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</si>
  <si>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</si>
  <si>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</si>
  <si>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</si>
  <si>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</si>
  <si>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</si>
  <si>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</si>
  <si>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</si>
  <si>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</si>
  <si>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</si>
  <si>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</si>
  <si>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</si>
  <si>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</si>
  <si>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</si>
  <si>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</si>
  <si>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</si>
  <si>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</si>
  <si>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</si>
  <si>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</si>
  <si>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</si>
  <si>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</si>
  <si>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</si>
  <si>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</si>
  <si>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</si>
  <si>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</si>
  <si>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</si>
  <si>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</si>
  <si>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</si>
  <si>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</si>
  <si>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</si>
  <si>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</si>
  <si>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</si>
  <si>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</si>
  <si>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</si>
  <si>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</si>
  <si>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</si>
  <si>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</si>
  <si>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</si>
  <si>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</si>
  <si>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</si>
  <si>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</si>
  <si>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</si>
  <si>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</si>
  <si>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</si>
  <si>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</si>
  <si>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</si>
  <si>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</si>
  <si>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</si>
  <si>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</si>
  <si>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</si>
  <si>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</si>
  <si>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</si>
  <si>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</si>
  <si>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</si>
  <si>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</si>
  <si>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</si>
  <si>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</si>
  <si>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</si>
  <si>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</si>
  <si>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</si>
  <si>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</si>
  <si>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</si>
  <si>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</si>
  <si>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</si>
  <si>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</si>
  <si>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</si>
  <si>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</si>
  <si>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</si>
  <si>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</si>
  <si>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</si>
  <si>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</si>
  <si>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</si>
  <si>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</si>
  <si>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</si>
  <si>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</si>
  <si>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</si>
  <si>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</si>
  <si>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</si>
  <si>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</si>
  <si>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</si>
  <si>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</si>
  <si>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</si>
  <si>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</si>
  <si>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</si>
  <si>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</si>
  <si>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</si>
  <si>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</si>
  <si>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</si>
  <si>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</si>
  <si>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</si>
  <si>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</si>
  <si>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</si>
  <si>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</si>
  <si>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</si>
  <si>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</si>
  <si>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</si>
  <si>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</si>
  <si>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</si>
  <si>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</si>
  <si>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</si>
  <si>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</si>
  <si>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</si>
  <si>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</si>
  <si>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</si>
  <si>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</si>
  <si>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</si>
  <si>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</si>
  <si>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</si>
  <si>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</si>
  <si>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</si>
  <si>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</si>
  <si>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</si>
  <si>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</si>
  <si>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</si>
  <si>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</si>
  <si>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</si>
  <si>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</si>
  <si>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</si>
  <si>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</si>
  <si>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</si>
  <si>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</si>
  <si>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</si>
  <si>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</si>
  <si>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</si>
  <si>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</si>
  <si>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</si>
  <si>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</si>
  <si>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</si>
  <si>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</si>
  <si>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</si>
  <si>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</si>
  <si>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</si>
  <si>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</si>
  <si>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</si>
  <si>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</si>
  <si>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</si>
  <si>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</si>
  <si>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</si>
  <si>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</si>
  <si>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</si>
  <si>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</si>
  <si>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</si>
  <si>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</si>
  <si>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</si>
  <si>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</si>
  <si>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</si>
  <si>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</si>
  <si>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</si>
  <si>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</si>
  <si>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</si>
  <si>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</si>
  <si>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</si>
  <si>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</si>
  <si>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</si>
  <si>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</si>
  <si>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</si>
  <si>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</si>
  <si>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</si>
  <si>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</si>
  <si>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</si>
  <si>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</si>
  <si>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</si>
  <si>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</si>
  <si>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</si>
  <si>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</si>
  <si>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</si>
  <si>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</si>
  <si>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</si>
  <si>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</si>
  <si>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</si>
  <si>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</si>
  <si>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</si>
  <si>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</si>
  <si>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</si>
  <si>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</si>
  <si>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</si>
  <si>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</si>
  <si>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</si>
  <si>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</si>
  <si>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</si>
  <si>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</si>
  <si>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</si>
  <si>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</si>
  <si>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</si>
  <si>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</si>
  <si>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</si>
  <si>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</si>
  <si>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</si>
  <si>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</si>
  <si>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</si>
  <si>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</si>
  <si>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</si>
  <si>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</si>
  <si>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</si>
  <si>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</si>
  <si>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</si>
  <si>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</si>
  <si>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</si>
  <si>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</si>
  <si>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</si>
  <si>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</si>
  <si>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</si>
  <si>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</si>
  <si>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</si>
  <si>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</si>
  <si>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</si>
  <si>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</si>
  <si>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</si>
  <si>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</si>
  <si>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</si>
  <si>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</si>
  <si>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</si>
  <si>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</si>
  <si>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</si>
  <si>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</si>
  <si>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</si>
  <si>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</si>
  <si>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</si>
  <si>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</si>
  <si>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</si>
  <si>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</si>
  <si>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</si>
  <si>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</si>
  <si>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</si>
  <si>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</si>
  <si>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</si>
  <si>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</si>
  <si>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</si>
  <si>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</si>
  <si>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</si>
  <si>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</si>
  <si>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</si>
  <si>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</si>
  <si>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</si>
  <si>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</si>
  <si>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</si>
  <si>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</si>
  <si>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</si>
  <si>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</si>
  <si>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</si>
  <si>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</si>
  <si>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</si>
  <si>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</si>
  <si>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</si>
  <si>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</si>
  <si>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</si>
  <si>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</si>
  <si>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</si>
  <si>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</si>
  <si>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</si>
  <si>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</si>
  <si>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</si>
  <si>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</si>
  <si>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</si>
  <si>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</si>
  <si>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</si>
  <si>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</si>
  <si>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</si>
  <si>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</si>
  <si>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</si>
  <si>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</si>
  <si>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</si>
  <si>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</si>
  <si>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</si>
  <si>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</si>
  <si>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</si>
  <si>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</si>
  <si>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</si>
  <si>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</si>
  <si>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</si>
  <si>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</si>
  <si>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</si>
  <si>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</si>
  <si>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</si>
  <si>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</si>
  <si>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</si>
  <si>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</si>
  <si>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</si>
  <si>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</si>
  <si>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</si>
  <si>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</si>
  <si>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</si>
  <si>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</si>
  <si>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</si>
  <si>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</si>
  <si>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</si>
  <si>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</si>
  <si>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</si>
  <si>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</si>
  <si>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</si>
  <si>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</si>
  <si>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</si>
  <si>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</si>
  <si>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</si>
  <si>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</si>
  <si>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</si>
  <si>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</si>
  <si>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</si>
  <si>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</si>
  <si>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</si>
  <si>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</si>
  <si>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</si>
  <si>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</si>
  <si>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</si>
  <si>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</si>
  <si>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</si>
  <si>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</si>
  <si>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</si>
  <si>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</si>
  <si>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</si>
  <si>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</si>
  <si>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</si>
  <si>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</si>
  <si>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</si>
  <si>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</si>
  <si>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</si>
  <si>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</si>
  <si>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</si>
  <si>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</si>
  <si>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</si>
  <si>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</si>
  <si>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</si>
  <si>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</si>
  <si>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</si>
  <si>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</si>
  <si>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</si>
  <si>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</si>
  <si>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</si>
  <si>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</si>
  <si>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</si>
  <si>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</si>
  <si>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</si>
  <si>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</si>
  <si>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</si>
  <si>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</si>
  <si>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</si>
  <si>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</si>
  <si>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</si>
  <si>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</si>
  <si>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</si>
  <si>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</si>
  <si>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</si>
  <si>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</si>
  <si>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</si>
  <si>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</si>
  <si>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</si>
  <si>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</si>
  <si>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</si>
  <si>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</si>
  <si>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</si>
  <si>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</si>
  <si>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</si>
  <si>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</si>
  <si>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</si>
  <si>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</si>
  <si>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</si>
  <si>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</si>
  <si>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</si>
  <si>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</si>
  <si>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</si>
  <si>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</si>
  <si>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</si>
  <si>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</si>
  <si>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</si>
  <si>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</si>
  <si>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</si>
  <si>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</si>
  <si>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</si>
  <si>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</si>
  <si>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</si>
  <si>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</si>
  <si>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</si>
  <si>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</si>
  <si>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</si>
  <si>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</si>
  <si>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</si>
  <si>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</si>
  <si>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</si>
  <si>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</si>
  <si>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</si>
  <si>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</si>
  <si>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</si>
  <si>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</si>
  <si>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</si>
  <si>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</si>
  <si>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</si>
  <si>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</si>
  <si>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</si>
  <si>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</si>
  <si>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</si>
  <si>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</si>
  <si>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</si>
  <si>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</si>
  <si>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</si>
  <si>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</si>
  <si>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</si>
  <si>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</si>
  <si>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</si>
  <si>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</si>
  <si>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</si>
  <si>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</si>
  <si>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</si>
  <si>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</si>
  <si>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</si>
  <si>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</si>
  <si>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</si>
  <si>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</si>
  <si>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</si>
  <si>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</si>
  <si>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</si>
  <si>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</si>
  <si>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</si>
  <si>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</si>
  <si>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</si>
  <si>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</si>
  <si>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</si>
  <si>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</si>
  <si>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</si>
  <si>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</si>
  <si>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</si>
  <si>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</si>
  <si>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</si>
  <si>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</si>
  <si>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</si>
  <si>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</si>
  <si>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</si>
  <si>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</si>
  <si>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</si>
  <si>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</si>
  <si>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</si>
  <si>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</si>
  <si>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</si>
  <si>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</si>
  <si>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</si>
  <si>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</si>
  <si>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</si>
  <si>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</si>
  <si>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</si>
  <si>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</si>
  <si>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</si>
  <si>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</si>
  <si>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</si>
  <si>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</si>
  <si>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</si>
  <si>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</si>
  <si>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</si>
  <si>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</si>
  <si>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</si>
  <si>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</si>
  <si>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</si>
  <si>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</si>
  <si>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</si>
  <si>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</si>
  <si>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</si>
  <si>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</si>
  <si>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</si>
  <si>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</si>
  <si>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</si>
  <si>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</si>
  <si>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</si>
  <si>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</si>
  <si>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</si>
  <si>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</si>
  <si>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</si>
  <si>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</si>
  <si>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</si>
  <si>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</si>
  <si>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</si>
  <si>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</si>
  <si>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</si>
  <si>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</si>
  <si>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</si>
  <si>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</si>
  <si>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</si>
  <si>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</si>
  <si>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</si>
  <si>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</si>
  <si>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</si>
  <si>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</si>
  <si>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</si>
  <si>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</si>
  <si>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</si>
  <si>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</si>
  <si>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</si>
  <si>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</si>
  <si>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</si>
  <si>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</si>
  <si>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</si>
  <si>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</si>
  <si>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</si>
  <si>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</si>
  <si>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</si>
  <si>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</si>
  <si>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</si>
  <si>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</si>
  <si>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</si>
  <si>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</si>
  <si>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</si>
  <si>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</si>
  <si>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</si>
  <si>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</si>
  <si>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</si>
  <si>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</si>
  <si>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</si>
  <si>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</si>
  <si>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</si>
  <si>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</si>
  <si>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</si>
  <si>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</si>
  <si>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</si>
  <si>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</si>
  <si>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</si>
  <si>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</si>
  <si>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</si>
  <si>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</si>
  <si>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</si>
  <si>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</si>
  <si>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</si>
  <si>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</si>
  <si>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</si>
  <si>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</si>
  <si>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</si>
  <si>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</si>
  <si>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</si>
  <si>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</si>
  <si>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</si>
  <si>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</si>
  <si>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</si>
  <si>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</si>
  <si>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</si>
  <si>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</si>
  <si>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</si>
  <si>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</si>
  <si>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</si>
  <si>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</si>
  <si>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</si>
  <si>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</si>
  <si>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</si>
  <si>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</si>
  <si>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</si>
  <si>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</si>
  <si>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</si>
  <si>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</si>
  <si>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</si>
  <si>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</si>
  <si>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</si>
  <si>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</si>
  <si>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</si>
  <si>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</si>
  <si>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</si>
  <si>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</si>
  <si>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</si>
  <si>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</si>
  <si>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</si>
  <si>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</si>
  <si>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</si>
  <si>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</si>
  <si>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</si>
  <si>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</si>
  <si>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</si>
  <si>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</si>
  <si>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</si>
  <si>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</si>
  <si>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</si>
  <si>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</si>
  <si>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</si>
  <si>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</si>
  <si>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</si>
  <si>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</si>
  <si>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</si>
  <si>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</si>
  <si>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</si>
  <si>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</si>
  <si>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</si>
  <si>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</si>
  <si>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</si>
  <si>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</si>
  <si>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</si>
  <si>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</si>
  <si>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</si>
  <si>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</si>
  <si>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</si>
  <si>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</si>
  <si>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</si>
  <si>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</si>
  <si>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</si>
  <si>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</si>
  <si>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</si>
  <si>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</si>
  <si>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</si>
  <si>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</si>
  <si>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</si>
  <si>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</si>
  <si>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</si>
  <si>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</si>
  <si>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</si>
  <si>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</si>
  <si>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</si>
  <si>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</si>
  <si>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</si>
  <si>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</si>
  <si>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</si>
  <si>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</si>
  <si>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</si>
  <si>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</si>
  <si>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</si>
  <si>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</si>
  <si>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</si>
  <si>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</si>
  <si>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</si>
  <si>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</si>
  <si>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</si>
  <si>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</si>
  <si>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</si>
  <si>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</si>
  <si>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</si>
  <si>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</si>
  <si>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</si>
  <si>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</si>
  <si>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</si>
  <si>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</si>
  <si>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</si>
  <si>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</si>
  <si>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</si>
  <si>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</si>
  <si>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</si>
  <si>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</si>
  <si>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</si>
  <si>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</si>
  <si>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</si>
  <si>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</si>
  <si>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</si>
  <si>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</si>
  <si>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</si>
  <si>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</si>
  <si>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</si>
  <si>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</si>
  <si>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</si>
  <si>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</si>
  <si>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</si>
  <si>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</si>
  <si>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</si>
  <si>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</si>
  <si>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</si>
  <si>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</si>
  <si>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</si>
  <si>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</si>
  <si>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</si>
  <si>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</si>
  <si>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</si>
  <si>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</si>
  <si>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</si>
  <si>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</si>
  <si>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</si>
  <si>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</si>
  <si>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</si>
  <si>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</si>
  <si>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</si>
  <si>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</si>
  <si>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</si>
  <si>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</si>
  <si>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</si>
  <si>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</si>
  <si>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</si>
  <si>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</si>
  <si>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</si>
  <si>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</si>
  <si>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</si>
  <si>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</si>
  <si>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</si>
  <si>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</si>
  <si>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</si>
  <si>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</si>
  <si>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</si>
  <si>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</si>
  <si>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</si>
  <si>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</si>
  <si>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</si>
  <si>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</si>
  <si>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</si>
  <si>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</si>
  <si>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</si>
  <si>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</si>
  <si>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</si>
  <si>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</si>
  <si>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</si>
  <si>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</si>
  <si>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</si>
  <si>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</si>
  <si>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</si>
  <si>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</si>
  <si>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</si>
  <si>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</si>
  <si>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</si>
  <si>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</si>
  <si>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</si>
  <si>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</si>
  <si>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</si>
  <si>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</si>
  <si>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</si>
  <si>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</si>
  <si>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</si>
  <si>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</si>
  <si>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</si>
  <si>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</si>
  <si>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</si>
  <si>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</si>
  <si>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</si>
  <si>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</si>
  <si>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</si>
  <si>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</si>
  <si>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</si>
  <si>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</si>
  <si>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</si>
  <si>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</si>
  <si>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</si>
  <si>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</si>
  <si>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</si>
  <si>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</si>
  <si>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</si>
  <si>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</si>
  <si>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</si>
  <si>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</si>
  <si>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</si>
  <si>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</si>
  <si>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</si>
  <si>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</si>
  <si>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</si>
  <si>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</si>
  <si>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</si>
  <si>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</si>
  <si>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</si>
  <si>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</si>
  <si>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</si>
  <si>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</si>
  <si>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</si>
  <si>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</si>
  <si>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</si>
  <si>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</si>
  <si>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</si>
  <si>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</si>
  <si>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</si>
  <si>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</si>
  <si>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</si>
  <si>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</si>
  <si>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</si>
  <si>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</si>
  <si>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</si>
  <si>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</si>
  <si>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</si>
  <si>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</si>
  <si>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</si>
  <si>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</si>
  <si>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</si>
  <si>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</si>
  <si>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</si>
  <si>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</si>
  <si>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</si>
  <si>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</si>
  <si>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</si>
  <si>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</si>
  <si>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</si>
  <si>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</si>
  <si>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</si>
  <si>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</si>
  <si>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</si>
  <si>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</si>
  <si>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</si>
  <si>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</si>
  <si>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</si>
  <si>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</si>
  <si>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</si>
  <si>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</si>
  <si>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</si>
  <si>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</si>
  <si>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</si>
  <si>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</si>
  <si>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</si>
  <si>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</si>
  <si>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</si>
  <si>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</si>
  <si>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</si>
  <si>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</si>
  <si>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</si>
  <si>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</si>
  <si>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</si>
  <si>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</si>
  <si>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</si>
  <si>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</si>
  <si>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</si>
  <si>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</si>
  <si>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</si>
  <si>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</si>
  <si>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</si>
  <si>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</si>
  <si>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</si>
  <si>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</si>
  <si>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</si>
  <si>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</si>
  <si>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</si>
  <si>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</si>
  <si>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</si>
  <si>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</si>
  <si>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</si>
  <si>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</si>
  <si>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</si>
  <si>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</si>
  <si>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</si>
  <si>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</si>
  <si>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</si>
  <si>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</si>
  <si>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</si>
  <si>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</si>
  <si>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</si>
  <si>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</si>
  <si>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</si>
  <si>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</si>
  <si>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</si>
  <si>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</si>
  <si>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</si>
  <si>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</si>
  <si>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</si>
  <si>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</si>
  <si>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</si>
  <si>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</si>
  <si>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</si>
  <si>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</si>
  <si>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</si>
  <si>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</si>
  <si>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</si>
  <si>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</si>
  <si>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</si>
  <si>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</si>
  <si>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</si>
  <si>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</si>
  <si>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</si>
  <si>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</si>
  <si>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</si>
  <si>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</si>
  <si>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</si>
  <si>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</si>
  <si>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</si>
  <si>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</si>
  <si>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</si>
  <si>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</si>
  <si>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</si>
  <si>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</si>
  <si>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</si>
  <si>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</si>
  <si>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</si>
  <si>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</si>
  <si>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</si>
  <si>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</si>
  <si>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</si>
  <si>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</si>
  <si>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</si>
  <si>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</si>
  <si>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</si>
  <si>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</si>
  <si>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</si>
  <si>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</si>
  <si>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</si>
  <si>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</si>
  <si>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</si>
  <si>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</si>
  <si>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</si>
  <si>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</si>
  <si>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</si>
  <si>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</si>
  <si>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</si>
  <si>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</si>
  <si>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</si>
  <si>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</si>
  <si>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</si>
  <si>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</si>
  <si>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</si>
  <si>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</si>
  <si>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</si>
  <si>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</si>
  <si>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</si>
  <si>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</si>
  <si>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</si>
  <si>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</si>
  <si>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</si>
  <si>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</si>
  <si>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</si>
  <si>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</si>
  <si>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</si>
  <si>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</si>
  <si>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</si>
  <si>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</si>
  <si>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</si>
  <si>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</si>
  <si>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</si>
  <si>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</si>
  <si>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</si>
  <si>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</si>
  <si>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</si>
  <si>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</si>
  <si>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</si>
  <si>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</si>
  <si>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</si>
  <si>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</si>
  <si>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</si>
  <si>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</si>
  <si>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</si>
  <si>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</si>
  <si>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</si>
  <si>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</si>
  <si>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</si>
  <si>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</si>
  <si>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</si>
  <si>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</si>
  <si>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</si>
  <si>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</si>
  <si>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</si>
  <si>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</si>
  <si>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</si>
  <si>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</si>
  <si>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</si>
  <si>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</si>
  <si>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</si>
  <si>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</si>
  <si>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</si>
  <si>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</si>
  <si>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</si>
  <si>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</si>
  <si>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</si>
  <si>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</si>
  <si>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</si>
  <si>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</si>
  <si>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</si>
  <si>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</si>
  <si>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</si>
  <si>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</si>
  <si>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</si>
  <si>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</si>
  <si>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</si>
  <si>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</si>
  <si>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</si>
  <si>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</si>
  <si>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</si>
  <si>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</si>
  <si>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</si>
  <si>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</si>
  <si>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</si>
  <si>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</si>
  <si>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</si>
  <si>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</si>
  <si>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</si>
  <si>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</si>
  <si>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</si>
  <si>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</si>
  <si>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</si>
  <si>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</si>
  <si>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</si>
  <si>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</si>
  <si>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</si>
  <si>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</si>
  <si>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</si>
  <si>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</si>
  <si>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</si>
  <si>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</si>
  <si>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</si>
  <si>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</si>
  <si>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</si>
  <si>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</si>
  <si>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</si>
  <si>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</si>
  <si>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</si>
  <si>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</si>
  <si>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</si>
  <si>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</si>
  <si>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</si>
  <si>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</si>
  <si>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</si>
  <si>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</si>
  <si>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</si>
  <si>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</si>
  <si>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</si>
  <si>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</si>
  <si>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</si>
  <si>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</si>
  <si>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</si>
  <si>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</si>
  <si>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</si>
  <si>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</si>
  <si>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</si>
  <si>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</si>
  <si>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</si>
  <si>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</si>
  <si>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</si>
  <si>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</si>
  <si>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</si>
  <si>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</si>
  <si>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</si>
  <si>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</si>
  <si>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</si>
  <si>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</si>
  <si>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</si>
  <si>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</si>
  <si>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</si>
  <si>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</si>
  <si>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</si>
  <si>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</si>
  <si>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</si>
  <si>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</si>
  <si>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</si>
  <si>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</si>
  <si>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</si>
  <si>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</si>
  <si>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</si>
  <si>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</si>
  <si>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</si>
  <si>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</si>
  <si>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</si>
  <si>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</si>
  <si>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</si>
  <si>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</si>
  <si>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</si>
  <si>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</si>
  <si>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</si>
  <si>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</si>
  <si>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</si>
  <si>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</si>
  <si>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</si>
  <si>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</si>
  <si>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</si>
  <si>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</si>
  <si>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</si>
  <si>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</si>
  <si>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</si>
  <si>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</si>
  <si>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</si>
  <si>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</si>
  <si>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</si>
  <si>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</si>
  <si>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</si>
  <si>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</si>
  <si>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</si>
  <si>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</si>
  <si>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</si>
  <si>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</si>
  <si>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</si>
  <si>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</si>
  <si>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</si>
  <si>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</si>
  <si>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</si>
  <si>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</si>
  <si>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</si>
  <si>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</si>
  <si>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</si>
  <si>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</si>
  <si>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</si>
  <si>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</si>
  <si>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</si>
  <si>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</si>
  <si>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</si>
  <si>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</si>
  <si>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</si>
  <si>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</si>
  <si>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</si>
  <si>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</si>
  <si>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</si>
  <si>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</si>
  <si>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</si>
  <si>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</si>
  <si>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</si>
  <si>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</si>
  <si>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</si>
  <si>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</si>
  <si>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</si>
  <si>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</si>
  <si>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</si>
  <si>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</si>
  <si>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</si>
  <si>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</si>
  <si>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</si>
  <si>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</si>
  <si>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</si>
  <si>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</si>
  <si>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</si>
  <si>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</si>
  <si>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</si>
  <si>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</si>
  <si>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</si>
  <si>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</si>
  <si>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</si>
  <si>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</si>
  <si>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</si>
  <si>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</si>
  <si>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</si>
  <si>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</si>
  <si>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</si>
  <si>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</si>
  <si>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</si>
  <si>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</si>
  <si>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</si>
  <si>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</si>
  <si>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</si>
  <si>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</si>
  <si>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</si>
  <si>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</si>
  <si>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</si>
  <si>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</si>
  <si>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</si>
  <si>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</si>
  <si>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</si>
  <si>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</si>
  <si>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</si>
  <si>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</si>
  <si>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</si>
  <si>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</si>
  <si>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</si>
  <si>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</si>
  <si>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</si>
  <si>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</si>
  <si>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</si>
  <si>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</si>
  <si>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</si>
  <si>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</si>
  <si>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</si>
  <si>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</si>
  <si>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</si>
  <si>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</si>
  <si>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</si>
  <si>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</si>
  <si>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</si>
  <si>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</si>
  <si>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</si>
  <si>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</si>
  <si>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</si>
  <si>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</si>
  <si>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</si>
  <si>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</si>
  <si>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</si>
  <si>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</si>
  <si>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</si>
  <si>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</si>
  <si>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</si>
  <si>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</si>
  <si>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</si>
  <si>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</si>
  <si>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</si>
  <si>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</si>
  <si>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</si>
  <si>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</si>
  <si>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</si>
  <si>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</si>
  <si>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</si>
  <si>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</si>
  <si>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</si>
  <si>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</si>
  <si>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</si>
  <si>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</si>
  <si>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</si>
  <si>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</si>
  <si>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</si>
  <si>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</si>
  <si>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</si>
  <si>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</si>
  <si>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</si>
  <si>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</si>
  <si>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</si>
  <si>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</si>
  <si>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</si>
  <si>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</si>
  <si>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</si>
  <si>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</si>
  <si>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</si>
  <si>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</si>
  <si>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</si>
  <si>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</si>
  <si>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</si>
  <si>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</si>
  <si>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</si>
  <si>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</si>
  <si>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</si>
  <si>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</si>
  <si>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</si>
  <si>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</si>
  <si>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</si>
  <si>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</si>
  <si>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</si>
  <si>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</si>
  <si>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</si>
  <si>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</si>
  <si>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</si>
  <si>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</si>
  <si>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</si>
  <si>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</si>
  <si>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</si>
  <si>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</si>
  <si>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</si>
  <si>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</si>
  <si>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</si>
  <si>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</si>
  <si>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</si>
  <si>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</si>
  <si>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</si>
  <si>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</si>
  <si>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</si>
  <si>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</si>
  <si>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</si>
  <si>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</si>
  <si>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</si>
  <si>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</si>
  <si>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</si>
  <si>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</si>
  <si>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</si>
  <si>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</si>
  <si>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</si>
  <si>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</si>
  <si>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</si>
  <si>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</si>
  <si>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</si>
  <si>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</si>
  <si>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</si>
  <si>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</si>
  <si>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</si>
  <si>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</si>
  <si>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</si>
  <si>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</si>
  <si>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</si>
  <si>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</si>
  <si>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</si>
  <si>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</si>
  <si>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</si>
  <si>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</si>
  <si>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</si>
  <si>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</si>
  <si>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</si>
  <si>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</si>
  <si>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</si>
  <si>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</si>
  <si>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</si>
  <si>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</si>
  <si>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</si>
  <si>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</si>
  <si>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</si>
  <si>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</si>
  <si>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</si>
  <si>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</si>
  <si>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</si>
  <si>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</si>
  <si>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</si>
  <si>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</si>
  <si>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</si>
  <si>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</si>
  <si>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</si>
  <si>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</si>
  <si>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</si>
  <si>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</si>
  <si>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</si>
  <si>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</si>
  <si>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</si>
  <si>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</si>
  <si>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</si>
  <si>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</si>
  <si>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</si>
  <si>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</si>
  <si>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</si>
  <si>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</si>
  <si>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</si>
  <si>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</si>
  <si>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</si>
  <si>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</si>
  <si>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</si>
  <si>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</si>
  <si>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</si>
  <si>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</si>
  <si>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</si>
  <si>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</si>
  <si>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</si>
  <si>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</si>
  <si>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</si>
  <si>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</si>
  <si>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</si>
  <si>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</si>
  <si>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</si>
  <si>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</si>
  <si>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</si>
  <si>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</si>
  <si>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</si>
  <si>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</si>
  <si>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</si>
  <si>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</si>
  <si>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</si>
  <si>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</si>
  <si>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</si>
  <si>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</si>
  <si>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</si>
  <si>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</si>
  <si>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</si>
  <si>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</si>
  <si>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</si>
  <si>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</si>
  <si>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</si>
  <si>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</si>
  <si>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</si>
  <si>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</si>
  <si>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</si>
  <si>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</si>
  <si>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</si>
  <si>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</si>
  <si>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</si>
  <si>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</si>
  <si>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</si>
  <si>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</si>
  <si>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</si>
  <si>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</si>
  <si>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</si>
  <si>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</si>
  <si>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</si>
  <si>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</si>
  <si>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</si>
  <si>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</si>
  <si>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</si>
  <si>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</si>
  <si>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</si>
  <si>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</si>
  <si>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</si>
  <si>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</si>
  <si>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</si>
  <si>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</si>
  <si>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</si>
  <si>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</si>
  <si>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</si>
  <si>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</si>
  <si>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</si>
  <si>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</si>
  <si>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</si>
  <si>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</si>
  <si>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</si>
  <si>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</si>
  <si>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</si>
  <si>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</si>
  <si>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</si>
  <si>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</si>
  <si>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</si>
  <si>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</si>
  <si>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</si>
  <si>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</si>
  <si>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</si>
  <si>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</si>
  <si>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</si>
  <si>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</si>
  <si>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</si>
  <si>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</si>
  <si>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</si>
  <si>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</si>
  <si>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</si>
  <si>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</si>
  <si>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</si>
  <si>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</si>
  <si>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</si>
  <si>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</si>
  <si>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</si>
  <si>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</si>
  <si>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</si>
  <si>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</si>
  <si>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</si>
  <si>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</si>
  <si>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</si>
  <si>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</si>
  <si>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</si>
  <si>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</si>
  <si>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</si>
  <si>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</si>
  <si>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</si>
  <si>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</si>
  <si>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</si>
  <si>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</si>
  <si>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</si>
  <si>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</si>
  <si>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</si>
  <si>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</si>
  <si>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</si>
  <si>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</si>
  <si>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</si>
  <si>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</si>
  <si>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</si>
  <si>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</si>
  <si>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</si>
  <si>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</si>
  <si>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</si>
  <si>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</si>
  <si>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</si>
  <si>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</si>
  <si>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</si>
  <si>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</si>
  <si>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</si>
  <si>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</si>
  <si>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</si>
  <si>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</si>
  <si>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</si>
  <si>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</si>
  <si>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</si>
  <si>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</si>
  <si>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</si>
  <si>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</si>
  <si>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</si>
  <si>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</si>
  <si>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</si>
  <si>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</si>
  <si>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</si>
  <si>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</si>
  <si>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</si>
  <si>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</si>
  <si>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</si>
  <si>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</si>
  <si>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</si>
  <si>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</si>
  <si>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</si>
  <si>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</si>
  <si>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</si>
  <si>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</si>
  <si>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</si>
  <si>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</si>
  <si>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</si>
  <si>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</si>
  <si>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</si>
  <si>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</si>
  <si>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</si>
  <si>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</si>
  <si>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</si>
  <si>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</si>
  <si>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</si>
  <si>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</si>
  <si>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</si>
  <si>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</si>
  <si>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</si>
  <si>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</si>
  <si>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</si>
  <si>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</si>
  <si>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</si>
  <si>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</si>
  <si>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</si>
  <si>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</si>
  <si>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</si>
  <si>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</si>
  <si>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</si>
  <si>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</si>
  <si>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</si>
  <si>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</si>
  <si>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</si>
  <si>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</si>
  <si>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</si>
  <si>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</si>
  <si>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</si>
  <si>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</si>
  <si>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</si>
  <si>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</si>
  <si>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</si>
  <si>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</si>
  <si>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</si>
  <si>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</si>
  <si>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</si>
  <si>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</si>
  <si>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</si>
  <si>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</si>
  <si>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</si>
  <si>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</si>
  <si>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</si>
  <si>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</si>
  <si>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</si>
  <si>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</si>
  <si>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</si>
  <si>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</si>
  <si>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</si>
  <si>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</si>
  <si>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</si>
  <si>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</si>
  <si>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</si>
  <si>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</si>
  <si>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</si>
  <si>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</si>
  <si>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</si>
  <si>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</si>
  <si>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</si>
  <si>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</si>
  <si>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</si>
  <si>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</si>
  <si>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</si>
  <si>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</si>
  <si>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</si>
  <si>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</si>
  <si>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</si>
  <si>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</si>
  <si>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</si>
  <si>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</si>
  <si>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</si>
  <si>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</si>
  <si>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</si>
  <si>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</si>
  <si>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</si>
  <si>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</si>
  <si>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</si>
  <si>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</si>
  <si>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</si>
  <si>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</si>
  <si>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</si>
  <si>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</si>
  <si>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</si>
  <si>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</si>
  <si>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</si>
  <si>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</si>
  <si>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</si>
  <si>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</si>
  <si>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</si>
  <si>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</si>
  <si>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</si>
  <si>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</si>
  <si>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</si>
  <si>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</si>
  <si>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</si>
  <si>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</si>
  <si>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</si>
  <si>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</si>
  <si>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</si>
  <si>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</si>
  <si>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</si>
  <si>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</si>
  <si>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</si>
  <si>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</si>
  <si>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</si>
  <si>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</si>
  <si>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</si>
  <si>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</si>
  <si>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</si>
  <si>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</si>
  <si>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</si>
  <si>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</si>
  <si>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</si>
  <si>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</si>
  <si>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</si>
  <si>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</si>
  <si>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</si>
  <si>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</si>
  <si>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</si>
  <si>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</si>
  <si>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</si>
  <si>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</si>
  <si>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</si>
  <si>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</si>
  <si>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</si>
  <si>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</si>
  <si>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</si>
  <si>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</si>
  <si>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</si>
  <si>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</si>
  <si>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</si>
  <si>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</si>
  <si>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</si>
  <si>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</si>
  <si>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</si>
  <si>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</si>
  <si>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</si>
  <si>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</si>
  <si>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</si>
  <si>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</si>
  <si>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</si>
  <si>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</si>
  <si>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</si>
  <si>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</si>
  <si>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</si>
  <si>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</si>
  <si>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</si>
  <si>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</si>
  <si>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</si>
  <si>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</si>
  <si>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</si>
  <si>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</si>
  <si>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</si>
  <si>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</si>
  <si>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</si>
  <si>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</si>
  <si>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</si>
  <si>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</si>
  <si>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</si>
  <si>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</si>
  <si>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</si>
  <si>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</si>
  <si>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</si>
  <si>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</si>
  <si>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</si>
  <si>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</si>
  <si>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</si>
  <si>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</si>
  <si>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</si>
  <si>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</si>
  <si>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</si>
  <si>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</si>
  <si>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</si>
  <si>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</si>
  <si>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</si>
  <si>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</si>
  <si>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</si>
  <si>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</si>
  <si>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</si>
  <si>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</si>
  <si>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</si>
  <si>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</si>
  <si>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</si>
  <si>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</si>
  <si>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</si>
  <si>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</si>
  <si>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</si>
  <si>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</si>
  <si>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</si>
  <si>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</si>
  <si>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</si>
  <si>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</si>
  <si>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</si>
  <si>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</si>
  <si>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</si>
  <si>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</si>
  <si>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</si>
  <si>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</si>
  <si>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</si>
  <si>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</si>
  <si>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</si>
  <si>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</si>
  <si>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</si>
  <si>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</si>
  <si>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</si>
  <si>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</si>
  <si>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</si>
  <si>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</si>
  <si>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</si>
  <si>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</si>
  <si>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</si>
  <si>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</si>
  <si>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</si>
  <si>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</si>
  <si>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</si>
  <si>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</si>
  <si>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</si>
  <si>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</si>
  <si>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</si>
  <si>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</si>
  <si>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</si>
  <si>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</si>
  <si>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</si>
  <si>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</si>
  <si>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</si>
  <si>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</si>
  <si>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</si>
  <si>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</si>
  <si>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</si>
  <si>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</si>
  <si>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</si>
  <si>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</si>
  <si>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</si>
  <si>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</si>
  <si>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</si>
  <si>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</si>
  <si>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</si>
  <si>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</si>
  <si>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</si>
  <si>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</si>
  <si>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</si>
  <si>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</si>
  <si>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</si>
  <si>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</si>
  <si>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</si>
  <si>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</si>
  <si>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</si>
  <si>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</si>
  <si>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</si>
  <si>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</si>
  <si>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</si>
  <si>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</si>
  <si>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</si>
  <si>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</si>
  <si>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</si>
  <si>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</si>
  <si>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</si>
  <si>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</si>
  <si>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</si>
  <si>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</si>
  <si>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</si>
  <si>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</si>
  <si>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</si>
  <si>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</si>
  <si>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</si>
  <si>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</si>
  <si>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</si>
  <si>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</si>
  <si>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</si>
  <si>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</si>
  <si>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</si>
  <si>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</si>
  <si>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</si>
  <si>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</si>
  <si>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</si>
  <si>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</si>
  <si>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</si>
  <si>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</si>
  <si>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</si>
  <si>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</si>
  <si>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</si>
  <si>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</si>
  <si>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</si>
  <si>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</si>
  <si>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</si>
  <si>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</si>
  <si>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</si>
  <si>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</si>
  <si>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</si>
  <si>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</si>
  <si>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</si>
  <si>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</si>
  <si>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</si>
  <si>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</si>
  <si>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</si>
  <si>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</si>
  <si>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</si>
  <si>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</si>
  <si>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</si>
  <si>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</si>
  <si>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</si>
  <si>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</si>
  <si>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</si>
  <si>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</si>
  <si>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</si>
  <si>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</si>
  <si>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</si>
  <si>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</si>
  <si>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</si>
  <si>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</si>
  <si>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</si>
  <si>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</si>
  <si>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</si>
  <si>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</si>
  <si>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</si>
  <si>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</si>
  <si>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</si>
  <si>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</si>
  <si>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</si>
  <si>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</si>
  <si>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</si>
  <si>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</si>
  <si>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</si>
  <si>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</si>
  <si>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</si>
  <si>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</si>
  <si>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</si>
  <si>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</si>
  <si>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</si>
  <si>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</si>
  <si>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</si>
  <si>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</si>
  <si>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</si>
  <si>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</si>
  <si>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</si>
  <si>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</si>
  <si>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</si>
  <si>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</si>
  <si>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</si>
  <si>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</si>
  <si>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</si>
  <si>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</si>
  <si>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</si>
  <si>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</si>
  <si>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</si>
  <si>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</si>
  <si>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</si>
  <si>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</si>
  <si>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</si>
  <si>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</si>
  <si>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</si>
  <si>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</si>
  <si>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</si>
  <si>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</si>
  <si>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</si>
  <si>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</si>
  <si>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</si>
  <si>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</si>
  <si>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</si>
  <si>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</si>
  <si>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</si>
  <si>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</si>
  <si>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</si>
  <si>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</si>
  <si>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</si>
  <si>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</si>
  <si>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</si>
  <si>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</si>
  <si>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</si>
  <si>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</si>
  <si>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</si>
  <si>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</si>
  <si>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</si>
  <si>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</si>
  <si>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</si>
  <si>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</si>
  <si>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</si>
  <si>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</si>
  <si>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</si>
  <si>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</si>
  <si>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</si>
  <si>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</si>
  <si>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</si>
  <si>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</si>
  <si>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</si>
  <si>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</si>
  <si>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</si>
  <si>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</si>
  <si>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</si>
  <si>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</si>
  <si>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</si>
  <si>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</si>
  <si>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</si>
  <si>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</si>
  <si>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</si>
  <si>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</si>
  <si>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</si>
  <si>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</si>
  <si>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</si>
  <si>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</si>
  <si>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</si>
  <si>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</si>
  <si>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</si>
  <si>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</si>
  <si>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</si>
  <si>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</si>
  <si>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</si>
  <si>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</si>
  <si>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</si>
  <si>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</si>
  <si>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</si>
  <si>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</si>
  <si>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</si>
  <si>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</si>
  <si>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</si>
  <si>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</si>
  <si>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</si>
  <si>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</si>
  <si>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</si>
  <si>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</si>
  <si>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</si>
  <si>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</si>
  <si>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</si>
  <si>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</si>
  <si>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</si>
  <si>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</si>
  <si>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</si>
  <si>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</si>
  <si>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</si>
  <si>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</si>
  <si>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</si>
  <si>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</si>
  <si>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</si>
  <si>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</si>
  <si>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</si>
  <si>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</si>
  <si>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</si>
  <si>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</si>
  <si>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</si>
  <si>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</si>
  <si>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</si>
  <si>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</si>
  <si>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</si>
  <si>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</si>
  <si>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</si>
  <si>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</si>
  <si>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</si>
  <si>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</si>
  <si>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</si>
  <si>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</si>
  <si>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</si>
  <si>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</si>
  <si>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</si>
  <si>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</si>
  <si>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</si>
  <si>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</si>
  <si>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</si>
  <si>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</si>
  <si>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</si>
  <si>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</si>
  <si>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</si>
  <si>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</si>
  <si>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</si>
  <si>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</si>
  <si>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</si>
  <si>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</si>
  <si>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</si>
  <si>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</si>
  <si>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</si>
  <si>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</si>
  <si>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</si>
  <si>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</si>
  <si>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</si>
  <si>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</si>
  <si>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</si>
  <si>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</si>
  <si>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</si>
  <si>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</si>
  <si>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</si>
  <si>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</si>
  <si>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</si>
  <si>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</si>
  <si>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</si>
  <si>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</si>
  <si>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</si>
  <si>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</si>
  <si>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</si>
  <si>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</si>
  <si>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</si>
  <si>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</si>
  <si>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</si>
  <si>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</si>
  <si>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</si>
  <si>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</si>
  <si>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</si>
  <si>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</si>
  <si>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</si>
  <si>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</si>
  <si>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</si>
  <si>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</si>
  <si>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</si>
  <si>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</si>
  <si>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</si>
  <si>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</si>
  <si>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</si>
  <si>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</si>
  <si>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</si>
  <si>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</si>
  <si>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</si>
  <si>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</si>
  <si>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</si>
  <si>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</si>
  <si>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</si>
  <si>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</si>
  <si>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</si>
  <si>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</si>
  <si>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</si>
  <si>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</si>
  <si>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</si>
  <si>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</si>
  <si>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</si>
  <si>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</si>
  <si>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</si>
  <si>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</si>
  <si>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</si>
  <si>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</si>
  <si>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</si>
  <si>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</si>
  <si>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</si>
  <si>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</si>
  <si>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</si>
  <si>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</si>
  <si>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</si>
  <si>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</si>
  <si>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</si>
  <si>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</si>
  <si>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</si>
  <si>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</si>
  <si>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</si>
  <si>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</si>
  <si>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</si>
  <si>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</si>
  <si>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</si>
  <si>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</si>
  <si>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</si>
  <si>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</si>
  <si>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</si>
  <si>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</si>
  <si>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</si>
  <si>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</si>
  <si>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</si>
  <si>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</si>
  <si>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</si>
  <si>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</si>
  <si>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</si>
  <si>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</si>
  <si>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</si>
  <si>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</si>
  <si>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</si>
  <si>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</si>
  <si>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</si>
  <si>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</si>
  <si>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</si>
  <si>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</si>
  <si>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</si>
  <si>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</si>
  <si>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</si>
  <si>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</si>
  <si>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</si>
  <si>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</si>
  <si>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</si>
  <si>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</si>
  <si>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</si>
  <si>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</si>
  <si>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</si>
  <si>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</si>
  <si>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</si>
  <si>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</si>
  <si>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</si>
  <si>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</si>
  <si>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</si>
  <si>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</si>
  <si>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</si>
  <si>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</si>
  <si>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</si>
  <si>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</si>
  <si>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</si>
  <si>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</si>
  <si>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</si>
  <si>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</si>
  <si>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</si>
  <si>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</si>
  <si>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</si>
  <si>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</si>
  <si>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</si>
  <si>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</si>
  <si>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</si>
  <si>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</si>
  <si>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</si>
  <si>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</si>
  <si>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</si>
  <si>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</si>
  <si>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</si>
  <si>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</si>
  <si>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</si>
  <si>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</si>
  <si>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</si>
  <si>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</si>
  <si>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</si>
  <si>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</si>
  <si>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</si>
  <si>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</si>
  <si>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</si>
  <si>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</si>
  <si>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</si>
  <si>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</si>
  <si>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</si>
  <si>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</si>
  <si>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</si>
  <si>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</si>
  <si>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</si>
  <si>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</si>
  <si>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</si>
  <si>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</si>
  <si>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</si>
  <si>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</si>
  <si>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</si>
  <si>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</si>
  <si>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</si>
  <si>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</si>
  <si>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</si>
  <si>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</si>
  <si>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</si>
  <si>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</si>
  <si>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</si>
  <si>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</si>
  <si>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</si>
  <si>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</si>
  <si>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</si>
  <si>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</si>
  <si>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</si>
  <si>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</si>
  <si>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</si>
  <si>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</si>
  <si>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</si>
  <si>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</si>
  <si>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</si>
  <si>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</si>
  <si>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</si>
  <si>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</si>
  <si>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</si>
  <si>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</si>
  <si>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</si>
  <si>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</si>
  <si>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</si>
  <si>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</si>
  <si>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</si>
  <si>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</si>
  <si>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</si>
  <si>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</si>
  <si>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</si>
  <si>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</si>
  <si>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</si>
  <si>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</si>
  <si>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</si>
  <si>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</si>
  <si>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</si>
  <si>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</si>
  <si>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</si>
  <si>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</si>
  <si>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</si>
  <si>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</si>
  <si>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</si>
  <si>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</si>
  <si>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</si>
  <si>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</si>
  <si>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</si>
  <si>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</si>
  <si>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</si>
  <si>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</si>
  <si>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</si>
  <si>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</si>
  <si>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</si>
  <si>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</si>
  <si>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</si>
  <si>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</si>
  <si>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</si>
  <si>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</si>
  <si>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</si>
  <si>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</si>
  <si>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</si>
  <si>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</si>
  <si>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</si>
  <si>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</si>
  <si>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</si>
  <si>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</si>
  <si>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</si>
  <si>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</si>
  <si>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</si>
  <si>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</si>
  <si>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</si>
  <si>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</si>
  <si>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</si>
  <si>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</si>
  <si>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</si>
  <si>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</si>
  <si>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</si>
  <si>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</si>
  <si>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</si>
  <si>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</si>
  <si>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</si>
  <si>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</si>
  <si>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</si>
  <si>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</si>
  <si>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</si>
  <si>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</si>
  <si>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</si>
  <si>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</si>
  <si>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</si>
  <si>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</si>
  <si>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</si>
  <si>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</si>
  <si>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</si>
  <si>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</si>
  <si>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</si>
  <si>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</si>
  <si>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</si>
  <si>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</si>
  <si>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</si>
  <si>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</si>
  <si>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</si>
  <si>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</si>
  <si>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</si>
  <si>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</si>
  <si>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</si>
  <si>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</si>
  <si>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</si>
  <si>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</si>
  <si>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</si>
  <si>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</si>
  <si>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</si>
  <si>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</si>
  <si>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</si>
  <si>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</si>
  <si>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</si>
  <si>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</si>
  <si>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</si>
  <si>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</si>
  <si>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</si>
  <si>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</si>
  <si>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</si>
  <si>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</si>
  <si>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</si>
  <si>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</si>
  <si>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</si>
  <si>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</si>
  <si>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</si>
  <si>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</si>
  <si>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</si>
  <si>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</si>
  <si>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</si>
  <si>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</si>
  <si>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</si>
  <si>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</si>
  <si>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</si>
  <si>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</si>
  <si>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</si>
  <si>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</si>
  <si>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</si>
  <si>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</si>
  <si>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</si>
  <si>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</si>
  <si>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</si>
  <si>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</si>
  <si>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</si>
  <si>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</si>
  <si>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</si>
  <si>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</si>
  <si>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</si>
  <si>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</si>
  <si>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</si>
  <si>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</si>
  <si>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</si>
  <si>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</si>
  <si>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</si>
  <si>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</si>
  <si>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</si>
  <si>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</si>
  <si>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</si>
  <si>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</si>
  <si>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</si>
  <si>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</si>
  <si>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</si>
  <si>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</si>
  <si>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</si>
  <si>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</si>
  <si>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</si>
  <si>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</si>
  <si>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</si>
  <si>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</si>
  <si>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</si>
  <si>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</si>
  <si>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</si>
  <si>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</si>
  <si>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</si>
  <si>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</si>
  <si>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</si>
  <si>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</si>
  <si>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</si>
  <si>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</si>
  <si>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</si>
  <si>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</si>
  <si>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</si>
  <si>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</si>
  <si>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</si>
  <si>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</si>
  <si>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</si>
  <si>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</si>
  <si>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</si>
  <si>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</si>
  <si>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</si>
  <si>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</si>
  <si>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</si>
  <si>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</si>
  <si>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</si>
  <si>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</si>
  <si>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</si>
  <si>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</si>
  <si>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</si>
  <si>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</si>
  <si>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</si>
  <si>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</si>
  <si>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</si>
  <si>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</si>
  <si>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</si>
  <si>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</si>
  <si>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</si>
  <si>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</si>
  <si>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</si>
  <si>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</si>
  <si>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</si>
  <si>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</si>
  <si>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</si>
  <si>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</si>
  <si>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</si>
  <si>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</si>
  <si>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</si>
  <si>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</si>
  <si>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</si>
  <si>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</si>
  <si>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</si>
  <si>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</si>
  <si>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</si>
  <si>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</si>
  <si>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</si>
  <si>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</si>
  <si>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</si>
  <si>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</si>
  <si>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</si>
  <si>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</si>
  <si>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</si>
  <si>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</si>
  <si>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</si>
  <si>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</si>
  <si>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</si>
  <si>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</si>
  <si>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</si>
  <si>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</si>
  <si>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</si>
  <si>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</si>
  <si>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</si>
  <si>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</si>
  <si>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</si>
  <si>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</si>
  <si>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</si>
  <si>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</si>
  <si>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</si>
  <si>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</si>
  <si>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</si>
  <si>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</si>
  <si>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</si>
  <si>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</si>
  <si>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</si>
  <si>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</si>
  <si>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</si>
  <si>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</si>
  <si>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</si>
  <si>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</si>
  <si>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</si>
  <si>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</si>
  <si>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</si>
  <si>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</si>
  <si>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</si>
  <si>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</si>
  <si>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</si>
  <si>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</si>
  <si>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</si>
  <si>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</si>
  <si>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</si>
  <si>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</si>
  <si>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</si>
  <si>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</si>
  <si>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</si>
  <si>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</si>
  <si>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</si>
  <si>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</si>
  <si>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</si>
  <si>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</si>
  <si>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</si>
  <si>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</si>
  <si>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</si>
  <si>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</si>
  <si>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</si>
  <si>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</si>
  <si>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</si>
  <si>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</si>
  <si>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</si>
  <si>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</si>
  <si>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</si>
  <si>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</si>
  <si>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</si>
  <si>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</si>
  <si>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</si>
  <si>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</si>
  <si>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</si>
  <si>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</si>
  <si>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</si>
  <si>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</si>
  <si>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</si>
  <si>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</si>
  <si>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</si>
  <si>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</si>
  <si>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</si>
  <si>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</si>
  <si>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</si>
  <si>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</si>
  <si>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</si>
  <si>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</si>
  <si>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</si>
  <si>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</si>
  <si>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</si>
  <si>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</si>
  <si>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</si>
  <si>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</si>
  <si>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</si>
  <si>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</si>
  <si>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</si>
  <si>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</si>
  <si>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</si>
  <si>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</si>
  <si>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</si>
  <si>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</si>
  <si>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</si>
  <si>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</si>
  <si>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</si>
  <si>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</si>
  <si>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</si>
  <si>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</si>
  <si>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</si>
  <si>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</si>
  <si>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</si>
  <si>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</si>
  <si>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</si>
  <si>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</si>
  <si>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</si>
  <si>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</si>
  <si>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</si>
  <si>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</si>
  <si>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</si>
  <si>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</si>
  <si>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</si>
  <si>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</si>
  <si>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</si>
  <si>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</si>
  <si>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</si>
  <si>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</si>
  <si>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</si>
  <si>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</si>
  <si>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</si>
  <si>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</si>
  <si>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</si>
  <si>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</si>
  <si>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</si>
  <si>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</si>
  <si>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</si>
  <si>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</si>
  <si>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</si>
  <si>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</si>
  <si>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</si>
  <si>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</si>
  <si>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</si>
  <si>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</si>
  <si>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</si>
  <si>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</si>
  <si>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</si>
  <si>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</si>
  <si>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</si>
  <si>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</si>
  <si>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</si>
  <si>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</si>
  <si>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</si>
  <si>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</si>
  <si>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</si>
  <si>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</si>
  <si>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</si>
  <si>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</si>
  <si>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</si>
  <si>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</si>
  <si>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</si>
  <si>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</si>
  <si>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</si>
  <si>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</si>
  <si>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US-Theater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</si>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</sst>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4F4F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/>
    </xf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/>
    <xf numFmtId="165" fontId="0" fillId="0" borderId="4" xfId="0" applyNumberFormat="1" applyBorder="1"/>
    <xf numFmtId="165" fontId="0" fillId="0" borderId="5" xfId="0" applyNumberFormat="1" applyBorder="1"/>
    <xf numFmtId="0" fontId="1" fillId="8" borderId="3" xfId="0" applyFont="1" applyFill="1" applyBorder="1" applyAlignment="1">
      <alignment horizontal="center"/>
    </xf>
    <xf numFmtId="165" fontId="0" fillId="8" borderId="0" xfId="0" applyNumberFormat="1" applyFill="1" applyBorder="1"/>
    <xf numFmtId="0" fontId="0" fillId="8" borderId="0" xfId="0" applyFill="1" applyBorder="1"/>
    <xf numFmtId="165" fontId="0" fillId="0" borderId="6" xfId="0" applyNumberFormat="1" applyBorder="1"/>
    <xf numFmtId="0" fontId="0" fillId="8" borderId="0" xfId="0" applyFill="1"/>
    <xf numFmtId="0" fontId="0" fillId="9" borderId="1" xfId="0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3" borderId="1" xfId="0" applyFill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44" fontId="1" fillId="4" borderId="1" xfId="0" applyNumberFormat="1" applyFont="1" applyFill="1" applyBorder="1" applyAlignment="1">
      <alignment horizontal="center"/>
    </xf>
    <xf numFmtId="44" fontId="1" fillId="5" borderId="1" xfId="0" applyNumberFormat="1" applyFont="1" applyFill="1" applyBorder="1" applyAlignment="1">
      <alignment horizontal="center"/>
    </xf>
    <xf numFmtId="44" fontId="1" fillId="6" borderId="1" xfId="0" applyNumberFormat="1" applyFont="1" applyFill="1" applyBorder="1" applyAlignment="1">
      <alignment horizontal="center"/>
    </xf>
    <xf numFmtId="10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F4F"/>
      <color rgb="FF0D97FF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906084764352482"/>
          <c:y val="4.1863517060367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F-40F9-912F-40BD196F74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F-40F9-912F-40BD196F74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F-40F9-912F-40BD196F74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F-40F9-912F-40BD196F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520960"/>
        <c:axId val="585521376"/>
      </c:barChart>
      <c:catAx>
        <c:axId val="5855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21376"/>
        <c:crosses val="autoZero"/>
        <c:auto val="1"/>
        <c:lblAlgn val="ctr"/>
        <c:lblOffset val="100"/>
        <c:noMultiLvlLbl val="0"/>
      </c:catAx>
      <c:valAx>
        <c:axId val="5855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4-4EBD-9840-9673768253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4-4EBD-9840-9673768253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F4-4EBD-9840-967376825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579808"/>
        <c:axId val="585580640"/>
      </c:barChart>
      <c:catAx>
        <c:axId val="5855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80640"/>
        <c:crosses val="autoZero"/>
        <c:auto val="1"/>
        <c:lblAlgn val="ctr"/>
        <c:lblOffset val="100"/>
        <c:noMultiLvlLbl val="0"/>
      </c:catAx>
      <c:valAx>
        <c:axId val="5855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4-46E5-A127-DDADF08ACD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4-46E5-A127-DDADF08ACD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C4-46E5-A127-DDADF08ACD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C4-46E5-A127-DDADF08A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149440"/>
        <c:axId val="657148192"/>
      </c:lineChart>
      <c:catAx>
        <c:axId val="65714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48192"/>
        <c:crosses val="autoZero"/>
        <c:auto val="1"/>
        <c:lblAlgn val="ctr"/>
        <c:lblOffset val="100"/>
        <c:noMultiLvlLbl val="0"/>
      </c:catAx>
      <c:valAx>
        <c:axId val="6571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4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561764533650598"/>
          <c:y val="5.1120780120073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46098055990775E-2"/>
          <c:y val="0.25155267309627999"/>
          <c:w val="0.79330801498533887"/>
          <c:h val="0.5759888921409755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C-4E93-AA91-7386774482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C-4E93-AA91-7386774482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C-4E93-AA91-738677448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671567"/>
        <c:axId val="1297672399"/>
      </c:lineChart>
      <c:catAx>
        <c:axId val="129767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672399"/>
        <c:crosses val="autoZero"/>
        <c:auto val="1"/>
        <c:lblAlgn val="ctr"/>
        <c:lblOffset val="100"/>
        <c:noMultiLvlLbl val="0"/>
      </c:catAx>
      <c:valAx>
        <c:axId val="12976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67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Goal-Plays</a:t>
            </a:r>
            <a:endParaRPr lang="en-US"/>
          </a:p>
        </c:rich>
      </c:tx>
      <c:layout>
        <c:manualLayout>
          <c:xMode val="edge"/>
          <c:yMode val="edge"/>
          <c:x val="0.4102697985921771"/>
          <c:y val="2.7777884286203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23-430C-AC37-2E397552A7A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23-430C-AC37-2E397552A7A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23-430C-AC37-2E397552A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352207"/>
        <c:axId val="3023517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B23-430C-AC37-2E397552A7A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B23-430C-AC37-2E397552A7A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B23-430C-AC37-2E397552A7A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23-430C-AC37-2E397552A7AE}"/>
                  </c:ext>
                </c:extLst>
              </c15:ser>
            </c15:filteredLineSeries>
          </c:ext>
        </c:extLst>
      </c:lineChart>
      <c:catAx>
        <c:axId val="302352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351791"/>
        <c:crosses val="autoZero"/>
        <c:auto val="1"/>
        <c:lblAlgn val="ctr"/>
        <c:lblOffset val="100"/>
        <c:noMultiLvlLbl val="0"/>
      </c:catAx>
      <c:valAx>
        <c:axId val="30235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35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106680</xdr:rowOff>
    </xdr:from>
    <xdr:to>
      <xdr:col>7</xdr:col>
      <xdr:colOff>269239</xdr:colOff>
      <xdr:row>21</xdr:row>
      <xdr:rowOff>94614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DE9D2-7129-4717-AC49-3C32D7305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250190</xdr:colOff>
      <xdr:row>0</xdr:row>
      <xdr:rowOff>116840</xdr:rowOff>
    </xdr:from>
    <xdr:to>
      <xdr:col>11</xdr:col>
      <xdr:colOff>63500</xdr:colOff>
      <xdr:row>18</xdr:row>
      <xdr:rowOff>151130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110C4-9343-447E-8F50-3CCD1CE0D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</xdr:colOff>
      <xdr:row>2</xdr:row>
      <xdr:rowOff>157480</xdr:rowOff>
    </xdr:from>
    <xdr:to>
      <xdr:col>12</xdr:col>
      <xdr:colOff>190500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0E699-98B1-46B7-BCB7-604B9D140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18</xdr:row>
      <xdr:rowOff>67310</xdr:rowOff>
    </xdr:from>
    <xdr:to>
      <xdr:col>11</xdr:col>
      <xdr:colOff>266700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A9736-60BF-462C-BFEF-406A7B44D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153034</xdr:colOff>
      <xdr:row>13</xdr:row>
      <xdr:rowOff>40640</xdr:rowOff>
    </xdr:from>
    <xdr:to>
      <xdr:col>10</xdr:col>
      <xdr:colOff>393700</xdr:colOff>
      <xdr:row>36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BDC356-0359-4308-AB5F-6EF1FB791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orris" refreshedDate="44537.869704398145" createdVersion="7" refreshedVersion="7" minRefreshableVersion="3" recordCount="4114" xr:uid="{32757DFA-17D2-4917-891E-8113421C90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orris" refreshedDate="44537.916898263888" createdVersion="7" refreshedVersion="7" minRefreshableVersion="3" recordCount="4114" xr:uid="{FB621118-2FE1-4C08-B9AA-2DE9D8F491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orris" refreshedDate="44549.651750231482" createdVersion="7" refreshedVersion="7" minRefreshableVersion="3" recordCount="4114" xr:uid="{1FE1DC4B-C5C7-4C44-80B0-26BE93F3923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B2ED2-96A4-4134-B091-8F2F356E0B0C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27E2F-ED65-4B8A-AB1F-819180E2A658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8569C-5CD5-4EF6-849C-9FC837D67E22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03398-EF19-4625-B393-AA90D8F27093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4" zoomScaleNormal="74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2.44140625" customWidth="1"/>
    <col min="16" max="16" width="12.6640625" style="23" customWidth="1"/>
    <col min="17" max="17" width="41.109375" customWidth="1"/>
    <col min="18" max="18" width="16.33203125" bestFit="1" customWidth="1"/>
    <col min="19" max="19" width="14.5546875" style="17" customWidth="1"/>
    <col min="20" max="20" width="13.5546875" style="17" customWidth="1"/>
  </cols>
  <sheetData>
    <row r="1" spans="1:21" s="1" customFormat="1" ht="28.8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2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4">
        <f t="shared" ref="P2:P65" si="1">IFERROR(ROUND(E2/L2,2),0)</f>
        <v>63.92</v>
      </c>
      <c r="Q2" s="11" t="s">
        <v>8308</v>
      </c>
      <c r="R2" t="s">
        <v>8309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4">
        <f t="shared" si="1"/>
        <v>185.48</v>
      </c>
      <c r="Q3" s="11" t="s">
        <v>8308</v>
      </c>
      <c r="R3" t="s">
        <v>8309</v>
      </c>
      <c r="S3" s="17">
        <f t="shared" si="2"/>
        <v>42766.600497685184</v>
      </c>
      <c r="T3" s="17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4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4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4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4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4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4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4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4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4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4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4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4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4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4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4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4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4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4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4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4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4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4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4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4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4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4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4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4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4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4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4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4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4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4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4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4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4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4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4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4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4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4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4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4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4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4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4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4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4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4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4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4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4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4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4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4">
        <f t="shared" ref="P66:P129" si="6">IFERROR(ROUND(E66/L66,2),0)</f>
        <v>86.67</v>
      </c>
      <c r="Q66" s="11" t="s">
        <v>8308</v>
      </c>
      <c r="R66" t="s">
        <v>8310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4">
        <f t="shared" si="6"/>
        <v>132.05000000000001</v>
      </c>
      <c r="Q67" s="11" t="s">
        <v>8308</v>
      </c>
      <c r="R67" t="s">
        <v>8310</v>
      </c>
      <c r="S67" s="17">
        <f t="shared" si="7"/>
        <v>41835.821226851855</v>
      </c>
      <c r="T67" s="17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4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4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4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4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4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4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4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4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4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4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4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4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4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4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4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4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4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4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4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4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4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4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4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4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4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4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4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4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4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4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4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4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4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4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4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4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4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4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4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4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4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4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4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4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4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4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4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4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4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4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4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4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4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4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4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4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4">
        <f t="shared" ref="P130:P193" si="11">IFERROR(ROUND(E130/L130,2),0)</f>
        <v>311.17</v>
      </c>
      <c r="Q130" s="11" t="s">
        <v>8308</v>
      </c>
      <c r="R130" t="s">
        <v>8311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4">
        <f t="shared" si="11"/>
        <v>0</v>
      </c>
      <c r="Q131" s="11" t="s">
        <v>8308</v>
      </c>
      <c r="R131" t="s">
        <v>8311</v>
      </c>
      <c r="S131" s="17">
        <f t="shared" si="12"/>
        <v>41882.937303240738</v>
      </c>
      <c r="T131" s="17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4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4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4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4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4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4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4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4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4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4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4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4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4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4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4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4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4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4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4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4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4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4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4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4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4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4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4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4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4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4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4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4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4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4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4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4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4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4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4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4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4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4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4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4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4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4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4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4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4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4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4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4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4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4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4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4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4">
        <f t="shared" ref="P194:P257" si="16">IFERROR(ROUND(E194/L194,2),0)</f>
        <v>5.67</v>
      </c>
      <c r="Q194" s="11" t="s">
        <v>8308</v>
      </c>
      <c r="R194" t="s">
        <v>8312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4">
        <f t="shared" si="16"/>
        <v>0</v>
      </c>
      <c r="Q195" s="11" t="s">
        <v>8308</v>
      </c>
      <c r="R195" t="s">
        <v>8312</v>
      </c>
      <c r="S195" s="17">
        <f t="shared" si="17"/>
        <v>41911.934791666667</v>
      </c>
      <c r="T195" s="17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4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4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4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4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4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4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4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4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4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4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4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4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4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4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4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4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4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4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4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4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4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4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4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4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4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4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4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4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4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4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4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4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4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4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4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4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4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4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4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4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4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4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4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4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4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4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4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4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4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4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4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4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4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4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4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4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4">
        <f t="shared" ref="P258:P321" si="21">IFERROR(ROUND(E258/L258,2),0)</f>
        <v>65.760000000000005</v>
      </c>
      <c r="Q258" s="11" t="s">
        <v>8308</v>
      </c>
      <c r="R258" t="s">
        <v>8313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4">
        <f t="shared" si="21"/>
        <v>66.7</v>
      </c>
      <c r="Q259" s="11" t="s">
        <v>8308</v>
      </c>
      <c r="R259" t="s">
        <v>8313</v>
      </c>
      <c r="S259" s="17">
        <f t="shared" si="22"/>
        <v>42479.626875000002</v>
      </c>
      <c r="T259" s="17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4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4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4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4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4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4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4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4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4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4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4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4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4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4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4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4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4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4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4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4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4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4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4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4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4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4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4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4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4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4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4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4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4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4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4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4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4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4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4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4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4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4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4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4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4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4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4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4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4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4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4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4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4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4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4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4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4">
        <f t="shared" ref="P322:P385" si="26">IFERROR(ROUND(E322/L322,2),0)</f>
        <v>134.91</v>
      </c>
      <c r="Q322" s="11" t="s">
        <v>8308</v>
      </c>
      <c r="R322" t="s">
        <v>8313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4">
        <f t="shared" si="26"/>
        <v>106.62</v>
      </c>
      <c r="Q323" s="11" t="s">
        <v>8308</v>
      </c>
      <c r="R323" t="s">
        <v>8313</v>
      </c>
      <c r="S323" s="17">
        <f t="shared" si="27"/>
        <v>42647.446597222224</v>
      </c>
      <c r="T323" s="17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4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4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4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4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4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4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4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4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4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4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4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4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4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4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4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4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4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4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4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4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4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4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4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4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4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4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4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4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4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4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4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4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4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4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4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4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4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4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4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4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4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4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4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4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4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4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4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4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4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4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4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4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4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4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4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4">
        <f t="shared" ref="P386:P449" si="31">IFERROR(ROUND(E386/L386,2),0)</f>
        <v>58.54</v>
      </c>
      <c r="Q386" s="11" t="s">
        <v>8308</v>
      </c>
      <c r="R386" t="s">
        <v>8313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4">
        <f t="shared" si="31"/>
        <v>111.8</v>
      </c>
      <c r="Q387" s="11" t="s">
        <v>8308</v>
      </c>
      <c r="R387" t="s">
        <v>8313</v>
      </c>
      <c r="S387" s="17">
        <f t="shared" si="32"/>
        <v>41934.584502314814</v>
      </c>
      <c r="T387" s="17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4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4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4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4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4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4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4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4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4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4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4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4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4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4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4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4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4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4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4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4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4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4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4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4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4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4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4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4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4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4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4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4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4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4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4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4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4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4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4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4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4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4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4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4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4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4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4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4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4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4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4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4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4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4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4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4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4">
        <f t="shared" ref="P450:P513" si="36">IFERROR(ROUND(E450/L450,2),0)</f>
        <v>20.5</v>
      </c>
      <c r="Q450" s="11" t="s">
        <v>8308</v>
      </c>
      <c r="R450" t="s">
        <v>8314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4">
        <f t="shared" si="36"/>
        <v>9</v>
      </c>
      <c r="Q451" s="11" t="s">
        <v>8308</v>
      </c>
      <c r="R451" t="s">
        <v>8314</v>
      </c>
      <c r="S451" s="17">
        <f t="shared" si="37"/>
        <v>41534.568113425928</v>
      </c>
      <c r="T451" s="17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4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4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4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4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4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4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4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4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4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4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4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4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4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4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4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4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4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4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4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4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4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4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4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4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4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4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4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4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4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4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4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4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4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4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4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4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4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4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4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4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4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4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4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4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4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4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4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4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4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4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4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4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4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4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4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4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4">
        <f t="shared" ref="P514:P577" si="41">IFERROR(ROUND(E514/L514,2),0)</f>
        <v>5.5</v>
      </c>
      <c r="Q514" s="11" t="s">
        <v>8308</v>
      </c>
      <c r="R514" t="s">
        <v>8314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4">
        <f t="shared" si="41"/>
        <v>102.38</v>
      </c>
      <c r="Q515" s="11" t="s">
        <v>8308</v>
      </c>
      <c r="R515" t="s">
        <v>8314</v>
      </c>
      <c r="S515" s="17">
        <f t="shared" si="42"/>
        <v>42552.653993055559</v>
      </c>
      <c r="T515" s="17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4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4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4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4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4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4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23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23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23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23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23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23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23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23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23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23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2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23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23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23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23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23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23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23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23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4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4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4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4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4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4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4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4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4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4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4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4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4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4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4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4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4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4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4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4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4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4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4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4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4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4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4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4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4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4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4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4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4">
        <f t="shared" ref="P578:P641" si="46">IFERROR(ROUND(E578/L578,2),0)</f>
        <v>1</v>
      </c>
      <c r="Q578" s="11" t="s">
        <v>8317</v>
      </c>
      <c r="R578" t="s">
        <v>8318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4">
        <f t="shared" si="46"/>
        <v>10</v>
      </c>
      <c r="Q579" s="11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4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4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4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4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4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4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4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4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4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4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4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4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4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4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4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4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4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4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4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4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4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4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4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4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4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4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4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4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4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4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4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4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4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4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4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4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4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4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4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4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4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4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4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4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4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4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4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4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4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4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4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4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4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4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4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4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4">
        <f t="shared" ref="P642:P705" si="51">IFERROR(ROUND(E642/L642,2),0)</f>
        <v>50.5</v>
      </c>
      <c r="Q642" s="11" t="s">
        <v>8317</v>
      </c>
      <c r="R642" t="s">
        <v>8319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4">
        <f t="shared" si="51"/>
        <v>151.32</v>
      </c>
      <c r="Q643" s="11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4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4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4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4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4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4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4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4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4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4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4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4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4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4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4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4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4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4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4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4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4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4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4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4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4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4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4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4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4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4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4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4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4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4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4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4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4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4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4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4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4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4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4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4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4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4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4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4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4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4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4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4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4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4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4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4">
        <f t="shared" ref="P706:P769" si="56">IFERROR(ROUND(E706/L706,2),0)</f>
        <v>120.25</v>
      </c>
      <c r="Q706" s="11" t="s">
        <v>8317</v>
      </c>
      <c r="R706" t="s">
        <v>8319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4">
        <f t="shared" si="56"/>
        <v>195.4</v>
      </c>
      <c r="Q707" s="11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4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4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4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4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4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4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4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4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4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4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4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4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4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4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4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4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4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4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4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4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4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4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4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4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4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4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4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4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4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4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4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4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4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4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4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4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4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4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4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4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4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4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4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4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4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4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4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4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4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4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4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4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4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4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4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4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4">
        <f t="shared" ref="P770:P833" si="61">IFERROR(ROUND(E770/L770,2),0)</f>
        <v>0</v>
      </c>
      <c r="Q770" s="11" t="s">
        <v>8320</v>
      </c>
      <c r="R770" t="s">
        <v>8322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4">
        <f t="shared" si="61"/>
        <v>31.85</v>
      </c>
      <c r="Q771" s="11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4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4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4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4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4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4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4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4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4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4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4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4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4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4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4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4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4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4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4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4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4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4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4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4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4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4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4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4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4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4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4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4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4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4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4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4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4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4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4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4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4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4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4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4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4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4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4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4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4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4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4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4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4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4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4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4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4">
        <f t="shared" ref="P834:P897" si="66">IFERROR(ROUND(E834/L834,2),0)</f>
        <v>97.99</v>
      </c>
      <c r="Q834" s="11" t="s">
        <v>8323</v>
      </c>
      <c r="R834" t="s">
        <v>8324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4">
        <f t="shared" si="66"/>
        <v>148.78</v>
      </c>
      <c r="Q835" s="11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4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4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4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4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4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4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4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4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4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4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4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4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4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4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4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4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4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4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4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4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4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4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4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4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4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4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4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4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4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4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4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4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4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4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4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4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4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4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4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4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4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4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4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4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4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4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4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4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4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4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4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4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4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4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4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4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4">
        <f t="shared" ref="P898:P961" si="71">IFERROR(ROUND(E898/L898,2),0)</f>
        <v>44.44</v>
      </c>
      <c r="Q898" s="11" t="s">
        <v>8323</v>
      </c>
      <c r="R898" t="s">
        <v>8327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4">
        <f t="shared" si="71"/>
        <v>0</v>
      </c>
      <c r="Q899" s="11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4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4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4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4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4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4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4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4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4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4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4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4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4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4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4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4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4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4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4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4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4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4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4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4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4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4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4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4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4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4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4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4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4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4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4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4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4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4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4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4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4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4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4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4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4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4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4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4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4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4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4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4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4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4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4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4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4">
        <f t="shared" ref="P962:P1025" si="76">IFERROR(ROUND(E962/L962,2),0)</f>
        <v>136.46</v>
      </c>
      <c r="Q962" s="11" t="s">
        <v>8317</v>
      </c>
      <c r="R962" t="s">
        <v>8319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4">
        <f t="shared" si="76"/>
        <v>364.35</v>
      </c>
      <c r="Q963" s="11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4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4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4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4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4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4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4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4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4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4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4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4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4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4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4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4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4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4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4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4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4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4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4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4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4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4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4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4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4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4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4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4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4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4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4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4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4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4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4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4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4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4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4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4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4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4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4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4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4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4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4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4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4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4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4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4">
        <f t="shared" ref="P1026:P1089" si="81">IFERROR(ROUND(E1026/L1026,2),0)</f>
        <v>388.98</v>
      </c>
      <c r="Q1026" s="11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4">
        <f t="shared" si="81"/>
        <v>71.849999999999994</v>
      </c>
      <c r="Q1027" s="11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4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4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4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4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4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4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4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4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4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4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4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4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4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4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4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4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4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4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4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4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4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4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4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4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4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4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4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4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4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4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4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4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4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4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4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4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4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4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4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4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4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4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4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4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4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4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4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4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4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4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4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4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4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4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4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4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4">
        <f t="shared" ref="P1090:P1153" si="86">IFERROR(ROUND(E1090/L1090,2),0)</f>
        <v>43.42</v>
      </c>
      <c r="Q1090" s="11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4">
        <f t="shared" si="86"/>
        <v>23.96</v>
      </c>
      <c r="Q1091" s="11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4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4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4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4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4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4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4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4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4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4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4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4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4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4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4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4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4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4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4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4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4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4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4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4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4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4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4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4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4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4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4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4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4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4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4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4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4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4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4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4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4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4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4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4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4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4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4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4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4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4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4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4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4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4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4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4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4">
        <f t="shared" ref="P1154:P1217" si="91">IFERROR(ROUND(E1154/L1154,2),0)</f>
        <v>60.73</v>
      </c>
      <c r="Q1154" s="11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4">
        <f t="shared" si="91"/>
        <v>50</v>
      </c>
      <c r="Q1155" s="11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4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4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4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4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4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4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4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4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4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4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4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4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4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4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4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4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4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4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4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4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4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4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4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4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4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4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4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4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4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4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4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4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4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4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4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4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4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4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4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4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4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4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4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4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4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4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4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4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4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4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4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4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4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4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4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4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4">
        <f t="shared" ref="P1218:P1281" si="96">IFERROR(ROUND(E1218/L1218,2),0)</f>
        <v>91.88</v>
      </c>
      <c r="Q1218" s="11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4">
        <f t="shared" si="96"/>
        <v>148.57</v>
      </c>
      <c r="Q1219" s="11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4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4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4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4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4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4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4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4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4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4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4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4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4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4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4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4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4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4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4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4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4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4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4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4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4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4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4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4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4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4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4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4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4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4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4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4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4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4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4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4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4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4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4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4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4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4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4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4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4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4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4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4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4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4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4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4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4">
        <f t="shared" ref="P1282:P1345" si="101">IFERROR(ROUND(E1282/L1282,2),0)</f>
        <v>127.98</v>
      </c>
      <c r="Q1282" s="11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4">
        <f t="shared" si="101"/>
        <v>104.73</v>
      </c>
      <c r="Q1283" s="11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4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23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23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23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23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23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23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23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2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23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23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23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23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23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23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23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23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23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2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23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23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4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4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4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4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4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4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4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4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4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4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4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4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4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4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4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4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4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4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4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4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4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4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4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4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4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4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4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4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4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4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4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4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4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4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4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4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4">
        <f t="shared" ref="P1346:P1409" si="106">IFERROR(ROUND(E1346/L1346,2),0)</f>
        <v>40.76</v>
      </c>
      <c r="Q1346" s="11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4">
        <f t="shared" si="106"/>
        <v>53.57</v>
      </c>
      <c r="Q1347" s="11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4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4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4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4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4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4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4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4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4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4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4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4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4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4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4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4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4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4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4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4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4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4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4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4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4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4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4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4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4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4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4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4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4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4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4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4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4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4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4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4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4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4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4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4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4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4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4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4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4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4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4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4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4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4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4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4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4">
        <f t="shared" ref="P1410:P1473" si="111">IFERROR(ROUND(E1410/L1410,2),0)</f>
        <v>12</v>
      </c>
      <c r="Q1410" s="11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4">
        <f t="shared" si="111"/>
        <v>0</v>
      </c>
      <c r="Q1411" s="11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4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4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4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4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4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4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4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4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4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4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4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4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4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4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4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4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4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4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4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4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4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4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4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4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4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4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4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4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4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4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4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4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4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4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4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4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4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4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4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4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4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4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4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4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4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4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4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4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4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4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4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4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4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4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4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4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4">
        <f t="shared" ref="P1474:P1537" si="116">IFERROR(ROUND(E1474/L1474,2),0)</f>
        <v>103.2</v>
      </c>
      <c r="Q1474" s="11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4">
        <f t="shared" si="116"/>
        <v>38.46</v>
      </c>
      <c r="Q1475" s="11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4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4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4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4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4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4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4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4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4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4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4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4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4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4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4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4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4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4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4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4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4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4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4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4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4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4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4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4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4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4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4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4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4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4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4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4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4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4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4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4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4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4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4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4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4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4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4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4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4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4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4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4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4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4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4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4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4">
        <f t="shared" ref="P1538:P1601" si="121">IFERROR(ROUND(E1538/L1538,2),0)</f>
        <v>66.02</v>
      </c>
      <c r="Q1538" s="11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4">
        <f t="shared" si="121"/>
        <v>96.38</v>
      </c>
      <c r="Q1539" s="11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4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4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4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4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4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4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4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4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4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4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4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4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4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4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4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4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4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4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4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4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4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4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4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4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4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4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4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4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4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4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4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4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4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4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4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4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4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4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4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4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4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4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4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4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4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4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4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4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4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4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4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4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4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4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4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4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4">
        <f t="shared" ref="P1602:P1665" si="126">IFERROR(ROUND(E1602/L1602,2),0)</f>
        <v>40.78</v>
      </c>
      <c r="Q1602" s="11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4">
        <f t="shared" si="126"/>
        <v>48.33</v>
      </c>
      <c r="Q1603" s="11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4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4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4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4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4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4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4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4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4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4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4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4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4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4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4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4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4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4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4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4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4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4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4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4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4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4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4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4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4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4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4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4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4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4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4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4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4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4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4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4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4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4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4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4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4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4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4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4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4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4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4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4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4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4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4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4">
        <f t="shared" ref="P1666:P1729" si="131">IFERROR(ROUND(E1666/L1666,2),0)</f>
        <v>34.380000000000003</v>
      </c>
      <c r="Q1666" s="11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4">
        <f t="shared" si="131"/>
        <v>44.96</v>
      </c>
      <c r="Q1667" s="11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4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4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4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4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4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4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4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4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4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4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4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4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4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4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4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4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4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4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4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4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4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4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4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4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4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4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4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4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4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4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4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4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4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4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4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4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4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4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4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4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4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4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4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4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4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4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4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4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4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4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4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4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4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4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4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4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4">
        <f t="shared" ref="P1730:P1793" si="136">IFERROR(ROUND(E1730/L1730,2),0)</f>
        <v>122.14</v>
      </c>
      <c r="Q1730" s="11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4">
        <f t="shared" si="136"/>
        <v>0</v>
      </c>
      <c r="Q1731" s="11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4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4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4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4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4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4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4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4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4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4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4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4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4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4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4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4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4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4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4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4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4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4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4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4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4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4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4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4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4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4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4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4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4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4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4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4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4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4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4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4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4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4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4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4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4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4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4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4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4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4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4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4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4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4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4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4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4">
        <f t="shared" ref="P1794:P1857" si="141">IFERROR(ROUND(E1794/L1794,2),0)</f>
        <v>109.94</v>
      </c>
      <c r="Q1794" s="11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4">
        <f t="shared" si="141"/>
        <v>20</v>
      </c>
      <c r="Q1795" s="11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4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4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4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4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4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4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4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4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4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4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4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4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4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4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4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4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4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4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4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4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4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4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4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4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4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4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4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4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4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4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4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4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4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4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4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4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4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4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4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4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4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4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4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4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4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4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4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4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4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4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4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4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4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4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4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4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4">
        <f t="shared" ref="P1858:P1921" si="146">IFERROR(ROUND(E1858/L1858,2),0)</f>
        <v>53.29</v>
      </c>
      <c r="Q1858" s="11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4">
        <f t="shared" si="146"/>
        <v>136.36000000000001</v>
      </c>
      <c r="Q1859" s="11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4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4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4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4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4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4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4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4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4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4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4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4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4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4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4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4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4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4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4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4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4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4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4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4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4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4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4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4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4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4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4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4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4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4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4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4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4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4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4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4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4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4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4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4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4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4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4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4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4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4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4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4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4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4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4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4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4">
        <f t="shared" ref="P1922:P1985" si="151">IFERROR(ROUND(E1922/L1922,2),0)</f>
        <v>40.98</v>
      </c>
      <c r="Q1922" s="11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4">
        <f t="shared" si="151"/>
        <v>54</v>
      </c>
      <c r="Q1923" s="11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4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4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4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4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4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4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4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4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4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4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4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4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4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4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4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4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4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4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4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4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4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4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4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4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4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4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4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4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4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4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4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4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4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4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4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4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4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4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4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4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4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4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4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4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4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4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4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4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4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4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4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4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4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4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4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4">
        <f t="shared" ref="P1986:P2049" si="156">IFERROR(ROUND(E1986/L1986,2),0)</f>
        <v>453.14</v>
      </c>
      <c r="Q1986" s="11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4">
        <f t="shared" si="156"/>
        <v>12.75</v>
      </c>
      <c r="Q1987" s="11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4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4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4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4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4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4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4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4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4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4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4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4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4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4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4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4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4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4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4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4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4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4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4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4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4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4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4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4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4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4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4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4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4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4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4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4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4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4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4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4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4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4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4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4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4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4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4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4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4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4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4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4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4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4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4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4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4">
        <f t="shared" ref="P2050:P2113" si="161">IFERROR(ROUND(E2050/L2050,2),0)</f>
        <v>91.83</v>
      </c>
      <c r="Q2050" s="11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4">
        <f t="shared" si="161"/>
        <v>80.989999999999995</v>
      </c>
      <c r="Q2051" s="11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4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4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4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4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4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4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4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4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4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4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4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4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4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4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4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4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4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4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4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4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4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4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4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4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4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4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4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4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4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4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4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4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4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4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4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4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4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4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4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4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4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4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4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4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4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4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4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4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4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4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4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4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4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4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4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4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4">
        <f t="shared" ref="P2114:P2177" si="166">IFERROR(ROUND(E2114/L2114,2),0)</f>
        <v>27.27</v>
      </c>
      <c r="Q2114" s="11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4">
        <f t="shared" si="166"/>
        <v>68.599999999999994</v>
      </c>
      <c r="Q2115" s="11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4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4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4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4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4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4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4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4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4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4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4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4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4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4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4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4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4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4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4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4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4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4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4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4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4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4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4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4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4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4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4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4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4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4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4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4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4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4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4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4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4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4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4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4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4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4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4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4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4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4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4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4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4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4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4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4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4">
        <f t="shared" ref="P2178:P2241" si="171">IFERROR(ROUND(E2178/L2178,2),0)</f>
        <v>88.75</v>
      </c>
      <c r="Q2178" s="11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4">
        <f t="shared" si="171"/>
        <v>65.87</v>
      </c>
      <c r="Q2179" s="11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4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4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4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4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4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4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4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4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4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4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4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4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4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4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4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4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4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4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4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4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4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4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4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4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4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4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4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4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4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4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4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4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4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4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4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4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4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4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4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4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4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4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4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4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4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4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4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4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4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4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4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4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4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4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4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4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4">
        <f t="shared" ref="P2242:P2305" si="176">IFERROR(ROUND(E2242/L2242,2),0)</f>
        <v>140.97999999999999</v>
      </c>
      <c r="Q2242" s="11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4">
        <f t="shared" si="176"/>
        <v>49.47</v>
      </c>
      <c r="Q2243" s="11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4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4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4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4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4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4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4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4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4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4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4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4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4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4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4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4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4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4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4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4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4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4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4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4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4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4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4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4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4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4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4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4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4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4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4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4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4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4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4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4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4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4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4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4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4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4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4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4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4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4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4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4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4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4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4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4">
        <f t="shared" ref="P2306:P2369" si="181">IFERROR(ROUND(E2306/L2306,2),0)</f>
        <v>53.47</v>
      </c>
      <c r="Q2306" s="11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4">
        <f t="shared" si="181"/>
        <v>109.11</v>
      </c>
      <c r="Q2307" s="11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4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4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4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4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4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4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4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4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4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4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4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4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4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4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4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4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4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4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4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4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4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4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4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4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4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4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4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4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4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4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4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4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4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4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4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4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4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4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4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4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4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4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4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4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4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4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4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4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4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4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4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4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4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4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4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4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4">
        <f t="shared" ref="P2370:P2433" si="186">IFERROR(ROUND(E2370/L2370,2),0)</f>
        <v>50</v>
      </c>
      <c r="Q2370" s="11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4">
        <f t="shared" si="186"/>
        <v>0</v>
      </c>
      <c r="Q2371" s="11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4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4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4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4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4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4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4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4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4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4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4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4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4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4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4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4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4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4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4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4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4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4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4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4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4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4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4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4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4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4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4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4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4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4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4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4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4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4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4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4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4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4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4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4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4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4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4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4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4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4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4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4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4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4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4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4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4">
        <f t="shared" ref="P2434:P2497" si="191">IFERROR(ROUND(E2434/L2434,2),0)</f>
        <v>1</v>
      </c>
      <c r="Q2434" s="11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4">
        <f t="shared" si="191"/>
        <v>0</v>
      </c>
      <c r="Q2435" s="11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4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4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4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4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4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4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4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4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4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4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4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4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4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4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4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4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4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4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4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4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4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4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4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4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4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4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4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4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4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4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4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4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4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4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4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4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4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4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4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4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4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4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4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4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4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4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4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4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4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4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4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4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4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4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4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4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4">
        <f t="shared" ref="P2498:P2561" si="196">IFERROR(ROUND(E2498/L2498,2),0)</f>
        <v>600</v>
      </c>
      <c r="Q2498" s="11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4">
        <f t="shared" si="196"/>
        <v>80.55</v>
      </c>
      <c r="Q2499" s="11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4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4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4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4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4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4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4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4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4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4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4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4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4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4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4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4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4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4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4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4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4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4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4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4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4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4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4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4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4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4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4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4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4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4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4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4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4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4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4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4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4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4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4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4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4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4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4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4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4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4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4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4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4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4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4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4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4">
        <f t="shared" ref="P2562:P2625" si="201">IFERROR(ROUND(E2562/L2562,2),0)</f>
        <v>143</v>
      </c>
      <c r="Q2562" s="11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4">
        <f t="shared" si="201"/>
        <v>0</v>
      </c>
      <c r="Q2563" s="11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4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4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4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4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4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4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4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4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4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4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4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4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4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4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4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4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4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4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4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4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4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4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4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4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4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4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4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4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4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4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4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4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4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4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4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4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4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4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4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4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4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4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4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4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4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4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4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4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4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4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4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4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4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4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4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4">
        <f t="shared" ref="P2626:P2689" si="206">IFERROR(ROUND(E2626/L2626,2),0)</f>
        <v>31.82</v>
      </c>
      <c r="Q2626" s="11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4">
        <f t="shared" si="206"/>
        <v>27.58</v>
      </c>
      <c r="Q2627" s="11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4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4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4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4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4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4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4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4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4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4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4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4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4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4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4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4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4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4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4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4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4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4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4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4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4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4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4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4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4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4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4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4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4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4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4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4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4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4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4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4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4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4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4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4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4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4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4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4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4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4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4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4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4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4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4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4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4">
        <f t="shared" ref="P2690:P2753" si="211">IFERROR(ROUND(E2690/L2690,2),0)</f>
        <v>5.29</v>
      </c>
      <c r="Q2690" s="11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4">
        <f t="shared" si="211"/>
        <v>1</v>
      </c>
      <c r="Q2691" s="11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4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4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4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4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4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4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4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4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4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4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4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4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4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4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4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4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4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4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4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4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4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4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4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4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4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4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4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4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4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4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4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4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4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4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4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4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4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4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4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4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4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4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4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4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4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4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4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4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4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4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4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4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4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4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4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4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4">
        <f t="shared" ref="P2754:P2817" si="216">IFERROR(ROUND(E2754/L2754,2),0)</f>
        <v>39.29</v>
      </c>
      <c r="Q2754" s="11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4">
        <f t="shared" si="216"/>
        <v>47.5</v>
      </c>
      <c r="Q2755" s="11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4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4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4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4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4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4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4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4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4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4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4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4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4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4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4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4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4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4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4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4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4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4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4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4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4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2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23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23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23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23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23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23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23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23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23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2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23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23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23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23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23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23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23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23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23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2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23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23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23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23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23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23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23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23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23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2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23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23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23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23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23">
        <f t="shared" ref="P2818:P2881" si="221">IFERROR(ROUND(E2818/L2818,2),0)</f>
        <v>25.13</v>
      </c>
      <c r="Q2818" s="11" t="s">
        <v>8315</v>
      </c>
      <c r="R2818" t="s">
        <v>8316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23">
        <f t="shared" si="221"/>
        <v>23.64</v>
      </c>
      <c r="Q2819" s="11" t="s">
        <v>8315</v>
      </c>
      <c r="R2819" t="s">
        <v>8316</v>
      </c>
      <c r="S2819" s="17">
        <f t="shared" si="222"/>
        <v>42023.634976851856</v>
      </c>
      <c r="T2819" s="17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23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23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23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23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23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23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23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23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23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23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23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23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2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23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23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23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23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23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23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23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23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23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2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23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23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23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23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23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23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23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23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23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2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23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23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23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23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23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23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23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23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23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2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23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23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23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23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23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23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23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23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23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2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23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23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23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23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23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23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23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23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23">
        <f t="shared" ref="P2882:P2945" si="226">IFERROR(ROUND(E2882/L2882,2),0)</f>
        <v>96.55</v>
      </c>
      <c r="Q2882" s="11" t="s">
        <v>8315</v>
      </c>
      <c r="R2882" t="s">
        <v>8316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23">
        <f t="shared" si="226"/>
        <v>0</v>
      </c>
      <c r="Q2883" s="11" t="s">
        <v>8315</v>
      </c>
      <c r="R2883" t="s">
        <v>8316</v>
      </c>
      <c r="S2883" s="17">
        <f t="shared" si="227"/>
        <v>41916.597638888888</v>
      </c>
      <c r="T2883" s="17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23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23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23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23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23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23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23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23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23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2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23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23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23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23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23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23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23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23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23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2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23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23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23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23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23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23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23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23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23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2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23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23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23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23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23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23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23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23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23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4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4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4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4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4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4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4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4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4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4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4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4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4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4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4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4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4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4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4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4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4">
        <f t="shared" ref="P2946:P3009" si="231">IFERROR(ROUND(E2946/L2946,2),0)</f>
        <v>100</v>
      </c>
      <c r="Q2946" s="11" t="s">
        <v>8315</v>
      </c>
      <c r="R2946" t="s">
        <v>8355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4">
        <f t="shared" si="231"/>
        <v>0</v>
      </c>
      <c r="Q2947" s="11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4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4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4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4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4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4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4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4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4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4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4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4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4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4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2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23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23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23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23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23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23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23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23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23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2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23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23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23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23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23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23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23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23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23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4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4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4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4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4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4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4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4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4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4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4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4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4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4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4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4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4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4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4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4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4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4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4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4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4">
        <f t="shared" ref="P3010:P3073" si="236">IFERROR(ROUND(E3010/L3010,2),0)</f>
        <v>116.73</v>
      </c>
      <c r="Q3010" s="11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4">
        <f t="shared" si="236"/>
        <v>233.9</v>
      </c>
      <c r="Q3011" s="11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4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4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4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4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4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4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4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4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4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4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4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4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4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4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4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4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4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4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4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4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4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4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4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4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4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4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4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4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4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4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4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4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4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4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4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4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4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4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4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4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4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4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4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4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4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4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4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4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4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4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4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4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4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4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4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4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4">
        <f t="shared" ref="P3074:P3137" si="241">IFERROR(ROUND(E3074/L3074,2),0)</f>
        <v>1</v>
      </c>
      <c r="Q3074" s="11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4">
        <f t="shared" si="241"/>
        <v>92.14</v>
      </c>
      <c r="Q3075" s="11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4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4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4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4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4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4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4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4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4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4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4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4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4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4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4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4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4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4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4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4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4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4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4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4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4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4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4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4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4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4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4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4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4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4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4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4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4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4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4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4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4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4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4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4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4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4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4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4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4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23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23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23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2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23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23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23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23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23">
        <f t="shared" ref="P3138:P3201" si="246">IFERROR(ROUND(E3138/L3138,2),0)</f>
        <v>29.05</v>
      </c>
      <c r="Q3138" s="11" t="s">
        <v>8315</v>
      </c>
      <c r="R3138" t="s">
        <v>8316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23">
        <f t="shared" si="246"/>
        <v>50</v>
      </c>
      <c r="Q3139" s="11" t="s">
        <v>8315</v>
      </c>
      <c r="R3139" t="s">
        <v>8316</v>
      </c>
      <c r="S3139" s="17">
        <f t="shared" si="247"/>
        <v>42807.885057870371</v>
      </c>
      <c r="T3139" s="17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23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23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23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2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23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23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23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23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23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23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23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23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23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2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23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23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23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23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23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23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23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23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23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2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23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23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23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23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23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23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23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23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23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2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23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23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23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23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23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23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23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23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23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2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23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23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23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23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23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23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4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4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4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4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4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4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4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4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4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4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4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4">
        <f t="shared" ref="P3202:P3265" si="251">IFERROR(ROUND(E3202/L3202,2),0)</f>
        <v>1</v>
      </c>
      <c r="Q3202" s="11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4">
        <f t="shared" si="251"/>
        <v>12.5</v>
      </c>
      <c r="Q3203" s="11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4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4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4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4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4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23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23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23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2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23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23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23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23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23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23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23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23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23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23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23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23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23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23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23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23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23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23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2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23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23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23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23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23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23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23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23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23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2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23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23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23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23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23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23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23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23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23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2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23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23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23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23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23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23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23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23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23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2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23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23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23">
        <f t="shared" ref="P3266:P3329" si="256">IFERROR(ROUND(E3266/L3266,2),0)</f>
        <v>52.55</v>
      </c>
      <c r="Q3266" s="11" t="s">
        <v>8315</v>
      </c>
      <c r="R3266" t="s">
        <v>8316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23">
        <f t="shared" si="256"/>
        <v>70.290000000000006</v>
      </c>
      <c r="Q3267" s="11" t="s">
        <v>8315</v>
      </c>
      <c r="R3267" t="s">
        <v>8316</v>
      </c>
      <c r="S3267" s="17">
        <f t="shared" si="257"/>
        <v>42311.711979166663</v>
      </c>
      <c r="T3267" s="17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23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23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23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23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23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2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23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23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23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23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23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23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23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23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23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2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23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23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23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23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23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23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23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23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23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2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23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23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23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23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23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23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23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23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23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2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23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23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23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23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23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23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23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23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23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2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23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23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23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23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23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23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23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23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23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23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23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23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23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23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23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23">
        <f t="shared" ref="P3330:P3393" si="261">IFERROR(ROUND(E3330/L3330,2),0)</f>
        <v>292.77999999999997</v>
      </c>
      <c r="Q3330" s="11" t="s">
        <v>8315</v>
      </c>
      <c r="R3330" t="s">
        <v>8316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23">
        <f t="shared" si="261"/>
        <v>44.92</v>
      </c>
      <c r="Q3331" s="11" t="s">
        <v>8315</v>
      </c>
      <c r="R3331" t="s">
        <v>8316</v>
      </c>
      <c r="S3331" s="17">
        <f t="shared" si="262"/>
        <v>41837.323009259257</v>
      </c>
      <c r="T3331" s="17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23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2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23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23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23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23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23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23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23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23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23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2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23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23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23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23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23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23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23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23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23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2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23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23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23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23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23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23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23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23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23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2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23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23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23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23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23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23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23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23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23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2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23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23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23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23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23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23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23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23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23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2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23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23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23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23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23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23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23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23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23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2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23">
        <f t="shared" ref="P3394:P3457" si="266">IFERROR(ROUND(E3394/L3394,2),0)</f>
        <v>41.67</v>
      </c>
      <c r="Q3394" s="11" t="s">
        <v>8315</v>
      </c>
      <c r="R3394" t="s">
        <v>8316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23">
        <f t="shared" si="266"/>
        <v>36.07</v>
      </c>
      <c r="Q3395" s="11" t="s">
        <v>8315</v>
      </c>
      <c r="R3395" t="s">
        <v>8316</v>
      </c>
      <c r="S3395" s="17">
        <f t="shared" si="267"/>
        <v>41923.921643518523</v>
      </c>
      <c r="T3395" s="17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23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23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23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23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23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23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23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2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23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23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23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23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23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23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23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23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23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2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23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23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23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23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23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23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23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23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23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23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23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23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23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23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23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23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23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23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2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23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23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23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23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23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23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23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23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23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2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23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23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23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23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23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23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23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23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23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2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23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23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23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23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23">
        <f t="shared" ref="P3458:P3521" si="271">IFERROR(ROUND(E3458/L3458,2),0)</f>
        <v>358.69</v>
      </c>
      <c r="Q3458" s="11" t="s">
        <v>8315</v>
      </c>
      <c r="R3458" t="s">
        <v>8316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23">
        <f t="shared" si="271"/>
        <v>50.98</v>
      </c>
      <c r="Q3459" s="11" t="s">
        <v>8315</v>
      </c>
      <c r="R3459" t="s">
        <v>8316</v>
      </c>
      <c r="S3459" s="17">
        <f t="shared" si="272"/>
        <v>42016.706678240742</v>
      </c>
      <c r="T3459" s="17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23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23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23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2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23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23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23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23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23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23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23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23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23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2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23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23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23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23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23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23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23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23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23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2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23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23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23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23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23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23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23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23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23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2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23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23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23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23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23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23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23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23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23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2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23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23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23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23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23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23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23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23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23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2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23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23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23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23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23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23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23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23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23">
        <f t="shared" ref="P3522:P3585" si="276">IFERROR(ROUND(E3522/L3522,2),0)</f>
        <v>95.95</v>
      </c>
      <c r="Q3522" s="11" t="s">
        <v>8315</v>
      </c>
      <c r="R3522" t="s">
        <v>8316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23">
        <f t="shared" si="276"/>
        <v>45.62</v>
      </c>
      <c r="Q3523" s="11" t="s">
        <v>8315</v>
      </c>
      <c r="R3523" t="s">
        <v>8316</v>
      </c>
      <c r="S3523" s="17">
        <f t="shared" si="277"/>
        <v>41881.361342592594</v>
      </c>
      <c r="T3523" s="17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23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23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23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23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23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23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23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23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23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2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23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23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23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23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23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23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23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23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23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2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23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23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23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23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23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23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23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23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23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2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23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23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23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23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23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23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23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23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23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2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23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23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23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23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23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23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23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23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23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2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23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23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23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23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23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23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23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23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23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2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23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23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23">
        <f t="shared" ref="P3586:P3649" si="281">IFERROR(ROUND(E3586/L3586,2),0)</f>
        <v>30.94</v>
      </c>
      <c r="Q3586" s="11" t="s">
        <v>8315</v>
      </c>
      <c r="R3586" t="s">
        <v>8316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23">
        <f t="shared" si="281"/>
        <v>176.09</v>
      </c>
      <c r="Q3587" s="11" t="s">
        <v>8315</v>
      </c>
      <c r="R3587" t="s">
        <v>8316</v>
      </c>
      <c r="S3587" s="17">
        <f t="shared" si="282"/>
        <v>41964.716319444444</v>
      </c>
      <c r="T3587" s="17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23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23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23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23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23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2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23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23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23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23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23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23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23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23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23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2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23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23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23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23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23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23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23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23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23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2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23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23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23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23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23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23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23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23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23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23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23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23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23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23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23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4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4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4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4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4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4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4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4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4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4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4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4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4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4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4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4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4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4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23">
        <f t="shared" ref="P3650:P3713" si="286">IFERROR(ROUND(E3650/L3650,2),0)</f>
        <v>550.04</v>
      </c>
      <c r="Q3650" s="11" t="s">
        <v>8315</v>
      </c>
      <c r="R3650" t="s">
        <v>8316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23">
        <f t="shared" si="286"/>
        <v>97.5</v>
      </c>
      <c r="Q3651" s="11" t="s">
        <v>8315</v>
      </c>
      <c r="R3651" t="s">
        <v>8316</v>
      </c>
      <c r="S3651" s="17">
        <f t="shared" si="287"/>
        <v>41780.712893518517</v>
      </c>
      <c r="T3651" s="17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23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2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23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23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23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23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23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23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23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23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23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2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23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23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23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23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23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23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23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23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23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2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23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23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23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23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23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23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23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23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23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2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23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23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23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23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23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23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23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23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23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2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23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23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23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23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23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23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23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23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23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2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23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23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23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23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23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23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23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23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23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2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23">
        <f t="shared" ref="P3714:P3777" si="291">IFERROR(ROUND(E3714/L3714,2),0)</f>
        <v>110.87</v>
      </c>
      <c r="Q3714" s="11" t="s">
        <v>8315</v>
      </c>
      <c r="R3714" t="s">
        <v>8316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23">
        <f t="shared" si="291"/>
        <v>106.84</v>
      </c>
      <c r="Q3715" s="11" t="s">
        <v>8315</v>
      </c>
      <c r="R3715" t="s">
        <v>8316</v>
      </c>
      <c r="S3715" s="17">
        <f t="shared" si="292"/>
        <v>42505.738032407404</v>
      </c>
      <c r="T3715" s="17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23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23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23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23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23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23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23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23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23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23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23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23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23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23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23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23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2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23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23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23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23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23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23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23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23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23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2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23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23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23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23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23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23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4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4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4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4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4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4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4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4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4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4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4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4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4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4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4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4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4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4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4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4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4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4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4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4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4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2" si="295">ROUND(E3778/D3778*100,0)</f>
        <v>107</v>
      </c>
      <c r="P3778" s="14">
        <f t="shared" ref="P3778:P3842" si="296">IFERROR(ROUND(E3778/L3778,2),0)</f>
        <v>90.82</v>
      </c>
      <c r="Q3778" s="11" t="s">
        <v>8315</v>
      </c>
      <c r="R3778" t="s">
        <v>8357</v>
      </c>
      <c r="S3778" s="17">
        <f t="shared" ref="S3778:S3842" si="297">(((J3778/60)/60)/24)+DATE(1970,1,1)</f>
        <v>41814.367800925924</v>
      </c>
      <c r="T3778" s="17">
        <f t="shared" ref="T3778:T3842" si="298">(((I3778/60)/60)/24)+DATE(1970,1,1)</f>
        <v>41852.041666666664</v>
      </c>
      <c r="U3778">
        <f t="shared" ref="U3778:U3842" si="299">YEAR(S3778)</f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4">
        <f t="shared" si="296"/>
        <v>48.54</v>
      </c>
      <c r="Q3779" s="11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4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4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4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4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4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4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4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4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4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4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4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4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4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4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4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4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4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4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4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4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4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4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4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4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4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4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4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23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23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23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2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23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23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23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23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23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23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23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23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23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23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23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23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23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23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23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23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23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23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2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23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23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23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23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23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23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23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23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23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23">
        <f t="shared" ref="P3843:P3906" si="301">IFERROR(ROUND(E3843/L3843,2),0)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23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23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23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23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23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23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23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23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23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2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23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23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23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23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23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23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23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23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23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2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23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23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23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23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23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23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4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4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4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4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4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4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4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4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4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4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4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4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4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4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4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4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4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4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23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23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23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2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23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23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23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23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23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23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23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23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23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2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23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23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23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23">
        <f t="shared" ref="P3907:P3970" si="306">IFERROR(ROUND(E3907/L3907,2),0)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23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23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23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23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23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2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23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23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23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23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23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23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23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23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23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23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23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23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23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23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23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23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23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23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2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23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23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23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23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23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23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23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23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23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2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23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23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23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23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23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23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23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23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23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2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23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23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23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23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23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23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23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23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23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2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23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23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23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23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23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23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23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23">
        <f t="shared" ref="P3971:P4034" si="311">IFERROR(ROUND(E3971/L3971,2),0)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23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2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23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23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23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23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23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23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23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23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23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2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23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23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23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23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23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23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23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23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23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2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23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23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23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23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23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23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23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23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23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2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23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23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23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23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23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23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23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23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23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2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23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23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23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23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23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23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23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23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23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23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23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23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23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23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23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23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23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23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2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23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23">
        <f t="shared" ref="P4035:P4098" si="316">IFERROR(ROUND(E4035/L4035,2),0)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23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23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23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23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23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23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23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2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23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23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23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23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23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23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23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23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23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2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23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23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23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23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23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23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23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23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23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2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23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23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23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23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23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23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23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23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23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2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23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23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23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23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23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23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23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23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23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2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23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23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23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23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23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23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23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23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23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2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23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23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23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23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23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23">
        <f t="shared" ref="P4099:P4115" si="321">IFERROR(ROUND(E4099/L4099,2),0)</f>
        <v>0</v>
      </c>
      <c r="Q4099" s="11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23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23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23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2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23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23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23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23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23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23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23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23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23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2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23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23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826C-8C14-4AB2-8365-5BAC90C15D6B}">
  <dimension ref="A1:F6"/>
  <sheetViews>
    <sheetView workbookViewId="0">
      <selection activeCell="G14" sqref="G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12" t="s">
        <v>8222</v>
      </c>
      <c r="B1" t="s">
        <v>8363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BD64E-3975-4AC4-8550-D4ADE1D26603}">
  <dimension ref="A1:E7"/>
  <sheetViews>
    <sheetView workbookViewId="0">
      <selection activeCell="A16" sqref="A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1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E9F-8880-476B-BBFD-E72D73D1BE22}">
  <dimension ref="A1:F18"/>
  <sheetViews>
    <sheetView workbookViewId="0">
      <selection activeCell="G3" sqref="G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1E4DA-2667-49DC-8B24-56AA4CED99CB}">
  <dimension ref="A1:F6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32.6640625" bestFit="1" customWidth="1"/>
    <col min="2" max="2" width="35.33203125" style="3" customWidth="1"/>
    <col min="3" max="3" width="20.44140625" style="5" customWidth="1"/>
    <col min="4" max="4" width="14.5546875" style="5" customWidth="1"/>
    <col min="5" max="5" width="20.88671875" style="5" customWidth="1"/>
    <col min="6" max="6" width="18.6640625" customWidth="1"/>
  </cols>
  <sheetData>
    <row r="1" spans="1:6" s="15" customFormat="1" ht="15" thickBot="1" x14ac:dyDescent="0.35">
      <c r="A1" s="19" t="s">
        <v>8380</v>
      </c>
      <c r="B1" s="20" t="s">
        <v>8381</v>
      </c>
      <c r="C1" s="39" t="s">
        <v>8382</v>
      </c>
      <c r="D1" s="40" t="s">
        <v>8383</v>
      </c>
      <c r="E1" s="41" t="s">
        <v>8307</v>
      </c>
      <c r="F1" s="21" t="s">
        <v>8384</v>
      </c>
    </row>
    <row r="2" spans="1:6" ht="64.8" customHeight="1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VLOOKUP(A2,Kickstarter!B:D,3,FALSE)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VLOOKUP(A2,Kickstarter!B:L,11,FALSE)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VLOOKUP(A3,Kickstarter!B:D,3,FALSE)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VLOOKUP(A4,Kickstarter!B:D,3,FALSE)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5">
        <f>VLOOKUP(A5,Kickstarter!B:D,3,FALSE)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VLOOKUP(A6,Kickstarter!B:D,3,FALSE)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0C0B0-4A3D-450C-8A40-C6D402EF6934}">
  <dimension ref="A1:D16"/>
  <sheetViews>
    <sheetView workbookViewId="0">
      <selection activeCell="B9" sqref="B9"/>
    </sheetView>
  </sheetViews>
  <sheetFormatPr defaultRowHeight="14.4" x14ac:dyDescent="0.3"/>
  <cols>
    <col min="1" max="1" width="27.6640625" bestFit="1" customWidth="1"/>
    <col min="2" max="2" width="15.33203125" customWidth="1"/>
    <col min="3" max="3" width="16.109375" customWidth="1"/>
  </cols>
  <sheetData>
    <row r="1" spans="1:4" ht="24" customHeight="1" thickBot="1" x14ac:dyDescent="0.35">
      <c r="A1" s="26" t="s">
        <v>8391</v>
      </c>
      <c r="B1" s="35" t="s">
        <v>8385</v>
      </c>
      <c r="C1" s="31" t="s">
        <v>8386</v>
      </c>
      <c r="D1" s="30"/>
    </row>
    <row r="2" spans="1:4" x14ac:dyDescent="0.3">
      <c r="A2" s="32" t="s">
        <v>8387</v>
      </c>
      <c r="B2" s="38" t="e">
        <f>AVERAGE(#REF!)</f>
        <v>#REF!</v>
      </c>
      <c r="C2" s="29" t="e">
        <f>AVERAGE(#REF!)</f>
        <v>#REF!</v>
      </c>
      <c r="D2" s="30"/>
    </row>
    <row r="3" spans="1:4" x14ac:dyDescent="0.3">
      <c r="A3" s="33" t="s">
        <v>8388</v>
      </c>
      <c r="B3" s="36" t="e">
        <f>MEDIAN(#REF!)</f>
        <v>#REF!</v>
      </c>
      <c r="C3" s="24" t="e">
        <f>MEDIAN(#REF!)</f>
        <v>#REF!</v>
      </c>
      <c r="D3" s="30"/>
    </row>
    <row r="4" spans="1:4" x14ac:dyDescent="0.3">
      <c r="A4" s="33" t="s">
        <v>8392</v>
      </c>
      <c r="B4" s="36" t="e">
        <f>_xlfn.STDEV.P(#REF!)</f>
        <v>#REF!</v>
      </c>
      <c r="C4" s="24" t="e">
        <f>_xlfn.STDEV.P(#REF!)</f>
        <v>#REF!</v>
      </c>
      <c r="D4" s="30"/>
    </row>
    <row r="5" spans="1:4" x14ac:dyDescent="0.3">
      <c r="A5" s="33" t="s">
        <v>8393</v>
      </c>
      <c r="B5" s="36" t="e">
        <f>_xlfn.QUARTILE.EXC(#REF!, 3)</f>
        <v>#REF!</v>
      </c>
      <c r="C5" s="24" t="e">
        <f>_xlfn.QUARTILE.EXC(#REF!, 3)</f>
        <v>#REF!</v>
      </c>
      <c r="D5" s="30"/>
    </row>
    <row r="6" spans="1:4" x14ac:dyDescent="0.3">
      <c r="A6" s="33" t="s">
        <v>8394</v>
      </c>
      <c r="B6" s="36" t="e">
        <f>_xlfn.QUARTILE.EXC(#REF!, 1)</f>
        <v>#REF!</v>
      </c>
      <c r="C6" s="24" t="e">
        <f>_xlfn.QUARTILE.EXC(#REF!, 1)</f>
        <v>#REF!</v>
      </c>
      <c r="D6" s="30"/>
    </row>
    <row r="7" spans="1:4" ht="15" thickBot="1" x14ac:dyDescent="0.35">
      <c r="A7" s="34" t="s">
        <v>8395</v>
      </c>
      <c r="B7" s="37" t="e">
        <f>B5-B6</f>
        <v>#REF!</v>
      </c>
      <c r="C7" s="25" t="e">
        <f>C5-C6</f>
        <v>#REF!</v>
      </c>
      <c r="D7" s="30"/>
    </row>
    <row r="8" spans="1:4" ht="15" thickBot="1" x14ac:dyDescent="0.35">
      <c r="A8" s="28"/>
      <c r="B8" s="27"/>
      <c r="C8" s="27"/>
      <c r="D8" s="28"/>
    </row>
    <row r="9" spans="1:4" x14ac:dyDescent="0.3">
      <c r="A9" s="32" t="s">
        <v>8389</v>
      </c>
      <c r="B9" s="38" t="e">
        <f>AVERAGE(#REF!)</f>
        <v>#REF!</v>
      </c>
      <c r="C9" s="29" t="e">
        <f>AVERAGE(#REF!)</f>
        <v>#REF!</v>
      </c>
      <c r="D9" s="30"/>
    </row>
    <row r="10" spans="1:4" x14ac:dyDescent="0.3">
      <c r="A10" s="33" t="s">
        <v>8390</v>
      </c>
      <c r="B10" s="36" t="e">
        <f>MEDIAN(#REF!)</f>
        <v>#REF!</v>
      </c>
      <c r="C10" s="24" t="e">
        <f>MEDIAN(#REF!)</f>
        <v>#REF!</v>
      </c>
      <c r="D10" s="30"/>
    </row>
    <row r="11" spans="1:4" x14ac:dyDescent="0.3">
      <c r="A11" s="33" t="s">
        <v>8396</v>
      </c>
      <c r="B11" s="36" t="e">
        <f>_xlfn.STDEV.P(#REF!)</f>
        <v>#REF!</v>
      </c>
      <c r="C11" s="24" t="e">
        <f>_xlfn.STDEV.P(#REF!)</f>
        <v>#REF!</v>
      </c>
      <c r="D11" s="30"/>
    </row>
    <row r="12" spans="1:4" x14ac:dyDescent="0.3">
      <c r="A12" s="33" t="s">
        <v>8397</v>
      </c>
      <c r="B12" s="36" t="e">
        <f>_xlfn.QUARTILE.EXC(#REF!, 3)</f>
        <v>#REF!</v>
      </c>
      <c r="C12" s="24" t="e">
        <f>_xlfn.QUARTILE.EXC(#REF!, 3)</f>
        <v>#REF!</v>
      </c>
      <c r="D12" s="30"/>
    </row>
    <row r="13" spans="1:4" x14ac:dyDescent="0.3">
      <c r="A13" s="33" t="s">
        <v>8398</v>
      </c>
      <c r="B13" s="36" t="e">
        <f>_xlfn.QUARTILE.EXC(#REF!, 1)</f>
        <v>#REF!</v>
      </c>
      <c r="C13" s="24" t="e">
        <f>_xlfn.QUARTILE.EXC(#REF!, 1)</f>
        <v>#REF!</v>
      </c>
      <c r="D13" s="30"/>
    </row>
    <row r="14" spans="1:4" ht="15" thickBot="1" x14ac:dyDescent="0.35">
      <c r="A14" s="34" t="s">
        <v>8399</v>
      </c>
      <c r="B14" s="37" t="e">
        <f>B12-B13</f>
        <v>#REF!</v>
      </c>
      <c r="C14" s="25" t="e">
        <f>C12-C13</f>
        <v>#REF!</v>
      </c>
      <c r="D14" s="30"/>
    </row>
    <row r="15" spans="1:4" x14ac:dyDescent="0.3">
      <c r="A15" s="30"/>
      <c r="B15" s="30"/>
      <c r="C15" s="30"/>
      <c r="D15" s="30"/>
    </row>
    <row r="16" spans="1:4" x14ac:dyDescent="0.3">
      <c r="A16" s="30"/>
      <c r="B16" s="30"/>
      <c r="C16" s="30"/>
      <c r="D16" s="30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A4152-DAA7-4D7B-8E8F-518BC7A984B3}">
  <dimension ref="A1:E18"/>
  <sheetViews>
    <sheetView workbookViewId="0">
      <selection activeCell="I14" sqref="I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1" bestFit="1" customWidth="1"/>
    <col min="7" max="10" width="5" bestFit="1" customWidth="1"/>
    <col min="11" max="11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4CF9C-5E67-4252-9F91-F23A5FBC226B}">
  <dimension ref="A1:H13"/>
  <sheetViews>
    <sheetView workbookViewId="0"/>
  </sheetViews>
  <sheetFormatPr defaultRowHeight="14.4" x14ac:dyDescent="0.3"/>
  <cols>
    <col min="1" max="1" width="17.44140625" bestFit="1" customWidth="1"/>
    <col min="2" max="2" width="17" bestFit="1" customWidth="1"/>
    <col min="3" max="3" width="13.33203125" bestFit="1" customWidth="1"/>
    <col min="4" max="4" width="16" bestFit="1" customWidth="1"/>
    <col min="5" max="5" width="12.21875" bestFit="1" customWidth="1"/>
    <col min="6" max="6" width="19.44140625" style="42" bestFit="1" customWidth="1"/>
    <col min="7" max="7" width="15.77734375" style="43" bestFit="1" customWidth="1"/>
    <col min="8" max="8" width="18.5546875" style="43" bestFit="1" customWidth="1"/>
  </cols>
  <sheetData>
    <row r="1" spans="1:8" x14ac:dyDescent="0.3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s="42" t="s">
        <v>8404</v>
      </c>
      <c r="G1" s="43" t="s">
        <v>8405</v>
      </c>
      <c r="H1" s="43" t="s">
        <v>8406</v>
      </c>
    </row>
    <row r="2" spans="1:8" x14ac:dyDescent="0.3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43">
        <f>B2/E2</f>
        <v>0.75806451612903225</v>
      </c>
      <c r="G2" s="43">
        <f>C2/E2</f>
        <v>0.24193548387096775</v>
      </c>
      <c r="H2" s="43">
        <f>D2/E2</f>
        <v>0</v>
      </c>
    </row>
    <row r="3" spans="1:8" x14ac:dyDescent="0.3">
      <c r="A3" t="s">
        <v>8408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SUM(B3:D3)</f>
        <v>534</v>
      </c>
      <c r="F3" s="43">
        <f t="shared" ref="F3:F13" si="1">B3/E3</f>
        <v>0.72659176029962547</v>
      </c>
      <c r="G3" s="43">
        <f t="shared" ref="G3:G13" si="2">C3/E3</f>
        <v>0.27340823970037453</v>
      </c>
      <c r="H3" s="43">
        <f t="shared" ref="H3:H13" si="3">D3/E3</f>
        <v>0</v>
      </c>
    </row>
    <row r="4" spans="1:8" x14ac:dyDescent="0.3">
      <c r="A4" t="s">
        <v>8409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43">
        <f t="shared" si="1"/>
        <v>0.55029585798816572</v>
      </c>
      <c r="G4" s="43">
        <f t="shared" si="2"/>
        <v>0.44970414201183434</v>
      </c>
      <c r="H4" s="43">
        <f t="shared" si="3"/>
        <v>0</v>
      </c>
    </row>
    <row r="5" spans="1:8" x14ac:dyDescent="0.3">
      <c r="A5" t="s">
        <v>8410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43">
        <f t="shared" si="1"/>
        <v>0.54166666666666663</v>
      </c>
      <c r="G5" s="43">
        <f t="shared" si="2"/>
        <v>0.45833333333333331</v>
      </c>
      <c r="H5" s="43">
        <f t="shared" si="3"/>
        <v>0</v>
      </c>
    </row>
    <row r="6" spans="1:8" x14ac:dyDescent="0.3">
      <c r="A6" t="s">
        <v>8411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43">
        <f t="shared" si="1"/>
        <v>0.5</v>
      </c>
      <c r="G6" s="43">
        <f t="shared" si="2"/>
        <v>0.5</v>
      </c>
      <c r="H6" s="43">
        <f t="shared" si="3"/>
        <v>0</v>
      </c>
    </row>
    <row r="7" spans="1:8" x14ac:dyDescent="0.3">
      <c r="A7" t="s">
        <v>8412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43">
        <f t="shared" si="1"/>
        <v>0.45</v>
      </c>
      <c r="G7" s="43">
        <f t="shared" si="2"/>
        <v>0.55000000000000004</v>
      </c>
      <c r="H7" s="43">
        <f t="shared" si="3"/>
        <v>0</v>
      </c>
    </row>
    <row r="8" spans="1:8" x14ac:dyDescent="0.3">
      <c r="A8" t="s">
        <v>8413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43">
        <f t="shared" si="1"/>
        <v>0.2</v>
      </c>
      <c r="G8" s="43">
        <f t="shared" si="2"/>
        <v>0.8</v>
      </c>
      <c r="H8" s="43">
        <f t="shared" si="3"/>
        <v>0</v>
      </c>
    </row>
    <row r="9" spans="1:8" x14ac:dyDescent="0.3">
      <c r="A9" t="s">
        <v>8414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43">
        <f t="shared" si="1"/>
        <v>0.27272727272727271</v>
      </c>
      <c r="G9" s="43">
        <f t="shared" si="2"/>
        <v>0.72727272727272729</v>
      </c>
      <c r="H9" s="43">
        <f t="shared" si="3"/>
        <v>0</v>
      </c>
    </row>
    <row r="10" spans="1:8" x14ac:dyDescent="0.3">
      <c r="A10" t="s">
        <v>8415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43">
        <f t="shared" si="1"/>
        <v>0.66666666666666663</v>
      </c>
      <c r="G10" s="43">
        <f t="shared" si="2"/>
        <v>0.33333333333333331</v>
      </c>
      <c r="H10" s="43">
        <f t="shared" si="3"/>
        <v>0</v>
      </c>
    </row>
    <row r="11" spans="1:8" x14ac:dyDescent="0.3">
      <c r="A11" t="s">
        <v>8416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43">
        <f t="shared" si="1"/>
        <v>0.66666666666666663</v>
      </c>
      <c r="G11" s="43">
        <f t="shared" si="2"/>
        <v>0.33333333333333331</v>
      </c>
      <c r="H11" s="43">
        <f t="shared" si="3"/>
        <v>0</v>
      </c>
    </row>
    <row r="12" spans="1:8" x14ac:dyDescent="0.3">
      <c r="A12" t="s">
        <v>8417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43">
        <f t="shared" si="1"/>
        <v>0</v>
      </c>
      <c r="G12" s="43">
        <f t="shared" si="2"/>
        <v>1</v>
      </c>
      <c r="H12" s="43">
        <f t="shared" si="3"/>
        <v>0</v>
      </c>
    </row>
    <row r="13" spans="1:8" x14ac:dyDescent="0.3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43">
        <f t="shared" si="1"/>
        <v>0.16666666666666666</v>
      </c>
      <c r="G13" s="43">
        <f t="shared" si="2"/>
        <v>0.83333333333333337</v>
      </c>
      <c r="H13" s="4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Morris</cp:lastModifiedBy>
  <dcterms:created xsi:type="dcterms:W3CDTF">2017-04-20T15:17:24Z</dcterms:created>
  <dcterms:modified xsi:type="dcterms:W3CDTF">2021-12-20T14:32:33Z</dcterms:modified>
</cp:coreProperties>
</file>