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60" windowWidth="15195" windowHeight="9210" activeTab="4"/>
  </bookViews>
  <sheets>
    <sheet name="Documentation" sheetId="2" r:id="rId1"/>
    <sheet name="CVP Chart" sheetId="4" r:id="rId2"/>
    <sheet name="Scenario Summary" sheetId="5" r:id="rId3"/>
    <sheet name="Analysis" sheetId="1" r:id="rId4"/>
    <sheet name="Bonuses" sheetId="3" r:id="rId5"/>
  </sheets>
  <definedNames>
    <definedName name="Customers__per_day">Analysis!$B$6</definedName>
    <definedName name="Massage_price">Analysis!$B$5</definedName>
    <definedName name="Net_Monthly_Income">Analysis!$B$22</definedName>
    <definedName name="Total_Monthly_Expenses">Analysis!$B$21</definedName>
    <definedName name="Total_Monthly_Revenue">Analysis!$B$20</definedName>
  </definedNames>
  <calcPr calcId="125725"/>
</workbook>
</file>

<file path=xl/calcChain.xml><?xml version="1.0" encoding="utf-8"?>
<calcChain xmlns="http://schemas.openxmlformats.org/spreadsheetml/2006/main">
  <c r="D4" i="1"/>
  <c r="B4" i="2"/>
  <c r="D22" i="3"/>
  <c r="D21"/>
  <c r="D20"/>
  <c r="D19"/>
  <c r="D18"/>
  <c r="D17"/>
  <c r="D16"/>
  <c r="D15"/>
  <c r="D14"/>
  <c r="D13"/>
  <c r="D12"/>
  <c r="D11"/>
  <c r="D10"/>
  <c r="D9"/>
  <c r="D8"/>
  <c r="D7"/>
  <c r="D23" s="1"/>
  <c r="B8" i="1"/>
  <c r="B20"/>
  <c r="E4" s="1"/>
  <c r="B12"/>
  <c r="B17"/>
  <c r="B21" s="1"/>
  <c r="B22" s="1"/>
  <c r="G4" s="1"/>
  <c r="F4" l="1"/>
</calcChain>
</file>

<file path=xl/sharedStrings.xml><?xml version="1.0" encoding="utf-8"?>
<sst xmlns="http://schemas.openxmlformats.org/spreadsheetml/2006/main" count="66" uniqueCount="65">
  <si>
    <t>Variable Expenses</t>
  </si>
  <si>
    <t>Total Variable Expenses</t>
  </si>
  <si>
    <t>Fixed Expenses</t>
  </si>
  <si>
    <t>Total Fixed Expenses</t>
  </si>
  <si>
    <t>Summary</t>
  </si>
  <si>
    <t>Five Senses Emporium</t>
  </si>
  <si>
    <t>Monthly Revenue</t>
  </si>
  <si>
    <t>Total Monthly Revenue</t>
  </si>
  <si>
    <t>Total Monthly Expenses</t>
  </si>
  <si>
    <t>Net Monthly Income</t>
  </si>
  <si>
    <t>Masseuse fee (per customer)</t>
  </si>
  <si>
    <t>Twenty Minute Massages</t>
  </si>
  <si>
    <t>Equipment (supplies, maintenance, replacement)</t>
  </si>
  <si>
    <t>Created By:</t>
  </si>
  <si>
    <t>Date:</t>
  </si>
  <si>
    <t>Purpose:</t>
  </si>
  <si>
    <t>Twenty Minute Massage Scenario Planner</t>
  </si>
  <si>
    <t>Massage price</t>
  </si>
  <si>
    <t>Customers (per day)</t>
  </si>
  <si>
    <t>Days open per month (on average)</t>
  </si>
  <si>
    <t>Floor space overhead (lease, lighting, etc.)</t>
  </si>
  <si>
    <t>Normalizer</t>
  </si>
  <si>
    <t>Salesperson</t>
  </si>
  <si>
    <t>ID</t>
  </si>
  <si>
    <t>Years Employed</t>
  </si>
  <si>
    <t>Bonus</t>
  </si>
  <si>
    <t>Campbell, Gerry</t>
  </si>
  <si>
    <t>Cuff, Karen</t>
  </si>
  <si>
    <t>Edmunds, Michael</t>
  </si>
  <si>
    <t>Gregory, Joyce</t>
  </si>
  <si>
    <t>Hedges, Lauren</t>
  </si>
  <si>
    <t>Hunt, Trisha</t>
  </si>
  <si>
    <t>Jones, Samantha</t>
  </si>
  <si>
    <t>Knoop, Robert</t>
  </si>
  <si>
    <t>Ledford, Larry</t>
  </si>
  <si>
    <t>Matthews, Andre</t>
  </si>
  <si>
    <t>Pippin, Lauren</t>
  </si>
  <si>
    <t>Poole, Craig</t>
  </si>
  <si>
    <t>Sanford, Dezimon</t>
  </si>
  <si>
    <t>Simmons, Adrian</t>
  </si>
  <si>
    <t>Thompson, Charoletta</t>
  </si>
  <si>
    <t>Winstead, Lindsey</t>
  </si>
  <si>
    <t>Determine the tiered bonus for salespersons</t>
  </si>
  <si>
    <t>and generate a weekly work schedule</t>
  </si>
  <si>
    <t>Customers</t>
  </si>
  <si>
    <t>Revenue</t>
  </si>
  <si>
    <t>Expenses</t>
  </si>
  <si>
    <t>Income</t>
  </si>
  <si>
    <t>Kenneth Robinson</t>
  </si>
  <si>
    <t>Massage_price</t>
  </si>
  <si>
    <t>Customers__per_day</t>
  </si>
  <si>
    <t>Total_Monthly_Revenue</t>
  </si>
  <si>
    <t>Total_Monthly_Expenses</t>
  </si>
  <si>
    <t>Net_Monthly_Income</t>
  </si>
  <si>
    <t>High Volume</t>
  </si>
  <si>
    <t>High Price</t>
  </si>
  <si>
    <t>Best Case</t>
  </si>
  <si>
    <t>Worst Case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</si>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</sst>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9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  <font>
      <sz val="8"/>
      <name val="Arial"/>
    </font>
    <font>
      <b/>
      <i/>
      <sz val="24"/>
      <color indexed="18"/>
      <name val="Arial"/>
      <family val="2"/>
    </font>
    <font>
      <sz val="14"/>
      <color indexed="18"/>
      <name val="Arial"/>
      <family val="2"/>
    </font>
    <font>
      <b/>
      <i/>
      <sz val="18"/>
      <color indexed="18"/>
      <name val="Times New Roman"/>
      <family val="1"/>
    </font>
    <font>
      <sz val="10"/>
      <color indexed="18"/>
      <name val="Arial"/>
    </font>
    <font>
      <b/>
      <sz val="10"/>
      <color indexed="18"/>
      <name val="Arial"/>
      <family val="2"/>
    </font>
    <font>
      <sz val="10"/>
      <name val="Arial"/>
    </font>
    <font>
      <sz val="10"/>
      <color indexed="9"/>
      <name val="Arial"/>
    </font>
    <font>
      <sz val="10"/>
      <color indexed="12"/>
      <name val="Arial"/>
    </font>
    <font>
      <sz val="11"/>
      <name val="Verdana"/>
      <family val="2"/>
    </font>
    <font>
      <b/>
      <sz val="11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8"/>
      <name val="Arial"/>
      <family val="2"/>
    </font>
    <font>
      <sz val="9"/>
      <color indexed="9"/>
      <name val="Arial"/>
      <family val="2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darkGray">
        <fgColor indexed="9"/>
        <bgColor indexed="9"/>
      </patternFill>
    </fill>
    <fill>
      <patternFill patternType="solid">
        <fgColor indexed="48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4" fontId="10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left" indent="1"/>
    </xf>
    <xf numFmtId="0" fontId="2" fillId="0" borderId="1" xfId="0" applyFont="1" applyBorder="1"/>
    <xf numFmtId="164" fontId="0" fillId="0" borderId="1" xfId="1" applyNumberFormat="1" applyFont="1" applyBorder="1"/>
    <xf numFmtId="0" fontId="2" fillId="0" borderId="0" xfId="0" applyFont="1" applyBorder="1"/>
    <xf numFmtId="164" fontId="0" fillId="0" borderId="0" xfId="1" applyNumberFormat="1" applyFont="1" applyBorder="1"/>
    <xf numFmtId="38" fontId="0" fillId="0" borderId="0" xfId="0" applyNumberFormat="1"/>
    <xf numFmtId="0" fontId="7" fillId="2" borderId="2" xfId="0" applyFont="1" applyFill="1" applyBorder="1"/>
    <xf numFmtId="0" fontId="8" fillId="2" borderId="2" xfId="0" applyFont="1" applyFill="1" applyBorder="1"/>
    <xf numFmtId="0" fontId="8" fillId="2" borderId="0" xfId="0" applyFont="1" applyFill="1"/>
    <xf numFmtId="0" fontId="9" fillId="2" borderId="0" xfId="0" applyFont="1" applyFill="1"/>
    <xf numFmtId="0" fontId="8" fillId="3" borderId="3" xfId="0" applyFont="1" applyFill="1" applyBorder="1" applyAlignment="1">
      <alignment horizontal="left"/>
    </xf>
    <xf numFmtId="15" fontId="8" fillId="3" borderId="3" xfId="0" applyNumberFormat="1" applyFont="1" applyFill="1" applyBorder="1" applyAlignment="1">
      <alignment horizontal="left"/>
    </xf>
    <xf numFmtId="0" fontId="11" fillId="5" borderId="6" xfId="0" applyFont="1" applyFill="1" applyBorder="1" applyAlignment="1">
      <alignment horizontal="center"/>
    </xf>
    <xf numFmtId="0" fontId="10" fillId="6" borderId="6" xfId="0" applyFont="1" applyFill="1" applyBorder="1"/>
    <xf numFmtId="0" fontId="11" fillId="5" borderId="7" xfId="0" applyFont="1" applyFill="1" applyBorder="1"/>
    <xf numFmtId="0" fontId="11" fillId="5" borderId="8" xfId="0" applyFont="1" applyFill="1" applyBorder="1" applyAlignment="1">
      <alignment horizontal="center"/>
    </xf>
    <xf numFmtId="0" fontId="11" fillId="5" borderId="9" xfId="0" applyFont="1" applyFill="1" applyBorder="1" applyAlignment="1">
      <alignment horizontal="center"/>
    </xf>
    <xf numFmtId="0" fontId="12" fillId="7" borderId="4" xfId="0" applyFont="1" applyFill="1" applyBorder="1"/>
    <xf numFmtId="0" fontId="12" fillId="7" borderId="10" xfId="0" applyFont="1" applyFill="1" applyBorder="1" applyAlignment="1">
      <alignment horizontal="center"/>
    </xf>
    <xf numFmtId="44" fontId="12" fillId="7" borderId="5" xfId="2" applyFont="1" applyFill="1" applyBorder="1"/>
    <xf numFmtId="0" fontId="12" fillId="7" borderId="11" xfId="0" applyFont="1" applyFill="1" applyBorder="1"/>
    <xf numFmtId="0" fontId="12" fillId="7" borderId="3" xfId="0" applyFont="1" applyFill="1" applyBorder="1" applyAlignment="1">
      <alignment horizontal="center"/>
    </xf>
    <xf numFmtId="44" fontId="12" fillId="7" borderId="12" xfId="2" applyFont="1" applyFill="1" applyBorder="1"/>
    <xf numFmtId="0" fontId="12" fillId="7" borderId="13" xfId="0" applyFont="1" applyFill="1" applyBorder="1"/>
    <xf numFmtId="0" fontId="12" fillId="7" borderId="14" xfId="0" applyFont="1" applyFill="1" applyBorder="1" applyAlignment="1">
      <alignment horizontal="center"/>
    </xf>
    <xf numFmtId="44" fontId="12" fillId="7" borderId="15" xfId="2" applyFont="1" applyFill="1" applyBorder="1"/>
    <xf numFmtId="0" fontId="13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3" fillId="4" borderId="4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left"/>
    </xf>
    <xf numFmtId="0" fontId="0" fillId="0" borderId="0" xfId="0" applyFill="1" applyBorder="1" applyAlignment="1"/>
    <xf numFmtId="38" fontId="0" fillId="0" borderId="0" xfId="0" applyNumberFormat="1" applyFill="1" applyBorder="1" applyAlignment="1"/>
    <xf numFmtId="164" fontId="0" fillId="0" borderId="17" xfId="0" applyNumberFormat="1" applyFill="1" applyBorder="1" applyAlignment="1"/>
    <xf numFmtId="0" fontId="14" fillId="8" borderId="2" xfId="0" applyFont="1" applyFill="1" applyBorder="1" applyAlignment="1">
      <alignment horizontal="left"/>
    </xf>
    <xf numFmtId="0" fontId="14" fillId="8" borderId="16" xfId="0" applyFont="1" applyFill="1" applyBorder="1" applyAlignment="1">
      <alignment horizontal="left"/>
    </xf>
    <xf numFmtId="0" fontId="0" fillId="0" borderId="18" xfId="0" applyFill="1" applyBorder="1" applyAlignment="1"/>
    <xf numFmtId="0" fontId="15" fillId="9" borderId="0" xfId="0" applyFont="1" applyFill="1" applyBorder="1" applyAlignment="1">
      <alignment horizontal="left"/>
    </xf>
    <xf numFmtId="0" fontId="16" fillId="9" borderId="18" xfId="0" applyFont="1" applyFill="1" applyBorder="1" applyAlignment="1">
      <alignment horizontal="left"/>
    </xf>
    <xf numFmtId="0" fontId="15" fillId="9" borderId="17" xfId="0" applyFont="1" applyFill="1" applyBorder="1" applyAlignment="1">
      <alignment horizontal="left"/>
    </xf>
    <xf numFmtId="0" fontId="17" fillId="8" borderId="16" xfId="0" applyFont="1" applyFill="1" applyBorder="1" applyAlignment="1">
      <alignment horizontal="right"/>
    </xf>
    <xf numFmtId="0" fontId="17" fillId="8" borderId="2" xfId="0" applyFont="1" applyFill="1" applyBorder="1" applyAlignment="1">
      <alignment horizontal="right"/>
    </xf>
    <xf numFmtId="38" fontId="0" fillId="10" borderId="0" xfId="0" applyNumberFormat="1" applyFill="1" applyBorder="1" applyAlignment="1"/>
    <xf numFmtId="0" fontId="18" fillId="0" borderId="0" xfId="0" applyFont="1" applyFill="1" applyBorder="1" applyAlignment="1">
      <alignment vertical="top" wrapText="1"/>
    </xf>
    <xf numFmtId="44" fontId="0" fillId="0" borderId="6" xfId="0" applyNumberFormat="1" applyBorder="1"/>
  </cellXfs>
  <cellStyles count="3">
    <cellStyle name="Currency" xfId="1" builtinId="4"/>
    <cellStyle name="Currency 2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Cost-Volume-Profit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strRef>
              <c:f>Analysis!$E$3</c:f>
              <c:strCache>
                <c:ptCount val="1"/>
                <c:pt idx="0">
                  <c:v>Revenue</c:v>
                </c:pt>
              </c:strCache>
            </c:strRef>
          </c:tx>
          <c:marker>
            <c:symbol val="none"/>
          </c:marker>
          <c:xVal>
            <c:numRef>
              <c:f>Analysis!$D$4:$D$15</c:f>
              <c:numCache>
                <c:formatCode>#,##0_);[Red]\(#,##0\)</c:formatCode>
                <c:ptCount val="12"/>
                <c:pt idx="0">
                  <c:v>20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</c:numCache>
            </c:numRef>
          </c:xVal>
          <c:yVal>
            <c:numRef>
              <c:f>Analysis!$E$4:$E$15</c:f>
              <c:numCache>
                <c:formatCode>#,##0_);[Red]\(#,##0\)</c:formatCode>
                <c:ptCount val="12"/>
                <c:pt idx="0">
                  <c:v>12000</c:v>
                </c:pt>
                <c:pt idx="1">
                  <c:v>6000</c:v>
                </c:pt>
                <c:pt idx="2">
                  <c:v>6600</c:v>
                </c:pt>
                <c:pt idx="3">
                  <c:v>7200</c:v>
                </c:pt>
                <c:pt idx="4">
                  <c:v>7800</c:v>
                </c:pt>
                <c:pt idx="5">
                  <c:v>8400</c:v>
                </c:pt>
                <c:pt idx="6">
                  <c:v>9000</c:v>
                </c:pt>
                <c:pt idx="7">
                  <c:v>9600</c:v>
                </c:pt>
                <c:pt idx="8">
                  <c:v>10200</c:v>
                </c:pt>
                <c:pt idx="9">
                  <c:v>10800</c:v>
                </c:pt>
                <c:pt idx="10">
                  <c:v>11400</c:v>
                </c:pt>
                <c:pt idx="11">
                  <c:v>12000</c:v>
                </c:pt>
              </c:numCache>
            </c:numRef>
          </c:yVal>
        </c:ser>
        <c:ser>
          <c:idx val="1"/>
          <c:order val="1"/>
          <c:tx>
            <c:strRef>
              <c:f>Analysis!$F$3</c:f>
              <c:strCache>
                <c:ptCount val="1"/>
                <c:pt idx="0">
                  <c:v>Expenses</c:v>
                </c:pt>
              </c:strCache>
            </c:strRef>
          </c:tx>
          <c:marker>
            <c:symbol val="none"/>
          </c:marker>
          <c:xVal>
            <c:numRef>
              <c:f>Analysis!$D$4:$D$15</c:f>
              <c:numCache>
                <c:formatCode>#,##0_);[Red]\(#,##0\)</c:formatCode>
                <c:ptCount val="12"/>
                <c:pt idx="0">
                  <c:v>20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</c:numCache>
            </c:numRef>
          </c:xVal>
          <c:yVal>
            <c:numRef>
              <c:f>Analysis!$F$4:$F$15</c:f>
              <c:numCache>
                <c:formatCode>#,##0_);[Red]\(#,##0\)</c:formatCode>
                <c:ptCount val="12"/>
                <c:pt idx="0">
                  <c:v>12945</c:v>
                </c:pt>
                <c:pt idx="1">
                  <c:v>8145</c:v>
                </c:pt>
                <c:pt idx="2">
                  <c:v>8625</c:v>
                </c:pt>
                <c:pt idx="3">
                  <c:v>9105</c:v>
                </c:pt>
                <c:pt idx="4">
                  <c:v>9585</c:v>
                </c:pt>
                <c:pt idx="5">
                  <c:v>10065</c:v>
                </c:pt>
                <c:pt idx="6">
                  <c:v>10545</c:v>
                </c:pt>
                <c:pt idx="7">
                  <c:v>11025</c:v>
                </c:pt>
                <c:pt idx="8">
                  <c:v>11505</c:v>
                </c:pt>
                <c:pt idx="9">
                  <c:v>11985</c:v>
                </c:pt>
                <c:pt idx="10">
                  <c:v>12465</c:v>
                </c:pt>
                <c:pt idx="11">
                  <c:v>12945</c:v>
                </c:pt>
              </c:numCache>
            </c:numRef>
          </c:yVal>
        </c:ser>
        <c:axId val="84313984"/>
        <c:axId val="84315520"/>
      </c:scatterChart>
      <c:valAx>
        <c:axId val="843139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Customers per day</a:t>
                </a:r>
              </a:p>
            </c:rich>
          </c:tx>
          <c:layout/>
        </c:title>
        <c:numFmt formatCode="#,##0_);[Red]\(#,##0\)" sourceLinked="1"/>
        <c:tickLblPos val="nextTo"/>
        <c:crossAx val="84315520"/>
        <c:crosses val="autoZero"/>
        <c:crossBetween val="midCat"/>
      </c:valAx>
      <c:valAx>
        <c:axId val="84315520"/>
        <c:scaling>
          <c:orientation val="minMax"/>
        </c:scaling>
        <c:axPos val="l"/>
        <c:majorGridlines/>
        <c:numFmt formatCode="#,##0_);[Red]\(#,##0\)" sourceLinked="1"/>
        <c:tickLblPos val="nextTo"/>
        <c:crossAx val="84313984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5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545" cy="62933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6"/>
  <sheetViews>
    <sheetView workbookViewId="0">
      <selection activeCell="B4" sqref="B4"/>
    </sheetView>
  </sheetViews>
  <sheetFormatPr defaultRowHeight="12.75"/>
  <cols>
    <col min="1" max="1" width="13.7109375" style="9" customWidth="1"/>
    <col min="2" max="2" width="30.7109375" style="9" customWidth="1"/>
    <col min="3" max="16384" width="9.140625" style="9"/>
  </cols>
  <sheetData>
    <row r="1" spans="1:4" ht="23.25">
      <c r="A1" s="7" t="s">
        <v>16</v>
      </c>
      <c r="B1" s="8"/>
      <c r="C1" s="8"/>
      <c r="D1" s="8"/>
    </row>
    <row r="3" spans="1:4">
      <c r="A3" s="10" t="s">
        <v>13</v>
      </c>
      <c r="B3" s="11" t="s">
        <v>48</v>
      </c>
      <c r="C3" s="9">
        <v>10217353</v>
      </c>
    </row>
    <row r="4" spans="1:4">
      <c r="A4" s="10" t="s">
        <v>14</v>
      </c>
      <c r="B4" s="12">
        <f ca="1">TODAY()</f>
        <v>40132</v>
      </c>
    </row>
    <row r="6" spans="1:4">
      <c r="A6" s="10"/>
    </row>
  </sheetData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H14"/>
  <sheetViews>
    <sheetView showGridLines="0" workbookViewId="0"/>
  </sheetViews>
  <sheetFormatPr defaultRowHeight="12.75" outlineLevelRow="1" outlineLevelCol="1"/>
  <cols>
    <col min="3" max="3" width="23.7109375" bestFit="1" customWidth="1"/>
    <col min="4" max="8" width="13.28515625" bestFit="1" customWidth="1" outlineLevel="1"/>
  </cols>
  <sheetData>
    <row r="1" spans="2:8" ht="13.5" thickBot="1"/>
    <row r="2" spans="2:8" ht="15">
      <c r="B2" s="36" t="s">
        <v>58</v>
      </c>
      <c r="C2" s="36"/>
      <c r="D2" s="41"/>
      <c r="E2" s="41"/>
      <c r="F2" s="41"/>
      <c r="G2" s="41"/>
      <c r="H2" s="41"/>
    </row>
    <row r="3" spans="2:8" ht="15" collapsed="1">
      <c r="B3" s="35"/>
      <c r="C3" s="35"/>
      <c r="D3" s="42" t="s">
        <v>60</v>
      </c>
      <c r="E3" s="42" t="s">
        <v>54</v>
      </c>
      <c r="F3" s="42" t="s">
        <v>55</v>
      </c>
      <c r="G3" s="42" t="s">
        <v>56</v>
      </c>
      <c r="H3" s="42" t="s">
        <v>57</v>
      </c>
    </row>
    <row r="4" spans="2:8" hidden="1" outlineLevel="1">
      <c r="B4" s="38"/>
      <c r="C4" s="38"/>
      <c r="D4" s="32"/>
      <c r="E4" s="44"/>
      <c r="F4" s="44"/>
      <c r="G4" s="44"/>
      <c r="H4" s="44"/>
    </row>
    <row r="5" spans="2:8">
      <c r="B5" s="39" t="s">
        <v>59</v>
      </c>
      <c r="C5" s="39"/>
      <c r="D5" s="37"/>
      <c r="E5" s="37"/>
      <c r="F5" s="37"/>
      <c r="G5" s="37"/>
      <c r="H5" s="37"/>
    </row>
    <row r="6" spans="2:8" outlineLevel="1">
      <c r="B6" s="38"/>
      <c r="C6" s="38" t="s">
        <v>49</v>
      </c>
      <c r="D6" s="33">
        <v>20</v>
      </c>
      <c r="E6" s="43">
        <v>20</v>
      </c>
      <c r="F6" s="43">
        <v>25</v>
      </c>
      <c r="G6" s="43">
        <v>25</v>
      </c>
      <c r="H6" s="43">
        <v>20</v>
      </c>
    </row>
    <row r="7" spans="2:8" outlineLevel="1">
      <c r="B7" s="38"/>
      <c r="C7" s="38" t="s">
        <v>50</v>
      </c>
      <c r="D7" s="33">
        <v>20</v>
      </c>
      <c r="E7" s="43">
        <v>30</v>
      </c>
      <c r="F7" s="43">
        <v>20</v>
      </c>
      <c r="G7" s="43">
        <v>30</v>
      </c>
      <c r="H7" s="43">
        <v>20</v>
      </c>
    </row>
    <row r="8" spans="2:8">
      <c r="B8" s="39" t="s">
        <v>61</v>
      </c>
      <c r="C8" s="39"/>
      <c r="D8" s="37"/>
      <c r="E8" s="37"/>
      <c r="F8" s="37"/>
      <c r="G8" s="37"/>
      <c r="H8" s="37"/>
    </row>
    <row r="9" spans="2:8" outlineLevel="1">
      <c r="B9" s="38"/>
      <c r="C9" s="38" t="s">
        <v>51</v>
      </c>
      <c r="D9" s="33">
        <v>12000</v>
      </c>
      <c r="E9" s="33">
        <v>18000</v>
      </c>
      <c r="F9" s="33">
        <v>15000</v>
      </c>
      <c r="G9" s="33">
        <v>22500</v>
      </c>
      <c r="H9" s="33">
        <v>12000</v>
      </c>
    </row>
    <row r="10" spans="2:8" outlineLevel="1">
      <c r="B10" s="38"/>
      <c r="C10" s="38" t="s">
        <v>52</v>
      </c>
      <c r="D10" s="33">
        <v>12945</v>
      </c>
      <c r="E10" s="33">
        <v>17745</v>
      </c>
      <c r="F10" s="33">
        <v>12945</v>
      </c>
      <c r="G10" s="33">
        <v>17745</v>
      </c>
      <c r="H10" s="33">
        <v>12945</v>
      </c>
    </row>
    <row r="11" spans="2:8" ht="13.5" outlineLevel="1" thickBot="1">
      <c r="B11" s="40"/>
      <c r="C11" s="40" t="s">
        <v>53</v>
      </c>
      <c r="D11" s="34">
        <v>-945</v>
      </c>
      <c r="E11" s="34">
        <v>255</v>
      </c>
      <c r="F11" s="34">
        <v>2055</v>
      </c>
      <c r="G11" s="34">
        <v>4755</v>
      </c>
      <c r="H11" s="34">
        <v>-945</v>
      </c>
    </row>
    <row r="12" spans="2:8">
      <c r="B12" t="s">
        <v>62</v>
      </c>
    </row>
    <row r="13" spans="2:8">
      <c r="B13" t="s">
        <v>63</v>
      </c>
    </row>
    <row r="14" spans="2:8">
      <c r="B1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G22"/>
  <sheetViews>
    <sheetView topLeftCell="A4" workbookViewId="0">
      <selection activeCell="E5" sqref="E5 E6 E7 E8 E9 E10 E11 E12 E13 E14 E15"/>
    </sheetView>
  </sheetViews>
  <sheetFormatPr defaultRowHeight="12.75"/>
  <cols>
    <col min="1" max="1" width="44.140625" bestFit="1" customWidth="1"/>
    <col min="2" max="2" width="11.7109375" customWidth="1"/>
    <col min="4" max="4" width="13" bestFit="1" customWidth="1"/>
    <col min="5" max="5" width="10.42578125" bestFit="1" customWidth="1"/>
    <col min="6" max="6" width="11.28515625" bestFit="1" customWidth="1"/>
    <col min="7" max="7" width="9.28515625" bestFit="1" customWidth="1"/>
  </cols>
  <sheetData>
    <row r="1" spans="1:7" ht="30">
      <c r="A1" s="28" t="s">
        <v>5</v>
      </c>
      <c r="B1" s="28"/>
    </row>
    <row r="2" spans="1:7" ht="18">
      <c r="A2" s="29" t="s">
        <v>11</v>
      </c>
      <c r="B2" s="29"/>
    </row>
    <row r="3" spans="1:7" ht="15" thickBot="1">
      <c r="D3" s="27" t="s">
        <v>44</v>
      </c>
      <c r="E3" s="27" t="s">
        <v>45</v>
      </c>
      <c r="F3" s="27" t="s">
        <v>46</v>
      </c>
      <c r="G3" s="27" t="s">
        <v>47</v>
      </c>
    </row>
    <row r="4" spans="1:7">
      <c r="A4" s="30" t="s">
        <v>6</v>
      </c>
      <c r="B4" s="31"/>
      <c r="D4" s="6">
        <f>B6</f>
        <v>20</v>
      </c>
      <c r="E4" s="6">
        <f>B20</f>
        <v>12000</v>
      </c>
      <c r="F4" s="6">
        <f>B21</f>
        <v>12945</v>
      </c>
      <c r="G4" s="6">
        <f>B22</f>
        <v>-945</v>
      </c>
    </row>
    <row r="5" spans="1:7">
      <c r="A5" s="1" t="s">
        <v>17</v>
      </c>
      <c r="B5" s="6">
        <v>20</v>
      </c>
      <c r="D5" s="6">
        <v>10</v>
      </c>
      <c r="E5" s="6">
        <f t="dataTable" ref="E5:G15" dt2D="0" dtr="0" r1="B6"/>
        <v>6000</v>
      </c>
      <c r="F5" s="6">
        <v>8145</v>
      </c>
      <c r="G5" s="6">
        <v>-2145</v>
      </c>
    </row>
    <row r="6" spans="1:7">
      <c r="A6" s="1" t="s">
        <v>18</v>
      </c>
      <c r="B6" s="6">
        <v>20</v>
      </c>
      <c r="D6" s="6">
        <v>11</v>
      </c>
      <c r="E6" s="6">
        <v>6600</v>
      </c>
      <c r="F6" s="6">
        <v>8625</v>
      </c>
      <c r="G6" s="6">
        <v>-2025</v>
      </c>
    </row>
    <row r="7" spans="1:7">
      <c r="A7" s="1" t="s">
        <v>19</v>
      </c>
      <c r="B7" s="6">
        <v>30</v>
      </c>
      <c r="D7" s="6">
        <v>12</v>
      </c>
      <c r="E7" s="6">
        <v>7200</v>
      </c>
      <c r="F7" s="6">
        <v>9105</v>
      </c>
      <c r="G7" s="6">
        <v>-1905</v>
      </c>
    </row>
    <row r="8" spans="1:7" ht="13.5" thickBot="1">
      <c r="A8" s="2" t="s">
        <v>7</v>
      </c>
      <c r="B8" s="3">
        <f>B5*B6*B7</f>
        <v>12000</v>
      </c>
      <c r="D8" s="6">
        <v>13</v>
      </c>
      <c r="E8" s="6">
        <v>7800</v>
      </c>
      <c r="F8" s="6">
        <v>9585</v>
      </c>
      <c r="G8" s="6">
        <v>-1785</v>
      </c>
    </row>
    <row r="9" spans="1:7" ht="13.5" thickBot="1">
      <c r="D9" s="6">
        <v>14</v>
      </c>
      <c r="E9" s="6">
        <v>8400</v>
      </c>
      <c r="F9" s="6">
        <v>10065</v>
      </c>
      <c r="G9" s="6">
        <v>-1665</v>
      </c>
    </row>
    <row r="10" spans="1:7">
      <c r="A10" s="30" t="s">
        <v>0</v>
      </c>
      <c r="B10" s="31"/>
      <c r="D10" s="6">
        <v>15</v>
      </c>
      <c r="E10" s="6">
        <v>9000</v>
      </c>
      <c r="F10" s="6">
        <v>10545</v>
      </c>
      <c r="G10" s="6">
        <v>-1545</v>
      </c>
    </row>
    <row r="11" spans="1:7">
      <c r="A11" s="1" t="s">
        <v>10</v>
      </c>
      <c r="B11" s="6">
        <v>16</v>
      </c>
      <c r="D11" s="6">
        <v>16</v>
      </c>
      <c r="E11" s="6">
        <v>9600</v>
      </c>
      <c r="F11" s="6">
        <v>11025</v>
      </c>
      <c r="G11" s="6">
        <v>-1425</v>
      </c>
    </row>
    <row r="12" spans="1:7" ht="13.5" thickBot="1">
      <c r="A12" s="2" t="s">
        <v>1</v>
      </c>
      <c r="B12" s="3">
        <f>B11*B6*B7</f>
        <v>9600</v>
      </c>
      <c r="D12" s="6">
        <v>17</v>
      </c>
      <c r="E12" s="6">
        <v>10200</v>
      </c>
      <c r="F12" s="6">
        <v>11505</v>
      </c>
      <c r="G12" s="6">
        <v>-1305</v>
      </c>
    </row>
    <row r="13" spans="1:7" ht="13.5" thickBot="1">
      <c r="A13" s="4"/>
      <c r="B13" s="5"/>
      <c r="D13" s="6">
        <v>18</v>
      </c>
      <c r="E13" s="6">
        <v>10800</v>
      </c>
      <c r="F13" s="6">
        <v>11985</v>
      </c>
      <c r="G13" s="6">
        <v>-1185</v>
      </c>
    </row>
    <row r="14" spans="1:7">
      <c r="A14" s="30" t="s">
        <v>2</v>
      </c>
      <c r="B14" s="31"/>
      <c r="D14" s="6">
        <v>19</v>
      </c>
      <c r="E14" s="6">
        <v>11400</v>
      </c>
      <c r="F14" s="6">
        <v>12465</v>
      </c>
      <c r="G14" s="6">
        <v>-1065</v>
      </c>
    </row>
    <row r="15" spans="1:7">
      <c r="A15" s="1" t="s">
        <v>12</v>
      </c>
      <c r="B15" s="6">
        <v>345</v>
      </c>
      <c r="D15" s="6">
        <v>20</v>
      </c>
      <c r="E15" s="6">
        <v>12000</v>
      </c>
      <c r="F15" s="6">
        <v>12945</v>
      </c>
      <c r="G15" s="6">
        <v>-945</v>
      </c>
    </row>
    <row r="16" spans="1:7">
      <c r="A16" s="1" t="s">
        <v>20</v>
      </c>
      <c r="B16" s="6">
        <v>3000</v>
      </c>
    </row>
    <row r="17" spans="1:3" ht="13.5" thickBot="1">
      <c r="A17" s="2" t="s">
        <v>3</v>
      </c>
      <c r="B17" s="3">
        <f>SUM(B15:B16)</f>
        <v>3345</v>
      </c>
    </row>
    <row r="18" spans="1:3" ht="13.5" thickBot="1">
      <c r="A18" s="4"/>
      <c r="B18" s="5"/>
      <c r="C18" s="6"/>
    </row>
    <row r="19" spans="1:3">
      <c r="A19" s="30" t="s">
        <v>4</v>
      </c>
      <c r="B19" s="31"/>
    </row>
    <row r="20" spans="1:3">
      <c r="A20" s="1" t="s">
        <v>7</v>
      </c>
      <c r="B20" s="6">
        <f>B8</f>
        <v>12000</v>
      </c>
    </row>
    <row r="21" spans="1:3">
      <c r="A21" s="1" t="s">
        <v>8</v>
      </c>
      <c r="B21" s="6">
        <f>B12+B17</f>
        <v>12945</v>
      </c>
    </row>
    <row r="22" spans="1:3" ht="13.5" thickBot="1">
      <c r="A22" s="2" t="s">
        <v>9</v>
      </c>
      <c r="B22" s="3">
        <f>B20-B21</f>
        <v>-945</v>
      </c>
    </row>
  </sheetData>
  <scenarios current="2" show="3" sqref="B20 B21 B22">
    <scenario name="High Volume" locked="1" count="2" user="Tha Ram">
      <inputCells r="B5" val="20" numFmtId="38"/>
      <inputCells r="B6" val="30" numFmtId="38"/>
    </scenario>
    <scenario name="High Price" locked="1" count="2" user="Tha Ram">
      <inputCells r="B5" val="25" numFmtId="38"/>
      <inputCells r="B6" val="20" numFmtId="38"/>
    </scenario>
    <scenario name="Best Case" locked="1" count="2" user="Tha Ram">
      <inputCells r="B5" val="25" numFmtId="38"/>
      <inputCells r="B6" val="30" numFmtId="38"/>
    </scenario>
    <scenario name="Worst Case" locked="1" count="2" user="Tha Ram">
      <inputCells r="B5" val="20" numFmtId="38"/>
      <inputCells r="B6" val="20" numFmtId="38"/>
    </scenario>
  </scenarios>
  <mergeCells count="6">
    <mergeCell ref="A1:B1"/>
    <mergeCell ref="A2:B2"/>
    <mergeCell ref="A19:B19"/>
    <mergeCell ref="A4:B4"/>
    <mergeCell ref="A10:B10"/>
    <mergeCell ref="A14:B14"/>
  </mergeCells>
  <phoneticPr fontId="4" type="noConversion"/>
  <pageMargins left="0.75" right="0.75" top="1" bottom="1" header="0.5" footer="0.5"/>
  <pageSetup orientation="portrait" horizontalDpi="4294967293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tabSelected="1" topLeftCell="A5" workbookViewId="0">
      <selection activeCell="D23" sqref="D23"/>
    </sheetView>
  </sheetViews>
  <sheetFormatPr defaultRowHeight="12.75"/>
  <cols>
    <col min="1" max="1" width="22.85546875" customWidth="1"/>
    <col min="2" max="2" width="5.7109375" customWidth="1"/>
    <col min="3" max="3" width="14.85546875" bestFit="1" customWidth="1"/>
    <col min="4" max="4" width="13.140625" customWidth="1"/>
  </cols>
  <sheetData>
    <row r="1" spans="1:4">
      <c r="A1" s="10" t="s">
        <v>15</v>
      </c>
      <c r="B1" s="9" t="s">
        <v>42</v>
      </c>
      <c r="C1" s="9"/>
    </row>
    <row r="2" spans="1:4" ht="13.5" thickBot="1">
      <c r="A2" s="9"/>
      <c r="B2" s="9" t="s">
        <v>43</v>
      </c>
      <c r="C2" s="9"/>
    </row>
    <row r="3" spans="1:4" ht="15.75" customHeight="1" thickBot="1">
      <c r="D3" s="13" t="s">
        <v>21</v>
      </c>
    </row>
    <row r="4" spans="1:4" ht="13.5" thickBot="1">
      <c r="D4" s="14">
        <v>351.5625</v>
      </c>
    </row>
    <row r="5" spans="1:4" ht="13.5" thickBot="1"/>
    <row r="6" spans="1:4" ht="13.5" thickBot="1">
      <c r="A6" s="15" t="s">
        <v>22</v>
      </c>
      <c r="B6" s="16" t="s">
        <v>23</v>
      </c>
      <c r="C6" s="16" t="s">
        <v>24</v>
      </c>
      <c r="D6" s="17" t="s">
        <v>25</v>
      </c>
    </row>
    <row r="7" spans="1:4">
      <c r="A7" s="18" t="s">
        <v>26</v>
      </c>
      <c r="B7" s="19">
        <v>122</v>
      </c>
      <c r="C7" s="19">
        <v>5</v>
      </c>
      <c r="D7" s="20">
        <f t="shared" ref="D7:D22" si="0">D$4*(1+C7*20%)</f>
        <v>703.125</v>
      </c>
    </row>
    <row r="8" spans="1:4">
      <c r="A8" s="21" t="s">
        <v>27</v>
      </c>
      <c r="B8" s="22">
        <v>125</v>
      </c>
      <c r="C8" s="22">
        <v>5</v>
      </c>
      <c r="D8" s="23">
        <f t="shared" si="0"/>
        <v>703.125</v>
      </c>
    </row>
    <row r="9" spans="1:4">
      <c r="A9" s="21" t="s">
        <v>28</v>
      </c>
      <c r="B9" s="22">
        <v>126</v>
      </c>
      <c r="C9" s="22">
        <v>4</v>
      </c>
      <c r="D9" s="23">
        <f t="shared" si="0"/>
        <v>632.8125</v>
      </c>
    </row>
    <row r="10" spans="1:4">
      <c r="A10" s="21" t="s">
        <v>29</v>
      </c>
      <c r="B10" s="22">
        <v>128</v>
      </c>
      <c r="C10" s="22">
        <v>3</v>
      </c>
      <c r="D10" s="23">
        <f t="shared" si="0"/>
        <v>562.5</v>
      </c>
    </row>
    <row r="11" spans="1:4">
      <c r="A11" s="21" t="s">
        <v>30</v>
      </c>
      <c r="B11" s="22">
        <v>150</v>
      </c>
      <c r="C11" s="22">
        <v>4</v>
      </c>
      <c r="D11" s="23">
        <f t="shared" si="0"/>
        <v>632.8125</v>
      </c>
    </row>
    <row r="12" spans="1:4">
      <c r="A12" s="21" t="s">
        <v>31</v>
      </c>
      <c r="B12" s="22">
        <v>151</v>
      </c>
      <c r="C12" s="22">
        <v>4</v>
      </c>
      <c r="D12" s="23">
        <f t="shared" si="0"/>
        <v>632.8125</v>
      </c>
    </row>
    <row r="13" spans="1:4">
      <c r="A13" s="21" t="s">
        <v>32</v>
      </c>
      <c r="B13" s="22">
        <v>155</v>
      </c>
      <c r="C13" s="22">
        <v>4</v>
      </c>
      <c r="D13" s="23">
        <f t="shared" si="0"/>
        <v>632.8125</v>
      </c>
    </row>
    <row r="14" spans="1:4">
      <c r="A14" s="21" t="s">
        <v>33</v>
      </c>
      <c r="B14" s="22">
        <v>162</v>
      </c>
      <c r="C14" s="22">
        <v>3</v>
      </c>
      <c r="D14" s="23">
        <f t="shared" si="0"/>
        <v>562.5</v>
      </c>
    </row>
    <row r="15" spans="1:4">
      <c r="A15" s="21" t="s">
        <v>34</v>
      </c>
      <c r="B15" s="22">
        <v>169</v>
      </c>
      <c r="C15" s="22">
        <v>3</v>
      </c>
      <c r="D15" s="23">
        <f t="shared" si="0"/>
        <v>562.5</v>
      </c>
    </row>
    <row r="16" spans="1:4">
      <c r="A16" s="21" t="s">
        <v>35</v>
      </c>
      <c r="B16" s="22">
        <v>173</v>
      </c>
      <c r="C16" s="22">
        <v>3</v>
      </c>
      <c r="D16" s="23">
        <f t="shared" si="0"/>
        <v>562.5</v>
      </c>
    </row>
    <row r="17" spans="1:4">
      <c r="A17" s="21" t="s">
        <v>36</v>
      </c>
      <c r="B17" s="22">
        <v>174</v>
      </c>
      <c r="C17" s="22">
        <v>3</v>
      </c>
      <c r="D17" s="23">
        <f t="shared" si="0"/>
        <v>562.5</v>
      </c>
    </row>
    <row r="18" spans="1:4">
      <c r="A18" s="21" t="s">
        <v>37</v>
      </c>
      <c r="B18" s="22">
        <v>175</v>
      </c>
      <c r="C18" s="22">
        <v>2</v>
      </c>
      <c r="D18" s="23">
        <f t="shared" si="0"/>
        <v>492.18749999999994</v>
      </c>
    </row>
    <row r="19" spans="1:4">
      <c r="A19" s="21" t="s">
        <v>38</v>
      </c>
      <c r="B19" s="22">
        <v>176</v>
      </c>
      <c r="C19" s="22">
        <v>2</v>
      </c>
      <c r="D19" s="23">
        <f t="shared" si="0"/>
        <v>492.18749999999994</v>
      </c>
    </row>
    <row r="20" spans="1:4">
      <c r="A20" s="21" t="s">
        <v>39</v>
      </c>
      <c r="B20" s="22">
        <v>179</v>
      </c>
      <c r="C20" s="22">
        <v>1</v>
      </c>
      <c r="D20" s="23">
        <f t="shared" si="0"/>
        <v>421.875</v>
      </c>
    </row>
    <row r="21" spans="1:4">
      <c r="A21" s="21" t="s">
        <v>40</v>
      </c>
      <c r="B21" s="22">
        <v>180</v>
      </c>
      <c r="C21" s="22">
        <v>1</v>
      </c>
      <c r="D21" s="23">
        <f t="shared" si="0"/>
        <v>421.875</v>
      </c>
    </row>
    <row r="22" spans="1:4" ht="13.5" thickBot="1">
      <c r="A22" s="24" t="s">
        <v>41</v>
      </c>
      <c r="B22" s="25">
        <v>181</v>
      </c>
      <c r="C22" s="25">
        <v>1</v>
      </c>
      <c r="D22" s="26">
        <f t="shared" si="0"/>
        <v>421.875</v>
      </c>
    </row>
    <row r="23" spans="1:4" ht="13.5" thickBot="1">
      <c r="D23" s="45">
        <f>SUM(D7:D22)</f>
        <v>9000</v>
      </c>
    </row>
  </sheetData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Documentation</vt:lpstr>
      <vt:lpstr>Scenario Summary</vt:lpstr>
      <vt:lpstr>Analysis</vt:lpstr>
      <vt:lpstr>Bonuses</vt:lpstr>
      <vt:lpstr>CVP Chart</vt:lpstr>
      <vt:lpstr>Customers__per_day</vt:lpstr>
      <vt:lpstr>Massage_price</vt:lpstr>
      <vt:lpstr>Net_Monthly_Income</vt:lpstr>
      <vt:lpstr>Total_Monthly_Expenses</vt:lpstr>
      <vt:lpstr>Total_Monthly_Revenue</vt:lpstr>
    </vt:vector>
  </TitlesOfParts>
  <Company>Western Kentucky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 Crews</dc:creator>
  <cp:lastModifiedBy>Tha Ram</cp:lastModifiedBy>
  <dcterms:created xsi:type="dcterms:W3CDTF">2005-08-18T19:37:59Z</dcterms:created>
  <dcterms:modified xsi:type="dcterms:W3CDTF">2009-11-16T01:01:34Z</dcterms:modified>
</cp:coreProperties>
</file>