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4 Seccion 6/Fase 2 Final/Grupo 5/"/>
    </mc:Choice>
  </mc:AlternateContent>
  <xr:revisionPtr revIDLastSave="0" documentId="13_ncr:1_{0EA1AEE4-1ACD-9548-A697-AAC89FE5A2A1}" xr6:coauthVersionLast="47" xr6:coauthVersionMax="47" xr10:uidLastSave="{00000000-0000-0000-0000-000000000000}"/>
  <bookViews>
    <workbookView xWindow="0" yWindow="760" windowWidth="28280" windowHeight="192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<sst xmlns="http://schemas.openxmlformats.org/spreadsheetml/2006/main" count="149" uniqueCount="90">
  <si>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</si>
  <si>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</si>
  <si>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</si>
  <si>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</si>
  <si>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</si>
  <si>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</si>
  <si>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</si>
  <si>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</si>
  <si>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</si>
  <si>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</si>
  <si>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</si>
  <si>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</si>
  <si>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</si>
  <si>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</si>
  <si>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</si>
  <si>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</si>
  <si>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</si>
  <si>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</si>
  <si>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</si>
  <si>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</si>
  <si>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</si>
  <si>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</si>
  <si>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</si>
  <si>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</si>
  <si>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</si>
  <si>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</si>
  <si>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</si>
  <si>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</si>
  <si>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</si>
  <si>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</si>
  <si>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</si>
  <si>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</si>
  <si>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</si>
  <si>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</si>
  <si>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</si>
  <si>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</si>
  <si>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</si>
  <si>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</si>
  <si>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</si>
  <si>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</si>
  <si>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</si>
  <si>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</si>
  <si>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</si>
  <si>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</si>
  <si>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</si>
  <si>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</si>
  <si>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</si>
  <si>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</si>
  <si>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</si>
  <si>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</si>
  <si>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</si>
  <si>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</si>
  <si>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</si>
  <si>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</si>
  <si>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</si>
  <si>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</si>
  <si>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</si>
  <si>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</si>
  <si>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</si>
  <si>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</si>
  <si>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</si>
  <si>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</si>
  <si>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</si>
  <si>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</si>
  <si>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</si>
  <si>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</si>
  <si>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</si>
  <si>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</si>
  <si>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</si>
  <si>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</si>
  <si>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</si>
  <si>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</si>
  <si>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</si>
  <si>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</si>
  <si>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</si>
  <si>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</si>
  <si>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Pablo Varela</t>
  </si>
  <si>
    <t>Alejandro Moya</t>
  </si>
  <si>
    <t>Sebastián Tapia</t>
  </si>
  <si>
    <t>Objetivos especificos son funcionalidades</t>
  </si>
  <si>
    <t>Cronograma: tiene que ser completo…no echarle la culpa a Jira</t>
  </si>
  <si>
    <t>No vi las competencias de carrera</t>
  </si>
  <si>
    <t>Super mal la arquitectura: No es D.despliegue</t>
  </si>
  <si>
    <t>Prompt: Mencionar cuáles son…. No veo la personalización en base a la persona</t>
  </si>
  <si>
    <t>Demo: Pantalla de inicio de cuestionario</t>
  </si>
  <si>
    <t>Mejorar la pantalla de resultados…</t>
  </si>
  <si>
    <t>No veo la personalización en base al avance</t>
  </si>
  <si>
    <t>APP</t>
  </si>
  <si>
    <t>Comentarios a la PPT</t>
  </si>
  <si>
    <t>La app no muestra la forma en que mejora el avance de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</si>
</sst>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69" sqref="B6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5.6</v>
      </c>
      <c r="D4" s="5">
        <f>$C$32</f>
        <v>7</v>
      </c>
      <c r="E4" s="6">
        <f>C4*C$2+D4*D$2</f>
        <v>5.9499999999999993</v>
      </c>
      <c r="G4" s="1"/>
    </row>
    <row r="5" spans="1:11" x14ac:dyDescent="0.2">
      <c r="A5" s="4">
        <v>2</v>
      </c>
      <c r="B5" s="28" t="s">
        <v>77</v>
      </c>
      <c r="C5" s="5">
        <f>EVALUACION1!$C$21</f>
        <v>5.6</v>
      </c>
      <c r="D5" s="5">
        <f>C44</f>
        <v>7</v>
      </c>
      <c r="E5" s="6">
        <f t="shared" ref="E5:E6" si="0">C5*C$2+D5*D$2</f>
        <v>5.9499999999999993</v>
      </c>
      <c r="G5" s="1"/>
    </row>
    <row r="6" spans="1:11" x14ac:dyDescent="0.2">
      <c r="A6" s="4">
        <v>3</v>
      </c>
      <c r="B6" s="28" t="s">
        <v>78</v>
      </c>
      <c r="C6" s="5">
        <f>EVALUACION1!$C$21</f>
        <v>5.6</v>
      </c>
      <c r="D6" s="5">
        <f>C55</f>
        <v>7</v>
      </c>
      <c r="E6" s="6">
        <f t="shared" si="0"/>
        <v>5.9499999999999993</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28</v>
      </c>
      <c r="D14" s="17" t="str">
        <f t="shared" si="1"/>
        <v/>
      </c>
      <c r="E14" s="17" t="str">
        <f>IF(D14="X",100*0.2,"")</f>
        <v/>
      </c>
      <c r="F14" s="17" t="str">
        <f t="shared" si="2"/>
        <v/>
      </c>
      <c r="G14" s="17" t="str">
        <f>IF(F14="X",60*0.2,"")</f>
        <v/>
      </c>
      <c r="H14" s="17" t="str">
        <f t="shared" si="3"/>
        <v>X</v>
      </c>
      <c r="I14" s="17">
        <f>IF(H14="X",30*0.2,"")</f>
        <v>6</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61</v>
      </c>
      <c r="D20" s="20"/>
      <c r="E20" s="20">
        <f>SUM(E13:E19)</f>
        <v>55</v>
      </c>
      <c r="F20" s="20"/>
      <c r="G20" s="20">
        <f>SUM(G13:G19)</f>
        <v>0</v>
      </c>
      <c r="H20" s="20"/>
      <c r="I20" s="20">
        <f>SUM(I13:I19)</f>
        <v>6</v>
      </c>
      <c r="J20" s="20"/>
      <c r="K20" s="20">
        <f>SUM(K13:K19)</f>
        <v>0</v>
      </c>
    </row>
    <row r="21" spans="1:11" ht="15.75" customHeight="1" outlineLevel="1" x14ac:dyDescent="0.25">
      <c r="A21" s="54"/>
      <c r="B21" s="33" t="s">
        <v>13</v>
      </c>
      <c r="C21" s="21">
        <f>VLOOKUP(C20,ESCALA_IEP!A1:B152,2,FALSE)</f>
        <v>5.6</v>
      </c>
    </row>
    <row r="22" spans="1:11" ht="15.75" customHeight="1" x14ac:dyDescent="0.2"/>
    <row r="23" spans="1:11" ht="15.75" customHeight="1" x14ac:dyDescent="0.2"/>
    <row r="24" spans="1:11" ht="15.75" customHeight="1" x14ac:dyDescent="0.2">
      <c r="A24" s="64" t="s">
        <v>15</v>
      </c>
      <c r="B24" s="53" t="s">
        <v>16</v>
      </c>
      <c r="C24" s="56" t="str">
        <f>$B$4</f>
        <v>Pablo Varela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Alejandro Moya</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Sebastián Tapia</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88</v>
      </c>
    </row>
    <row r="58" spans="1:11" ht="15.75" customHeight="1" x14ac:dyDescent="0.2">
      <c r="B58" s="74" t="s">
        <v>79</v>
      </c>
    </row>
    <row r="59" spans="1:11" ht="15.75" customHeight="1" x14ac:dyDescent="0.2">
      <c r="B59" s="74" t="s">
        <v>80</v>
      </c>
    </row>
    <row r="60" spans="1:11" ht="15.75" customHeight="1" x14ac:dyDescent="0.2">
      <c r="B60" s="74" t="s">
        <v>81</v>
      </c>
    </row>
    <row r="61" spans="1:11" ht="15.75" customHeight="1" x14ac:dyDescent="0.2">
      <c r="B61" s="74" t="s">
        <v>82</v>
      </c>
    </row>
    <row r="62" spans="1:11" ht="15.75" customHeight="1" x14ac:dyDescent="0.2">
      <c r="B62" s="74" t="s">
        <v>83</v>
      </c>
    </row>
    <row r="63" spans="1:11" ht="15.75" customHeight="1" x14ac:dyDescent="0.2"/>
    <row r="64" spans="1:11" ht="15.75" customHeight="1" x14ac:dyDescent="0.2">
      <c r="B64" s="73" t="s">
        <v>87</v>
      </c>
    </row>
    <row r="65" spans="2:2" ht="15.75" customHeight="1" x14ac:dyDescent="0.2">
      <c r="B65" s="74" t="s">
        <v>84</v>
      </c>
    </row>
    <row r="66" spans="2:2" ht="15.75" customHeight="1" x14ac:dyDescent="0.2">
      <c r="B66" s="74" t="s">
        <v>85</v>
      </c>
    </row>
    <row r="67" spans="2:2" ht="15.75" customHeight="1" x14ac:dyDescent="0.2">
      <c r="B67" s="74" t="s">
        <v>86</v>
      </c>
    </row>
    <row r="68" spans="2:2" ht="15.75" customHeight="1" x14ac:dyDescent="0.2">
      <c r="B68" s="74" t="s">
        <v>89</v>
      </c>
    </row>
    <row r="69" spans="2:2" ht="15.75" customHeight="1" x14ac:dyDescent="0.2">
      <c r="B69" s="74"/>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2024-12-03T03:51:14Z</dcterms:modified>
</cp:coreProperties>
</file>