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tyakiroy/PythonCodes/Covid/MachineLearning/Viz/"/>
    </mc:Choice>
  </mc:AlternateContent>
  <xr:revisionPtr revIDLastSave="0" documentId="13_ncr:1_{F8C00B2F-B2A8-9847-9122-01539D4D5659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2" i="1"/>
  <c r="DL3" i="1" l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2" i="1"/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2" i="1"/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2" i="1"/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2" i="1"/>
  <c r="BH25" i="1"/>
  <c r="BI25" i="1" s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2" i="1"/>
</calcChain>
</file>

<file path=xl/sharedStrings.xml><?xml version="1.0" encoding="utf-8"?>
<sst xmlns="http://schemas.openxmlformats.org/spreadsheetml/2006/main" count="176" uniqueCount="176">
  <si>
    <t>State</t>
  </si>
  <si>
    <t>GDPs</t>
  </si>
  <si>
    <t>dCalifornia</t>
  </si>
  <si>
    <t>dTexas</t>
  </si>
  <si>
    <t>dNew York</t>
  </si>
  <si>
    <t>dFlorida</t>
  </si>
  <si>
    <t>dIllinois</t>
  </si>
  <si>
    <t>dPennsylvania</t>
  </si>
  <si>
    <t>dOhio</t>
  </si>
  <si>
    <t>dNew Jersey</t>
  </si>
  <si>
    <t>dGeorgia</t>
  </si>
  <si>
    <t>dWashington</t>
  </si>
  <si>
    <t>dMassachusetts</t>
  </si>
  <si>
    <t>dNorth Carolina</t>
  </si>
  <si>
    <t>dVirginia</t>
  </si>
  <si>
    <t>dMichigan</t>
  </si>
  <si>
    <t>dMaryland</t>
  </si>
  <si>
    <t>dColorado</t>
  </si>
  <si>
    <t>dMinnesota</t>
  </si>
  <si>
    <t>dTennessee</t>
  </si>
  <si>
    <t>dIndiana</t>
  </si>
  <si>
    <t>dArizona</t>
  </si>
  <si>
    <t>dWisconsin</t>
  </si>
  <si>
    <t>dMissouri</t>
  </si>
  <si>
    <t>dConnecticut</t>
  </si>
  <si>
    <t>dLouisiana</t>
  </si>
  <si>
    <t>dOregon</t>
  </si>
  <si>
    <t>dSouth Carolina</t>
  </si>
  <si>
    <t>dAlabama</t>
  </si>
  <si>
    <t>dKentucky</t>
  </si>
  <si>
    <t>dOklahoma</t>
  </si>
  <si>
    <t>dIowa</t>
  </si>
  <si>
    <t>dUtah</t>
  </si>
  <si>
    <t>dKansas</t>
  </si>
  <si>
    <t>dNevada</t>
  </si>
  <si>
    <t>dArkansas</t>
  </si>
  <si>
    <t>dNebraska</t>
  </si>
  <si>
    <t>dMississippi</t>
  </si>
  <si>
    <t>dNew Mexico</t>
  </si>
  <si>
    <t>dHawaii</t>
  </si>
  <si>
    <t>dNew Hampshire</t>
  </si>
  <si>
    <t>dWest Virginia</t>
  </si>
  <si>
    <t>dIdaho</t>
  </si>
  <si>
    <t>dDelaware</t>
  </si>
  <si>
    <t>dMaine</t>
  </si>
  <si>
    <t>dRhode Island</t>
  </si>
  <si>
    <t>dNorth Dakota</t>
  </si>
  <si>
    <t>dAlaska</t>
  </si>
  <si>
    <t>dSouth Dakota</t>
  </si>
  <si>
    <t>dMontana</t>
  </si>
  <si>
    <t>dWyoming</t>
  </si>
  <si>
    <t>dVermont</t>
  </si>
  <si>
    <t>Male</t>
  </si>
  <si>
    <t>Female</t>
  </si>
  <si>
    <t>White</t>
  </si>
  <si>
    <t>Black</t>
  </si>
  <si>
    <t>Hispanic</t>
  </si>
  <si>
    <t>Asian</t>
  </si>
  <si>
    <t>Health</t>
  </si>
  <si>
    <t>Homeless</t>
  </si>
  <si>
    <t>Total Cases</t>
  </si>
  <si>
    <t>Total Death</t>
  </si>
  <si>
    <t>Day lockdown</t>
  </si>
  <si>
    <t>Population</t>
  </si>
  <si>
    <t>area</t>
  </si>
  <si>
    <t>Busy airport score</t>
  </si>
  <si>
    <t>age0to4</t>
  </si>
  <si>
    <t>age5to9</t>
  </si>
  <si>
    <t>age10to14</t>
  </si>
  <si>
    <t>age15to19</t>
  </si>
  <si>
    <t>age20to24</t>
  </si>
  <si>
    <t>age25to29</t>
  </si>
  <si>
    <t>age30to34</t>
  </si>
  <si>
    <t>age35to39</t>
  </si>
  <si>
    <t>age40to44</t>
  </si>
  <si>
    <t>age45to49</t>
  </si>
  <si>
    <t>age50to54</t>
  </si>
  <si>
    <t>age55to59</t>
  </si>
  <si>
    <t>age60to64</t>
  </si>
  <si>
    <t>age65to69</t>
  </si>
  <si>
    <t>age70to74</t>
  </si>
  <si>
    <t>age75to79</t>
  </si>
  <si>
    <t>age80to84</t>
  </si>
  <si>
    <t>age85plus</t>
  </si>
  <si>
    <t>Peak Infected</t>
  </si>
  <si>
    <t>Peak Death</t>
  </si>
  <si>
    <t>California</t>
  </si>
  <si>
    <t>Texas</t>
  </si>
  <si>
    <t>New York</t>
  </si>
  <si>
    <t>Florida</t>
  </si>
  <si>
    <t>Illinois</t>
  </si>
  <si>
    <t>Pennsylvania</t>
  </si>
  <si>
    <t>Ohio</t>
  </si>
  <si>
    <t>New Jersey</t>
  </si>
  <si>
    <t>Georgia</t>
  </si>
  <si>
    <t>Washington</t>
  </si>
  <si>
    <t>Massachusetts</t>
  </si>
  <si>
    <t>North Carolina</t>
  </si>
  <si>
    <t>Virginia</t>
  </si>
  <si>
    <t>Michigan</t>
  </si>
  <si>
    <t>Maryland</t>
  </si>
  <si>
    <t>Colorado</t>
  </si>
  <si>
    <t>Minnesota</t>
  </si>
  <si>
    <t>Tennessee</t>
  </si>
  <si>
    <t>Indiana</t>
  </si>
  <si>
    <t>Arizona</t>
  </si>
  <si>
    <t>Wisconsin</t>
  </si>
  <si>
    <t>Missouri</t>
  </si>
  <si>
    <t>Connecticut</t>
  </si>
  <si>
    <t>Louisiana</t>
  </si>
  <si>
    <t>Oregon</t>
  </si>
  <si>
    <t>South Carolina</t>
  </si>
  <si>
    <t>Alabama</t>
  </si>
  <si>
    <t>Kentucky</t>
  </si>
  <si>
    <t>Oklahoma</t>
  </si>
  <si>
    <t>Iowa</t>
  </si>
  <si>
    <t>Utah</t>
  </si>
  <si>
    <t>Kansas</t>
  </si>
  <si>
    <t>Nevada</t>
  </si>
  <si>
    <t>Arkansas</t>
  </si>
  <si>
    <t>Nebraska</t>
  </si>
  <si>
    <t>Mississippi</t>
  </si>
  <si>
    <t>New Mexico</t>
  </si>
  <si>
    <t>Hawaii</t>
  </si>
  <si>
    <t>New Hampshire</t>
  </si>
  <si>
    <t>West Virginia</t>
  </si>
  <si>
    <t>Idaho</t>
  </si>
  <si>
    <t>Delaware</t>
  </si>
  <si>
    <t>Maine</t>
  </si>
  <si>
    <t>Rhode Island</t>
  </si>
  <si>
    <t>North Dakota</t>
  </si>
  <si>
    <t>Alaska</t>
  </si>
  <si>
    <t>South Dakota</t>
  </si>
  <si>
    <t>Montana</t>
  </si>
  <si>
    <t>Wyoming</t>
  </si>
  <si>
    <t>Vermont</t>
  </si>
  <si>
    <t>Normalized Homeless</t>
  </si>
  <si>
    <t>Population density</t>
  </si>
  <si>
    <t>Infected Score</t>
  </si>
  <si>
    <t>Normalized cases</t>
  </si>
  <si>
    <t>Normalized deaths</t>
  </si>
  <si>
    <t>Death Score</t>
  </si>
  <si>
    <t>Normalized busy airport</t>
  </si>
  <si>
    <t>Lockdown type</t>
  </si>
  <si>
    <t>Testing</t>
  </si>
  <si>
    <t>Norm_0_4</t>
  </si>
  <si>
    <t>Norm_5_9</t>
  </si>
  <si>
    <t>Norm_10_14</t>
  </si>
  <si>
    <t>Norm_85+</t>
  </si>
  <si>
    <t>Norm_80_84</t>
  </si>
  <si>
    <t>Norm_75_79</t>
  </si>
  <si>
    <t>Norm_70_74</t>
  </si>
  <si>
    <t>Norm_65_69</t>
  </si>
  <si>
    <t>Norm_60_64</t>
  </si>
  <si>
    <t>Norm_15_19</t>
  </si>
  <si>
    <t>Norm_20_24</t>
  </si>
  <si>
    <t>Norm_25_29</t>
  </si>
  <si>
    <t>Norm_30_34</t>
  </si>
  <si>
    <t>Norm_35_39</t>
  </si>
  <si>
    <t>Norm_40_44</t>
  </si>
  <si>
    <t>Norm_45_49</t>
  </si>
  <si>
    <t>Norm_50_54</t>
  </si>
  <si>
    <t>Norm_55_59</t>
  </si>
  <si>
    <t>Pre-lockdown testing</t>
  </si>
  <si>
    <t>Post-lockdown testing</t>
  </si>
  <si>
    <t>Age_0_20</t>
  </si>
  <si>
    <t>Age_20_40</t>
  </si>
  <si>
    <t>Age_40_60</t>
  </si>
  <si>
    <t>Age_60_80</t>
  </si>
  <si>
    <t>Age_80+</t>
  </si>
  <si>
    <t>Death-Infected</t>
  </si>
  <si>
    <t>Pre-Infected-Count</t>
  </si>
  <si>
    <t>Pre-Death-Count</t>
  </si>
  <si>
    <t>Post-Infected-Count</t>
  </si>
  <si>
    <t>Post-Death-Count</t>
  </si>
  <si>
    <t>FirstInf-Lockdown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</si>
</sst>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63945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9" borderId="0" xfId="0" applyFill="1"/>
    <xf numFmtId="0" fontId="0" fillId="10" borderId="0" xfId="0" applyFill="1"/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3" fontId="4" fillId="11" borderId="0" xfId="0" applyNumberFormat="1" applyFont="1" applyFill="1"/>
    <xf numFmtId="0" fontId="3" fillId="11" borderId="0" xfId="0" applyFont="1" applyFill="1"/>
    <xf numFmtId="3" fontId="2" fillId="11" borderId="0" xfId="0" applyNumberFormat="1" applyFont="1" applyFill="1"/>
    <xf numFmtId="0" fontId="0" fillId="12" borderId="0" xfId="0" applyFill="1"/>
    <xf numFmtId="3" fontId="0" fillId="12" borderId="0" xfId="0" applyNumberFormat="1" applyFill="1"/>
    <xf numFmtId="0" fontId="1" fillId="0" borderId="1" xfId="0" applyFont="1" applyBorder="1" applyAlignment="1">
      <alignment horizontal="center" vertical="top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52"/>
  <sheetViews>
    <sheetView tabSelected="1" topLeftCell="DJ1" zoomScale="92" zoomScaleNormal="90" workbookViewId="0">
      <selection activeCell="DY13" sqref="DY13"/>
    </sheetView>
  </sheetViews>
  <sheetFormatPr baseColWidth="10" defaultColWidth="8.83203125" defaultRowHeight="15" x14ac:dyDescent="0.2"/>
  <cols>
    <col min="1" max="1" width="21.1640625" customWidth="1"/>
    <col min="60" max="60" width="13.5" customWidth="1"/>
    <col min="61" max="61" width="27.5" customWidth="1"/>
    <col min="62" max="62" width="15.33203125" customWidth="1"/>
    <col min="63" max="64" width="19.5" customWidth="1"/>
    <col min="65" max="65" width="22.1640625" customWidth="1"/>
    <col min="66" max="68" width="24.1640625" customWidth="1"/>
    <col min="69" max="69" width="18.1640625" customWidth="1"/>
    <col min="70" max="70" width="24.33203125" customWidth="1"/>
    <col min="71" max="71" width="16.6640625" customWidth="1"/>
    <col min="72" max="73" width="25" customWidth="1"/>
    <col min="74" max="74" width="17.6640625" customWidth="1"/>
    <col min="75" max="75" width="29.1640625" customWidth="1"/>
    <col min="76" max="77" width="12.1640625" customWidth="1"/>
    <col min="78" max="79" width="17" customWidth="1"/>
    <col min="80" max="80" width="18.33203125" customWidth="1"/>
    <col min="81" max="81" width="17.1640625" customWidth="1"/>
    <col min="82" max="83" width="12.6640625" customWidth="1"/>
    <col min="84" max="85" width="15.83203125" customWidth="1"/>
    <col min="86" max="87" width="17.5" customWidth="1"/>
    <col min="88" max="89" width="21.6640625" customWidth="1"/>
    <col min="90" max="91" width="15.83203125" customWidth="1"/>
    <col min="92" max="93" width="12.1640625" customWidth="1"/>
    <col min="94" max="95" width="17" customWidth="1"/>
    <col min="96" max="96" width="10.83203125" customWidth="1"/>
    <col min="97" max="97" width="17.33203125" customWidth="1"/>
    <col min="98" max="99" width="14.1640625" customWidth="1"/>
    <col min="100" max="101" width="12.6640625" customWidth="1"/>
    <col min="102" max="103" width="15.5" customWidth="1"/>
    <col min="104" max="105" width="14.5" customWidth="1"/>
    <col min="106" max="107" width="12.6640625" customWidth="1"/>
    <col min="108" max="109" width="11.6640625" customWidth="1"/>
    <col min="110" max="111" width="14.5" customWidth="1"/>
    <col min="112" max="112" width="15" customWidth="1"/>
    <col min="113" max="113" width="19.6640625" customWidth="1"/>
    <col min="114" max="114" width="22.6640625" style="13" customWidth="1"/>
    <col min="115" max="115" width="26.33203125" customWidth="1"/>
    <col min="116" max="116" width="30.6640625" customWidth="1"/>
    <col min="117" max="117" width="21" customWidth="1"/>
    <col min="118" max="118" width="15.5" customWidth="1"/>
    <col min="119" max="119" width="18" customWidth="1"/>
    <col min="120" max="120" width="22.83203125" customWidth="1"/>
    <col min="121" max="121" width="18.33203125" customWidth="1"/>
    <col min="122" max="122" width="17.83203125" customWidth="1"/>
    <col min="123" max="123" width="17.6640625" customWidth="1"/>
    <col min="124" max="124" width="17.5" customWidth="1"/>
    <col min="125" max="125" width="17.33203125" customWidth="1"/>
    <col min="126" max="126" width="17.83203125" customWidth="1"/>
  </cols>
  <sheetData>
    <row r="1" spans="1:126" s="9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136</v>
      </c>
      <c r="BJ1" s="8" t="s">
        <v>60</v>
      </c>
      <c r="BK1" s="8" t="s">
        <v>139</v>
      </c>
      <c r="BL1" s="8" t="s">
        <v>138</v>
      </c>
      <c r="BM1" s="8" t="s">
        <v>61</v>
      </c>
      <c r="BN1" s="8" t="s">
        <v>140</v>
      </c>
      <c r="BO1" s="8" t="s">
        <v>141</v>
      </c>
      <c r="BP1" s="8" t="s">
        <v>170</v>
      </c>
      <c r="BQ1" s="8" t="s">
        <v>143</v>
      </c>
      <c r="BR1" s="8" t="s">
        <v>62</v>
      </c>
      <c r="BS1" s="8" t="s">
        <v>63</v>
      </c>
      <c r="BT1" s="8" t="s">
        <v>64</v>
      </c>
      <c r="BU1" s="8" t="s">
        <v>137</v>
      </c>
      <c r="BV1" s="8" t="s">
        <v>65</v>
      </c>
      <c r="BW1" s="8" t="s">
        <v>142</v>
      </c>
      <c r="BX1" s="8" t="s">
        <v>66</v>
      </c>
      <c r="BY1" s="8" t="s">
        <v>145</v>
      </c>
      <c r="BZ1" s="8" t="s">
        <v>67</v>
      </c>
      <c r="CA1" s="8" t="s">
        <v>146</v>
      </c>
      <c r="CB1" s="8" t="s">
        <v>68</v>
      </c>
      <c r="CC1" s="8" t="s">
        <v>147</v>
      </c>
      <c r="CD1" s="8" t="s">
        <v>69</v>
      </c>
      <c r="CE1" s="8" t="s">
        <v>154</v>
      </c>
      <c r="CF1" s="8" t="s">
        <v>70</v>
      </c>
      <c r="CG1" s="8" t="s">
        <v>155</v>
      </c>
      <c r="CH1" s="8" t="s">
        <v>71</v>
      </c>
      <c r="CI1" s="8" t="s">
        <v>156</v>
      </c>
      <c r="CJ1" s="8" t="s">
        <v>72</v>
      </c>
      <c r="CK1" s="8" t="s">
        <v>157</v>
      </c>
      <c r="CL1" s="8" t="s">
        <v>73</v>
      </c>
      <c r="CM1" s="8" t="s">
        <v>158</v>
      </c>
      <c r="CN1" s="8" t="s">
        <v>74</v>
      </c>
      <c r="CO1" s="8" t="s">
        <v>159</v>
      </c>
      <c r="CP1" s="8" t="s">
        <v>75</v>
      </c>
      <c r="CQ1" s="8" t="s">
        <v>160</v>
      </c>
      <c r="CR1" s="8" t="s">
        <v>76</v>
      </c>
      <c r="CS1" s="8" t="s">
        <v>161</v>
      </c>
      <c r="CT1" s="8" t="s">
        <v>77</v>
      </c>
      <c r="CU1" s="8" t="s">
        <v>162</v>
      </c>
      <c r="CV1" s="8" t="s">
        <v>78</v>
      </c>
      <c r="CW1" s="8" t="s">
        <v>153</v>
      </c>
      <c r="CX1" s="8" t="s">
        <v>79</v>
      </c>
      <c r="CY1" s="8" t="s">
        <v>152</v>
      </c>
      <c r="CZ1" s="8" t="s">
        <v>80</v>
      </c>
      <c r="DA1" s="8" t="s">
        <v>151</v>
      </c>
      <c r="DB1" s="8" t="s">
        <v>81</v>
      </c>
      <c r="DC1" s="8" t="s">
        <v>150</v>
      </c>
      <c r="DD1" s="8" t="s">
        <v>82</v>
      </c>
      <c r="DE1" s="8" t="s">
        <v>149</v>
      </c>
      <c r="DF1" s="8" t="s">
        <v>83</v>
      </c>
      <c r="DG1" s="8" t="s">
        <v>148</v>
      </c>
      <c r="DH1" s="8" t="s">
        <v>84</v>
      </c>
      <c r="DI1" s="8" t="s">
        <v>85</v>
      </c>
      <c r="DJ1" s="12" t="s">
        <v>144</v>
      </c>
      <c r="DK1" s="12" t="s">
        <v>163</v>
      </c>
      <c r="DL1" s="12" t="s">
        <v>164</v>
      </c>
      <c r="DM1" s="12" t="s">
        <v>165</v>
      </c>
      <c r="DN1" s="12" t="s">
        <v>166</v>
      </c>
      <c r="DO1" s="12" t="s">
        <v>167</v>
      </c>
      <c r="DP1" s="12" t="s">
        <v>168</v>
      </c>
      <c r="DQ1" s="12" t="s">
        <v>169</v>
      </c>
      <c r="DR1" s="19" t="s">
        <v>171</v>
      </c>
      <c r="DS1" s="19" t="s">
        <v>172</v>
      </c>
      <c r="DT1" s="19" t="s">
        <v>173</v>
      </c>
      <c r="DU1" s="19" t="s">
        <v>174</v>
      </c>
      <c r="DV1" s="19" t="s">
        <v>175</v>
      </c>
    </row>
    <row r="2" spans="1:126" ht="16" x14ac:dyDescent="0.2">
      <c r="A2" t="s">
        <v>86</v>
      </c>
      <c r="B2" s="10">
        <v>3018337</v>
      </c>
      <c r="C2" s="5">
        <v>0</v>
      </c>
      <c r="D2" s="5">
        <v>20.931817530257611</v>
      </c>
      <c r="E2" s="5">
        <v>44.319962882768763</v>
      </c>
      <c r="F2" s="5">
        <v>37.995224291613283</v>
      </c>
      <c r="G2" s="5">
        <v>30.407671094149912</v>
      </c>
      <c r="H2" s="5">
        <v>41.83341410881976</v>
      </c>
      <c r="I2" s="5">
        <v>36.80685622570882</v>
      </c>
      <c r="J2" s="5">
        <v>44.8975827166675</v>
      </c>
      <c r="K2" s="5">
        <v>36.312256109473573</v>
      </c>
      <c r="L2" s="5">
        <v>10.24524787450259</v>
      </c>
      <c r="M2" s="5">
        <v>47.930785701258849</v>
      </c>
      <c r="N2" s="5">
        <v>40.1149647160508</v>
      </c>
      <c r="O2" s="5">
        <v>40.617301382169643</v>
      </c>
      <c r="P2" s="5">
        <v>34.804390055278937</v>
      </c>
      <c r="Q2" s="5">
        <v>42.719687504709107</v>
      </c>
      <c r="R2" s="5">
        <v>14.039367751077689</v>
      </c>
      <c r="S2" s="5">
        <v>26.757991816464848</v>
      </c>
      <c r="T2" s="5">
        <v>33.145638114539288</v>
      </c>
      <c r="U2" s="5">
        <v>33.298468223178077</v>
      </c>
      <c r="V2" s="5">
        <v>8.3338515975507956</v>
      </c>
      <c r="W2" s="5">
        <v>30.400027570546701</v>
      </c>
      <c r="X2" s="5">
        <v>27.037035540347251</v>
      </c>
      <c r="Y2" s="5">
        <v>46.952493843564902</v>
      </c>
      <c r="Z2" s="5">
        <v>28.145166741023228</v>
      </c>
      <c r="AA2" s="5">
        <v>6.8367403007573699</v>
      </c>
      <c r="AB2" s="5">
        <v>38.711320748328902</v>
      </c>
      <c r="AC2" s="5">
        <v>32.936753557386332</v>
      </c>
      <c r="AD2" s="5">
        <v>34.169298743316347</v>
      </c>
      <c r="AE2" s="5">
        <v>22.033122182977159</v>
      </c>
      <c r="AF2" s="5">
        <v>26.430092280580471</v>
      </c>
      <c r="AG2" s="5">
        <v>8.0826615944254421</v>
      </c>
      <c r="AH2" s="5">
        <v>21.12982273470368</v>
      </c>
      <c r="AI2" s="5">
        <v>3.5576230266850848</v>
      </c>
      <c r="AJ2" s="5">
        <v>27.123867775263911</v>
      </c>
      <c r="AK2" s="5">
        <v>20.150450464939979</v>
      </c>
      <c r="AL2" s="5">
        <v>30.131865500330381</v>
      </c>
      <c r="AM2" s="5">
        <v>13.64262357466481</v>
      </c>
      <c r="AN2" s="5">
        <v>40.586105883294607</v>
      </c>
      <c r="AO2" s="5">
        <v>48.327131564060373</v>
      </c>
      <c r="AP2" s="5">
        <v>38.874206176461023</v>
      </c>
      <c r="AQ2" s="5">
        <v>8.6573428833563035</v>
      </c>
      <c r="AR2" s="5">
        <v>44.001657734794499</v>
      </c>
      <c r="AS2" s="5">
        <v>50.889411584336479</v>
      </c>
      <c r="AT2" s="5">
        <v>48.123516724882023</v>
      </c>
      <c r="AU2" s="5">
        <v>21.599337251175079</v>
      </c>
      <c r="AV2" s="5">
        <v>42.416685364606231</v>
      </c>
      <c r="AW2" s="5">
        <v>20.567330865476929</v>
      </c>
      <c r="AX2" s="5">
        <v>13.933487131726929</v>
      </c>
      <c r="AY2" s="5">
        <v>13.259824777122811</v>
      </c>
      <c r="AZ2" s="5">
        <v>47.307435056236137</v>
      </c>
      <c r="BA2" s="6">
        <v>0.49</v>
      </c>
      <c r="BB2" s="6">
        <v>0.51</v>
      </c>
      <c r="BC2" s="7">
        <v>0.37</v>
      </c>
      <c r="BD2" s="7">
        <v>0.05</v>
      </c>
      <c r="BE2" s="7">
        <v>0.39</v>
      </c>
      <c r="BF2" s="7">
        <v>0.15</v>
      </c>
      <c r="BG2" s="11">
        <v>9</v>
      </c>
      <c r="BH2" s="5">
        <v>136826</v>
      </c>
      <c r="BI2" s="5">
        <f>BH2/BS2</f>
        <v>3.4398417370112198E-3</v>
      </c>
      <c r="BJ2" s="2">
        <v>115310</v>
      </c>
      <c r="BK2" s="2">
        <f>BJ2/BS2</f>
        <v>2.8989238207267898E-3</v>
      </c>
      <c r="BL2" s="2">
        <f>ROUND(BK2/SUM($BK$2:$BK$51) * 60, 0)</f>
        <v>1</v>
      </c>
      <c r="BM2" s="2">
        <v>4286</v>
      </c>
      <c r="BN2" s="2">
        <f>BM2/BS2</f>
        <v>1.0775117071923529E-4</v>
      </c>
      <c r="BO2" s="2">
        <f>ROUND(BN2/SUM($BN$2:$BN$51) * 50, 0)</f>
        <v>0</v>
      </c>
      <c r="BP2" s="2">
        <f>MAX(BO2 - BL2, 0)</f>
        <v>0</v>
      </c>
      <c r="BQ2">
        <v>2</v>
      </c>
      <c r="BR2" s="4">
        <v>79</v>
      </c>
      <c r="BS2" s="3">
        <v>39776830</v>
      </c>
      <c r="BT2" s="3">
        <v>163707</v>
      </c>
      <c r="BU2" s="3">
        <f>BS2/BT2</f>
        <v>242.97574324860881</v>
      </c>
      <c r="BV2" s="2">
        <v>1019704</v>
      </c>
      <c r="BW2" s="2">
        <f>BV2/SUM($BV$2:$BV$51)</f>
        <v>5.4292937494629032E-2</v>
      </c>
      <c r="BX2" s="1">
        <v>2441300</v>
      </c>
      <c r="BY2" s="1">
        <f>BX2/BS2</f>
        <v>6.1374926056199049E-2</v>
      </c>
      <c r="BZ2" s="1">
        <v>2488902</v>
      </c>
      <c r="CA2" s="1">
        <f>BZ2/BS2</f>
        <v>6.2571652894411148E-2</v>
      </c>
      <c r="CB2" s="1">
        <v>2547973</v>
      </c>
      <c r="CC2" s="1">
        <f>CB2/BS2</f>
        <v>6.4056713418339267E-2</v>
      </c>
      <c r="CD2" s="1">
        <v>2545375</v>
      </c>
      <c r="CE2" s="1">
        <f>CD2/BS2</f>
        <v>6.3991399012942957E-2</v>
      </c>
      <c r="CF2" s="1">
        <v>2711800</v>
      </c>
      <c r="CG2" s="1">
        <f>CF2/BS2</f>
        <v>6.8175367418670613E-2</v>
      </c>
      <c r="CH2" s="1">
        <v>3125816</v>
      </c>
      <c r="CI2" s="1">
        <f>CH2/BS2</f>
        <v>7.8583838883088467E-2</v>
      </c>
      <c r="CJ2" s="1">
        <v>2917983</v>
      </c>
      <c r="CK2" s="1">
        <f>CJ2/BS2</f>
        <v>7.3358862433230601E-2</v>
      </c>
      <c r="CL2" s="1">
        <v>2754980</v>
      </c>
      <c r="CM2" s="1">
        <f>CL2/BS2</f>
        <v>6.9260924010284386E-2</v>
      </c>
      <c r="CN2" s="1">
        <v>2500691</v>
      </c>
      <c r="CO2" s="1">
        <f>CN2/BS2</f>
        <v>6.2868031464548585E-2</v>
      </c>
      <c r="CP2" s="1">
        <v>2568083</v>
      </c>
      <c r="CQ2" s="1">
        <f>CP2/BS2</f>
        <v>6.4562284123697133E-2</v>
      </c>
      <c r="CR2" s="1">
        <v>2503891</v>
      </c>
      <c r="CS2" s="1">
        <f>CR2/BS2</f>
        <v>6.2948480308762669E-2</v>
      </c>
      <c r="CT2" s="1">
        <v>2518810</v>
      </c>
      <c r="CU2" s="1">
        <f>CT2/BS2</f>
        <v>6.3323547904647004E-2</v>
      </c>
      <c r="CV2" s="1">
        <v>2262416</v>
      </c>
      <c r="CW2" s="1">
        <f>CV2/BS2</f>
        <v>5.6877735103576632E-2</v>
      </c>
      <c r="CX2" s="1">
        <v>1853102</v>
      </c>
      <c r="CY2" s="1">
        <f>CX2/BS2</f>
        <v>4.6587473159625845E-2</v>
      </c>
      <c r="CZ2" s="1">
        <v>1432312</v>
      </c>
      <c r="DA2" s="1">
        <f>CZ2/BS2</f>
        <v>3.6008701548112303E-2</v>
      </c>
      <c r="DB2" s="1">
        <v>976718</v>
      </c>
      <c r="DC2" s="1">
        <f>DB2/BS2</f>
        <v>2.4554948194715365E-2</v>
      </c>
      <c r="DD2" s="1">
        <v>663308</v>
      </c>
      <c r="DE2" s="1">
        <f>DD2/BS2</f>
        <v>1.66757381118606E-2</v>
      </c>
      <c r="DF2" s="1">
        <v>743585</v>
      </c>
      <c r="DG2" s="1">
        <f>DF2/BS2</f>
        <v>1.8693923070289914E-2</v>
      </c>
      <c r="DH2">
        <v>126</v>
      </c>
      <c r="DI2">
        <v>111</v>
      </c>
      <c r="DJ2" s="14">
        <v>58444</v>
      </c>
      <c r="DK2" s="17">
        <f>0.13 * DJ2</f>
        <v>7597.72</v>
      </c>
      <c r="DL2" s="18">
        <f>DJ2 - DK2</f>
        <v>50846.28</v>
      </c>
      <c r="DM2">
        <f>SUM(BY2 + CA2 + CC2 + CE2)</f>
        <v>0.25199469138189245</v>
      </c>
      <c r="DN2">
        <f>SUM(CG2, CI2, CK2, CM2)</f>
        <v>0.28937899274527407</v>
      </c>
      <c r="DO2">
        <f>SUM(CO2, CQ2, CS2, CU2)</f>
        <v>0.25370234380165541</v>
      </c>
      <c r="DP2">
        <f>SUM(CW2, CY2, DA2, DC2)</f>
        <v>0.16402885800603015</v>
      </c>
      <c r="DQ2">
        <f>SUM(DE2, DG2)</f>
        <v>3.5369661182150514E-2</v>
      </c>
      <c r="DR2" s="20">
        <v>2205</v>
      </c>
      <c r="DS2" s="20">
        <v>39</v>
      </c>
      <c r="DT2" s="20">
        <v>113842</v>
      </c>
      <c r="DU2" s="20">
        <v>4383</v>
      </c>
      <c r="DV2">
        <v>11</v>
      </c>
    </row>
    <row r="3" spans="1:126" x14ac:dyDescent="0.2">
      <c r="A3" t="s">
        <v>87</v>
      </c>
      <c r="B3" s="10">
        <v>1818585</v>
      </c>
      <c r="C3" s="5">
        <v>20.931817530257611</v>
      </c>
      <c r="D3" s="5">
        <v>0</v>
      </c>
      <c r="E3" s="5">
        <v>26.427187496402269</v>
      </c>
      <c r="F3" s="5">
        <v>17.11958542985197</v>
      </c>
      <c r="G3" s="5">
        <v>13.269834214864931</v>
      </c>
      <c r="H3" s="5">
        <v>23.494997857416369</v>
      </c>
      <c r="I3" s="5">
        <v>18.738031286664022</v>
      </c>
      <c r="J3" s="5">
        <v>26.153162630167699</v>
      </c>
      <c r="K3" s="5">
        <v>15.931311923379059</v>
      </c>
      <c r="L3" s="5">
        <v>26.436999141544032</v>
      </c>
      <c r="M3" s="5">
        <v>29.560150940412999</v>
      </c>
      <c r="N3" s="5">
        <v>20.356561405355279</v>
      </c>
      <c r="O3" s="5">
        <v>21.35133962752688</v>
      </c>
      <c r="P3" s="5">
        <v>18.959348142802799</v>
      </c>
      <c r="Q3" s="5">
        <v>23.78047334642438</v>
      </c>
      <c r="R3" s="5">
        <v>9.758026327593095</v>
      </c>
      <c r="S3" s="5">
        <v>15.63482317808552</v>
      </c>
      <c r="T3" s="5">
        <v>13.700479034690719</v>
      </c>
      <c r="U3" s="5">
        <v>15.529430202360929</v>
      </c>
      <c r="V3" s="5">
        <v>12.64266438255798</v>
      </c>
      <c r="W3" s="5">
        <v>16.126596614599119</v>
      </c>
      <c r="X3" s="5">
        <v>9.7256189031855431</v>
      </c>
      <c r="Y3" s="5">
        <v>28.473020030372609</v>
      </c>
      <c r="Z3" s="5">
        <v>7.3456728486912626</v>
      </c>
      <c r="AA3" s="5">
        <v>24.61278218365409</v>
      </c>
      <c r="AB3" s="5">
        <v>18.59573360962132</v>
      </c>
      <c r="AC3" s="5">
        <v>12.57028798158578</v>
      </c>
      <c r="AD3" s="5">
        <v>15.28159441321487</v>
      </c>
      <c r="AE3" s="5">
        <v>4.5047326058269013</v>
      </c>
      <c r="AF3" s="5">
        <v>12.099456161332199</v>
      </c>
      <c r="AG3" s="5">
        <v>14.613663361731041</v>
      </c>
      <c r="AH3" s="5">
        <v>7.0821144187311713</v>
      </c>
      <c r="AI3" s="5">
        <v>18.999019717869661</v>
      </c>
      <c r="AJ3" s="5">
        <v>7.6900076443394996</v>
      </c>
      <c r="AK3" s="5">
        <v>10.072788075801061</v>
      </c>
      <c r="AL3" s="5">
        <v>9.7452893261308517</v>
      </c>
      <c r="AM3" s="5">
        <v>7.3878611194309869</v>
      </c>
      <c r="AN3" s="5">
        <v>58.128360507156927</v>
      </c>
      <c r="AO3" s="5">
        <v>30.315428300619459</v>
      </c>
      <c r="AP3" s="5">
        <v>20.033673235080979</v>
      </c>
      <c r="AQ3" s="5">
        <v>19.982597085464139</v>
      </c>
      <c r="AR3" s="5">
        <v>24.98292416131466</v>
      </c>
      <c r="AS3" s="5">
        <v>33.141356233564117</v>
      </c>
      <c r="AT3" s="5">
        <v>29.588863196310861</v>
      </c>
      <c r="AU3" s="5">
        <v>16.014649526293109</v>
      </c>
      <c r="AV3" s="5">
        <v>62.174556056637833</v>
      </c>
      <c r="AW3" s="5">
        <v>12.99945344889545</v>
      </c>
      <c r="AX3" s="5">
        <v>18.67555068558891</v>
      </c>
      <c r="AY3" s="5">
        <v>14.15198925946455</v>
      </c>
      <c r="AZ3" s="5">
        <v>29.489442282959491</v>
      </c>
      <c r="BA3" s="6">
        <v>0.49</v>
      </c>
      <c r="BB3" s="6">
        <v>0.51</v>
      </c>
      <c r="BC3" s="7">
        <v>0.41</v>
      </c>
      <c r="BD3" s="7">
        <v>0.12</v>
      </c>
      <c r="BE3" s="7">
        <v>0.4</v>
      </c>
      <c r="BF3" s="7">
        <v>0.05</v>
      </c>
      <c r="BG3" s="11">
        <v>1</v>
      </c>
      <c r="BH3" s="5">
        <v>29615</v>
      </c>
      <c r="BI3" s="5">
        <f t="shared" ref="BI3:BI51" si="0">BH3/BS3</f>
        <v>1.0317258755038004E-3</v>
      </c>
      <c r="BJ3" s="2">
        <v>66568</v>
      </c>
      <c r="BK3" s="2">
        <f t="shared" ref="BK3:BK51" si="1">BJ3/BS3</f>
        <v>2.3190926247015696E-3</v>
      </c>
      <c r="BL3" s="2">
        <f t="shared" ref="BL3:BL51" si="2">ROUND(BK3/SUM($BK$2:$BK$51) * 60, 0)</f>
        <v>1</v>
      </c>
      <c r="BM3" s="2">
        <v>1698</v>
      </c>
      <c r="BN3" s="2">
        <f t="shared" ref="BN3:BN51" si="3">BM3/BS3</f>
        <v>5.915483831185051E-5</v>
      </c>
      <c r="BO3" s="2">
        <f t="shared" ref="BO3:BO51" si="4">ROUND(BN3/SUM($BN$2:$BN$51) * 50, 0)</f>
        <v>0</v>
      </c>
      <c r="BP3" s="2">
        <f t="shared" ref="BP3:BP51" si="5">MAX(BO3 - BL3, 0)</f>
        <v>0</v>
      </c>
      <c r="BQ3">
        <v>2</v>
      </c>
      <c r="BR3" s="4">
        <v>92</v>
      </c>
      <c r="BS3" s="3">
        <v>28704330</v>
      </c>
      <c r="BT3" s="3">
        <v>268601</v>
      </c>
      <c r="BU3" s="3">
        <f t="shared" ref="BU3:BU51" si="6">BS3/BT3</f>
        <v>106.86605783299392</v>
      </c>
      <c r="BV3" s="2">
        <v>1004301</v>
      </c>
      <c r="BW3" s="2">
        <f t="shared" ref="BW3:BW51" si="7">BV3/SUM($BV$2:$BV$51)</f>
        <v>5.3472822916055471E-2</v>
      </c>
      <c r="BX3" s="1">
        <v>2024126</v>
      </c>
      <c r="BY3" s="1">
        <f t="shared" ref="BY3:BY51" si="8">BX3/BS3</f>
        <v>7.0516399442174749E-2</v>
      </c>
      <c r="BZ3" s="1">
        <v>2047747</v>
      </c>
      <c r="CA3" s="1">
        <f t="shared" ref="CA3:CA51" si="9">BZ3/BS3</f>
        <v>7.1339306648160752E-2</v>
      </c>
      <c r="CB3" s="1">
        <v>2091419</v>
      </c>
      <c r="CC3" s="1">
        <f t="shared" ref="CC3:CC51" si="10">CB3/BS3</f>
        <v>7.2860749580289805E-2</v>
      </c>
      <c r="CD3" s="1">
        <v>2032343</v>
      </c>
      <c r="CE3" s="1">
        <f t="shared" ref="CE3:CE51" si="11">CD3/BS3</f>
        <v>7.0802662873510724E-2</v>
      </c>
      <c r="CF3" s="1">
        <v>1998543</v>
      </c>
      <c r="CG3" s="1">
        <f t="shared" ref="CG3:CG51" si="12">CF3/BS3</f>
        <v>6.9625140179199449E-2</v>
      </c>
      <c r="CH3" s="1">
        <v>2159807</v>
      </c>
      <c r="CI3" s="1">
        <f t="shared" ref="CI3:CI51" si="13">CH3/BS3</f>
        <v>7.5243247273146602E-2</v>
      </c>
      <c r="CJ3" s="1">
        <v>2076521</v>
      </c>
      <c r="CK3" s="1">
        <f t="shared" ref="CK3:CK51" si="14">CJ3/BS3</f>
        <v>7.2341733808104908E-2</v>
      </c>
      <c r="CL3" s="1">
        <v>2030827</v>
      </c>
      <c r="CM3" s="1">
        <f t="shared" ref="CM3:CM51" si="15">CL3/BS3</f>
        <v>7.0749848542014396E-2</v>
      </c>
      <c r="CN3" s="1">
        <v>1850945</v>
      </c>
      <c r="CO3" s="1">
        <f t="shared" ref="CO3:CO51" si="16">CN3/BS3</f>
        <v>6.4483128503609044E-2</v>
      </c>
      <c r="CP3" s="1">
        <v>1847367</v>
      </c>
      <c r="CQ3" s="1">
        <f t="shared" ref="CQ3:CQ51" si="17">CP3/BS3</f>
        <v>6.4358478320169818E-2</v>
      </c>
      <c r="CR3" s="1">
        <v>1705590</v>
      </c>
      <c r="CS3" s="1">
        <f t="shared" ref="CS3:CS51" si="18">CR3/BS3</f>
        <v>5.9419258348827511E-2</v>
      </c>
      <c r="CT3" s="1">
        <v>1712901</v>
      </c>
      <c r="CU3" s="1">
        <f t="shared" ref="CU3:CU51" si="19">CT3/BS3</f>
        <v>5.9673958597884012E-2</v>
      </c>
      <c r="CV3" s="1">
        <v>1521389</v>
      </c>
      <c r="CW3" s="1">
        <f t="shared" ref="CW3:CW51" si="20">CV3/BS3</f>
        <v>5.3002073206376878E-2</v>
      </c>
      <c r="CX3" s="1">
        <v>1226455</v>
      </c>
      <c r="CY3" s="1">
        <f t="shared" ref="CY3:CY51" si="21">CX3/BS3</f>
        <v>4.272717739797445E-2</v>
      </c>
      <c r="CZ3" s="1">
        <v>940074</v>
      </c>
      <c r="DA3" s="1">
        <f t="shared" ref="DA3:DA51" si="22">CZ3/BS3</f>
        <v>3.2750250571952036E-2</v>
      </c>
      <c r="DB3" s="1">
        <v>627316</v>
      </c>
      <c r="DC3" s="1">
        <f t="shared" ref="DC3:DC51" si="23">DB3/BS3</f>
        <v>2.1854403151022859E-2</v>
      </c>
      <c r="DD3" s="1">
        <v>407976</v>
      </c>
      <c r="DE3" s="1">
        <f t="shared" ref="DE3:DE51" si="24">DD3/BS3</f>
        <v>1.4213047299832464E-2</v>
      </c>
      <c r="DF3" s="1">
        <v>400499</v>
      </c>
      <c r="DG3" s="1">
        <f t="shared" ref="DG3:DG51" si="25">DF3/BS3</f>
        <v>1.3952563951153013E-2</v>
      </c>
      <c r="DH3">
        <v>111</v>
      </c>
      <c r="DI3">
        <v>78</v>
      </c>
      <c r="DJ3" s="15">
        <v>42039</v>
      </c>
      <c r="DK3" s="17">
        <f t="shared" ref="DK3:DK51" si="26">0.13 * DJ3</f>
        <v>5465.0700000000006</v>
      </c>
      <c r="DL3" s="18">
        <f t="shared" ref="DL3:DL51" si="27">DJ3 - DK3</f>
        <v>36573.93</v>
      </c>
      <c r="DM3">
        <f t="shared" ref="DM3:DM51" si="28">SUM(BY3 + CA3 + CC3 + CE3)</f>
        <v>0.28551911854413603</v>
      </c>
      <c r="DN3">
        <f t="shared" ref="DN3:DN51" si="29">SUM(CG3, CI3, CK3, CM3)</f>
        <v>0.28795996980246535</v>
      </c>
      <c r="DO3">
        <f t="shared" ref="DO3:DO51" si="30">SUM(CO3, CQ3, CS3, CU3)</f>
        <v>0.24793482377049039</v>
      </c>
      <c r="DP3">
        <f t="shared" ref="DP3:DP51" si="31">SUM(CW3, CY3, DA3, DC3)</f>
        <v>0.15033390432732621</v>
      </c>
      <c r="DQ3">
        <f t="shared" ref="DQ3:DQ51" si="32">SUM(DE3, DG3)</f>
        <v>2.8165611250985476E-2</v>
      </c>
      <c r="DR3" s="20">
        <v>850</v>
      </c>
      <c r="DS3" s="20">
        <v>11</v>
      </c>
      <c r="DT3" s="20">
        <v>66964</v>
      </c>
      <c r="DU3" s="20">
        <v>1755</v>
      </c>
      <c r="DV3">
        <v>12</v>
      </c>
    </row>
    <row r="4" spans="1:126" x14ac:dyDescent="0.2">
      <c r="A4" t="s">
        <v>88</v>
      </c>
      <c r="B4" s="10">
        <v>1701399</v>
      </c>
      <c r="C4" s="5">
        <v>44.319962882768763</v>
      </c>
      <c r="D4" s="5">
        <v>26.427187496402269</v>
      </c>
      <c r="E4" s="5">
        <v>0</v>
      </c>
      <c r="F4" s="5">
        <v>15.908597276315721</v>
      </c>
      <c r="G4" s="5">
        <v>13.976445345652101</v>
      </c>
      <c r="H4" s="5">
        <v>3.0780107748349428</v>
      </c>
      <c r="I4" s="5">
        <v>7.7410545386271563</v>
      </c>
      <c r="J4" s="5">
        <v>2.8920645929854349</v>
      </c>
      <c r="K4" s="5">
        <v>13.000131573564939</v>
      </c>
      <c r="L4" s="5">
        <v>45.138194531903913</v>
      </c>
      <c r="M4" s="5">
        <v>3.7827444917678412</v>
      </c>
      <c r="N4" s="5">
        <v>8.3449644948315989</v>
      </c>
      <c r="O4" s="5">
        <v>6.3700978720895671</v>
      </c>
      <c r="P4" s="5">
        <v>9.9810703819780837</v>
      </c>
      <c r="Q4" s="5">
        <v>4.0986083308850114</v>
      </c>
      <c r="R4" s="5">
        <v>30.28060641004404</v>
      </c>
      <c r="S4" s="5">
        <v>19.070928814821801</v>
      </c>
      <c r="T4" s="5">
        <v>12.94228957062853</v>
      </c>
      <c r="U4" s="5">
        <v>11.181541718385709</v>
      </c>
      <c r="V4" s="5">
        <v>37.161197234750126</v>
      </c>
      <c r="W4" s="5">
        <v>14.563424718794691</v>
      </c>
      <c r="X4" s="5">
        <v>17.544223587266551</v>
      </c>
      <c r="Y4" s="5">
        <v>3.1001867459880512</v>
      </c>
      <c r="Z4" s="5">
        <v>20.310385225544099</v>
      </c>
      <c r="AA4" s="5">
        <v>45.042158033224837</v>
      </c>
      <c r="AB4" s="5">
        <v>10.51181077502825</v>
      </c>
      <c r="AC4" s="5">
        <v>15.20695100833826</v>
      </c>
      <c r="AD4" s="5">
        <v>11.17690184711309</v>
      </c>
      <c r="AE4" s="5">
        <v>23.169221140556282</v>
      </c>
      <c r="AF4" s="5">
        <v>17.990671536382418</v>
      </c>
      <c r="AG4" s="5">
        <v>36.327161809588148</v>
      </c>
      <c r="AH4" s="5">
        <v>23.28474876329998</v>
      </c>
      <c r="AI4" s="5">
        <v>41.263926126460653</v>
      </c>
      <c r="AJ4" s="5">
        <v>18.737873135444161</v>
      </c>
      <c r="AK4" s="5">
        <v>24.309575086578551</v>
      </c>
      <c r="AL4" s="5">
        <v>17.446006527569569</v>
      </c>
      <c r="AM4" s="5">
        <v>31.757475380294331</v>
      </c>
      <c r="AN4" s="5">
        <v>83.962769682877919</v>
      </c>
      <c r="AO4" s="5">
        <v>4.0120619860615196</v>
      </c>
      <c r="AP4" s="5">
        <v>6.6760245071449518</v>
      </c>
      <c r="AQ4" s="5">
        <v>39.111161052185622</v>
      </c>
      <c r="AR4" s="5">
        <v>3.9642599410230388</v>
      </c>
      <c r="AS4" s="5">
        <v>6.7323296480490233</v>
      </c>
      <c r="AT4" s="5">
        <v>4.1710821281772814</v>
      </c>
      <c r="AU4" s="5">
        <v>25.341180369114621</v>
      </c>
      <c r="AV4" s="5">
        <v>79.602813757115399</v>
      </c>
      <c r="AW4" s="5">
        <v>24.744431504886109</v>
      </c>
      <c r="AX4" s="5">
        <v>34.351918774065602</v>
      </c>
      <c r="AY4" s="5">
        <v>32.024427410494013</v>
      </c>
      <c r="AZ4" s="5">
        <v>3.0705574428757951</v>
      </c>
      <c r="BA4" s="6">
        <v>0.48</v>
      </c>
      <c r="BB4" s="6">
        <v>0.52</v>
      </c>
      <c r="BC4" s="7">
        <v>0.55000000000000004</v>
      </c>
      <c r="BD4" s="7">
        <v>0.14000000000000001</v>
      </c>
      <c r="BE4" s="7">
        <v>0.19</v>
      </c>
      <c r="BF4" s="7">
        <v>0.09</v>
      </c>
      <c r="BG4" s="11">
        <v>22</v>
      </c>
      <c r="BH4" s="5">
        <v>77430</v>
      </c>
      <c r="BI4" s="5">
        <f t="shared" si="0"/>
        <v>3.8982984629537293E-3</v>
      </c>
      <c r="BJ4" s="2">
        <v>168663</v>
      </c>
      <c r="BK4" s="2">
        <f t="shared" si="1"/>
        <v>8.4915241335033562E-3</v>
      </c>
      <c r="BL4" s="2">
        <f t="shared" si="2"/>
        <v>2</v>
      </c>
      <c r="BM4" s="2">
        <v>8198</v>
      </c>
      <c r="BN4" s="2">
        <f t="shared" si="3"/>
        <v>4.127373214425245E-4</v>
      </c>
      <c r="BO4" s="2">
        <f t="shared" si="4"/>
        <v>2</v>
      </c>
      <c r="BP4" s="2">
        <f t="shared" si="5"/>
        <v>0</v>
      </c>
      <c r="BQ4">
        <v>2</v>
      </c>
      <c r="BR4" s="4">
        <v>82</v>
      </c>
      <c r="BS4" s="3">
        <v>19862512</v>
      </c>
      <c r="BT4" s="3">
        <v>54475</v>
      </c>
      <c r="BU4" s="3">
        <f t="shared" si="6"/>
        <v>364.61701698026616</v>
      </c>
      <c r="BV4" s="2">
        <v>820007</v>
      </c>
      <c r="BW4" s="2">
        <f t="shared" si="7"/>
        <v>4.3660306124285349E-2</v>
      </c>
      <c r="BX4" s="1">
        <v>1140442</v>
      </c>
      <c r="BY4" s="1">
        <f t="shared" si="8"/>
        <v>5.7416806091797452E-2</v>
      </c>
      <c r="BZ4" s="1">
        <v>1119326</v>
      </c>
      <c r="CA4" s="1">
        <f t="shared" si="9"/>
        <v>5.6353697860572718E-2</v>
      </c>
      <c r="CB4" s="1">
        <v>1117870</v>
      </c>
      <c r="CC4" s="1">
        <f t="shared" si="10"/>
        <v>5.6280393940101835E-2</v>
      </c>
      <c r="CD4" s="1">
        <v>1188292</v>
      </c>
      <c r="CE4" s="1">
        <f t="shared" si="11"/>
        <v>5.9825866939690206E-2</v>
      </c>
      <c r="CF4" s="1">
        <v>1302338</v>
      </c>
      <c r="CG4" s="1">
        <f t="shared" si="12"/>
        <v>6.5567638171848561E-2</v>
      </c>
      <c r="CH4" s="1">
        <v>1485577</v>
      </c>
      <c r="CI4" s="1">
        <f t="shared" si="13"/>
        <v>7.4793007047648352E-2</v>
      </c>
      <c r="CJ4" s="1">
        <v>1393216</v>
      </c>
      <c r="CK4" s="1">
        <f t="shared" si="14"/>
        <v>7.0142990977173483E-2</v>
      </c>
      <c r="CL4" s="1">
        <v>1273063</v>
      </c>
      <c r="CM4" s="1">
        <f t="shared" si="15"/>
        <v>6.4093756117051051E-2</v>
      </c>
      <c r="CN4" s="1">
        <v>1158801</v>
      </c>
      <c r="CO4" s="1">
        <f t="shared" si="16"/>
        <v>5.8341110127460211E-2</v>
      </c>
      <c r="CP4" s="1">
        <v>1240014</v>
      </c>
      <c r="CQ4" s="1">
        <f t="shared" si="17"/>
        <v>6.2429867883780257E-2</v>
      </c>
      <c r="CR4" s="1">
        <v>1315115</v>
      </c>
      <c r="CS4" s="1">
        <f t="shared" si="18"/>
        <v>6.6210910281640112E-2</v>
      </c>
      <c r="CT4" s="1">
        <v>1358693</v>
      </c>
      <c r="CU4" s="1">
        <f t="shared" si="19"/>
        <v>6.8404892593645752E-2</v>
      </c>
      <c r="CV4" s="1">
        <v>1235928</v>
      </c>
      <c r="CW4" s="1">
        <f t="shared" si="20"/>
        <v>6.2224153722348914E-2</v>
      </c>
      <c r="CX4" s="1">
        <v>1017063</v>
      </c>
      <c r="CY4" s="1">
        <f t="shared" si="21"/>
        <v>5.120515471557676E-2</v>
      </c>
      <c r="CZ4" s="1">
        <v>792057</v>
      </c>
      <c r="DA4" s="1">
        <f t="shared" si="22"/>
        <v>3.9876980313466898E-2</v>
      </c>
      <c r="DB4" s="1">
        <v>559571</v>
      </c>
      <c r="DC4" s="1">
        <f t="shared" si="23"/>
        <v>2.8172217089157705E-2</v>
      </c>
      <c r="DD4" s="1">
        <v>388524</v>
      </c>
      <c r="DE4" s="1">
        <f t="shared" si="24"/>
        <v>1.9560667855103121E-2</v>
      </c>
      <c r="DF4" s="1">
        <v>456319</v>
      </c>
      <c r="DG4" s="1">
        <f t="shared" si="25"/>
        <v>2.2973881652028707E-2</v>
      </c>
      <c r="DH4">
        <v>33</v>
      </c>
      <c r="DI4">
        <v>36</v>
      </c>
      <c r="DJ4" s="15">
        <v>125294</v>
      </c>
      <c r="DK4" s="17">
        <f t="shared" si="26"/>
        <v>16288.220000000001</v>
      </c>
      <c r="DL4" s="18">
        <f t="shared" si="27"/>
        <v>109005.78</v>
      </c>
      <c r="DM4">
        <f t="shared" si="28"/>
        <v>0.22987676483216224</v>
      </c>
      <c r="DN4">
        <f t="shared" si="29"/>
        <v>0.27459739231372143</v>
      </c>
      <c r="DO4">
        <f t="shared" si="30"/>
        <v>0.25538678088652633</v>
      </c>
      <c r="DP4">
        <f t="shared" si="31"/>
        <v>0.18147850584055028</v>
      </c>
      <c r="DQ4">
        <f t="shared" si="32"/>
        <v>4.2534549507131827E-2</v>
      </c>
      <c r="DR4" s="20">
        <v>25520</v>
      </c>
      <c r="DS4" s="20">
        <v>256</v>
      </c>
      <c r="DT4" s="20">
        <v>323557</v>
      </c>
      <c r="DU4" s="20">
        <v>29662</v>
      </c>
      <c r="DV4">
        <v>58</v>
      </c>
    </row>
    <row r="5" spans="1:126" x14ac:dyDescent="0.2">
      <c r="A5" t="s">
        <v>89</v>
      </c>
      <c r="B5" s="10">
        <v>1059144</v>
      </c>
      <c r="C5" s="5">
        <v>37.995224291613283</v>
      </c>
      <c r="D5" s="5">
        <v>17.11958542985197</v>
      </c>
      <c r="E5" s="5">
        <v>15.908597276315721</v>
      </c>
      <c r="F5" s="5">
        <v>0</v>
      </c>
      <c r="G5" s="5">
        <v>13.25650012937049</v>
      </c>
      <c r="H5" s="5">
        <v>13.10065402069683</v>
      </c>
      <c r="I5" s="5">
        <v>11.66077520965051</v>
      </c>
      <c r="J5" s="5">
        <v>13.93263785684535</v>
      </c>
      <c r="K5" s="5">
        <v>4.1320662397885144</v>
      </c>
      <c r="L5" s="5">
        <v>42.372765553595848</v>
      </c>
      <c r="M5" s="5">
        <v>17.291378220662459</v>
      </c>
      <c r="N5" s="5">
        <v>7.5719376014333406</v>
      </c>
      <c r="O5" s="5">
        <v>9.590677609011788</v>
      </c>
      <c r="P5" s="5">
        <v>15.99260775139564</v>
      </c>
      <c r="Q5" s="5">
        <v>11.86137503369657</v>
      </c>
      <c r="R5" s="5">
        <v>25.31779398960343</v>
      </c>
      <c r="S5" s="5">
        <v>21.262286128260051</v>
      </c>
      <c r="T5" s="5">
        <v>8.2129773462490423</v>
      </c>
      <c r="U5" s="5">
        <v>11.89766343867567</v>
      </c>
      <c r="V5" s="5">
        <v>29.750746502566951</v>
      </c>
      <c r="W5" s="5">
        <v>17.68387994191319</v>
      </c>
      <c r="X5" s="5">
        <v>13.955754730576199</v>
      </c>
      <c r="Y5" s="5">
        <v>16.226568821534631</v>
      </c>
      <c r="Z5" s="5">
        <v>9.8535736141767245</v>
      </c>
      <c r="AA5" s="5">
        <v>41.066412840300522</v>
      </c>
      <c r="AB5" s="5">
        <v>5.5098789324267363</v>
      </c>
      <c r="AC5" s="5">
        <v>6.0323305786403916</v>
      </c>
      <c r="AD5" s="5">
        <v>9.3499178285159239</v>
      </c>
      <c r="AE5" s="5">
        <v>16.57586557981211</v>
      </c>
      <c r="AF5" s="5">
        <v>17.40051760293354</v>
      </c>
      <c r="AG5" s="5">
        <v>31.109469448384999</v>
      </c>
      <c r="AH5" s="5">
        <v>18.736859841766432</v>
      </c>
      <c r="AI5" s="5">
        <v>35.816626094734268</v>
      </c>
      <c r="AJ5" s="5">
        <v>11.793514204850039</v>
      </c>
      <c r="AK5" s="5">
        <v>21.620853231313511</v>
      </c>
      <c r="AL5" s="5">
        <v>8.3041786120000989</v>
      </c>
      <c r="AM5" s="5">
        <v>24.357790211141889</v>
      </c>
      <c r="AN5" s="5">
        <v>74.392719299942272</v>
      </c>
      <c r="AO5" s="5">
        <v>18.56418503355318</v>
      </c>
      <c r="AP5" s="5">
        <v>10.17575732611583</v>
      </c>
      <c r="AQ5" s="5">
        <v>35.799564844422328</v>
      </c>
      <c r="AR5" s="5">
        <v>12.471560082844491</v>
      </c>
      <c r="AS5" s="5">
        <v>21.321733714921031</v>
      </c>
      <c r="AT5" s="5">
        <v>16.995841571984599</v>
      </c>
      <c r="AU5" s="5">
        <v>26.053038337207429</v>
      </c>
      <c r="AV5" s="5">
        <v>78.306265753450404</v>
      </c>
      <c r="AW5" s="5">
        <v>23.792515167589979</v>
      </c>
      <c r="AX5" s="5">
        <v>32.837867802279732</v>
      </c>
      <c r="AY5" s="5">
        <v>28.921346325681309</v>
      </c>
      <c r="AZ5" s="5">
        <v>18.277382702400249</v>
      </c>
      <c r="BA5" s="6">
        <v>0.49</v>
      </c>
      <c r="BB5" s="6">
        <v>0.52</v>
      </c>
      <c r="BC5" s="7">
        <v>0.53</v>
      </c>
      <c r="BD5" s="7">
        <v>0.15</v>
      </c>
      <c r="BE5" s="7">
        <v>0.26</v>
      </c>
      <c r="BF5" s="7">
        <v>0.03</v>
      </c>
      <c r="BG5" s="11">
        <v>8</v>
      </c>
      <c r="BH5" s="5">
        <v>47862</v>
      </c>
      <c r="BI5" s="5">
        <f t="shared" si="0"/>
        <v>2.2457547928743759E-3</v>
      </c>
      <c r="BJ5" s="2">
        <v>56001</v>
      </c>
      <c r="BK5" s="2">
        <f t="shared" si="1"/>
        <v>2.6276485344481622E-3</v>
      </c>
      <c r="BL5" s="2">
        <f t="shared" si="2"/>
        <v>1</v>
      </c>
      <c r="BM5" s="2">
        <v>2530</v>
      </c>
      <c r="BN5" s="2">
        <f t="shared" si="3"/>
        <v>1.1871128715833378E-4</v>
      </c>
      <c r="BO5" s="2">
        <f t="shared" si="4"/>
        <v>1</v>
      </c>
      <c r="BP5" s="2">
        <f t="shared" si="5"/>
        <v>0</v>
      </c>
      <c r="BQ5">
        <v>2</v>
      </c>
      <c r="BR5" s="4">
        <v>93</v>
      </c>
      <c r="BS5" s="3">
        <v>21312211</v>
      </c>
      <c r="BT5" s="3">
        <v>65758</v>
      </c>
      <c r="BU5" s="3">
        <f t="shared" si="6"/>
        <v>324.10065695428693</v>
      </c>
      <c r="BV5" s="2">
        <v>791257</v>
      </c>
      <c r="BW5" s="2">
        <f t="shared" si="7"/>
        <v>4.212954626360952E-2</v>
      </c>
      <c r="BX5" s="1">
        <v>1143183</v>
      </c>
      <c r="BY5" s="1">
        <f t="shared" si="8"/>
        <v>5.3639812406136557E-2</v>
      </c>
      <c r="BZ5" s="1">
        <v>1157587</v>
      </c>
      <c r="CA5" s="1">
        <f t="shared" si="9"/>
        <v>5.4315669078163688E-2</v>
      </c>
      <c r="CB5" s="1">
        <v>1206247</v>
      </c>
      <c r="CC5" s="1">
        <f t="shared" si="10"/>
        <v>5.6598867194023184E-2</v>
      </c>
      <c r="CD5" s="1">
        <v>1206422</v>
      </c>
      <c r="CE5" s="1">
        <f t="shared" si="11"/>
        <v>5.6607078449063777E-2</v>
      </c>
      <c r="CF5" s="1">
        <v>1269823</v>
      </c>
      <c r="CG5" s="1">
        <f t="shared" si="12"/>
        <v>5.9581945768085724E-2</v>
      </c>
      <c r="CH5" s="1">
        <v>1436477</v>
      </c>
      <c r="CI5" s="1">
        <f t="shared" si="13"/>
        <v>6.7401594325431552E-2</v>
      </c>
      <c r="CJ5" s="1">
        <v>1351778</v>
      </c>
      <c r="CK5" s="1">
        <f t="shared" si="14"/>
        <v>6.342739380724037E-2</v>
      </c>
      <c r="CL5" s="1">
        <v>1318582</v>
      </c>
      <c r="CM5" s="1">
        <f t="shared" si="15"/>
        <v>6.1869789108225326E-2</v>
      </c>
      <c r="CN5" s="1">
        <v>1250182</v>
      </c>
      <c r="CO5" s="1">
        <f t="shared" si="16"/>
        <v>5.8660361423786576E-2</v>
      </c>
      <c r="CP5" s="1">
        <v>1351855</v>
      </c>
      <c r="CQ5" s="1">
        <f t="shared" si="17"/>
        <v>6.3431006759458231E-2</v>
      </c>
      <c r="CR5" s="1">
        <v>1394517</v>
      </c>
      <c r="CS5" s="1">
        <f t="shared" si="18"/>
        <v>6.5432769973983465E-2</v>
      </c>
      <c r="CT5" s="1">
        <v>1470580</v>
      </c>
      <c r="CU5" s="1">
        <f t="shared" si="19"/>
        <v>6.9001756786285576E-2</v>
      </c>
      <c r="CV5" s="1">
        <v>1384021</v>
      </c>
      <c r="CW5" s="1">
        <f t="shared" si="20"/>
        <v>6.4940282357377185E-2</v>
      </c>
      <c r="CX5" s="1">
        <v>1271880</v>
      </c>
      <c r="CY5" s="1">
        <f t="shared" si="21"/>
        <v>5.9678463205905759E-2</v>
      </c>
      <c r="CZ5" s="1">
        <v>1126022</v>
      </c>
      <c r="DA5" s="1">
        <f t="shared" si="22"/>
        <v>5.2834593276127002E-2</v>
      </c>
      <c r="DB5" s="1">
        <v>833186</v>
      </c>
      <c r="DC5" s="1">
        <f t="shared" si="23"/>
        <v>3.9094301384309679E-2</v>
      </c>
      <c r="DD5" s="1">
        <v>555564</v>
      </c>
      <c r="DE5" s="1">
        <f t="shared" si="24"/>
        <v>2.6067872544993102E-2</v>
      </c>
      <c r="DF5" s="1">
        <v>571419</v>
      </c>
      <c r="DG5" s="1">
        <f t="shared" si="25"/>
        <v>2.6811812251671119E-2</v>
      </c>
      <c r="DH5">
        <v>46</v>
      </c>
      <c r="DI5">
        <v>57</v>
      </c>
      <c r="DJ5" s="15">
        <v>54713</v>
      </c>
      <c r="DK5" s="17">
        <f t="shared" si="26"/>
        <v>7112.6900000000005</v>
      </c>
      <c r="DL5" s="18">
        <f t="shared" si="27"/>
        <v>47600.31</v>
      </c>
      <c r="DM5">
        <f t="shared" si="28"/>
        <v>0.22116142712738718</v>
      </c>
      <c r="DN5">
        <f t="shared" si="29"/>
        <v>0.25228072300898297</v>
      </c>
      <c r="DO5">
        <f t="shared" si="30"/>
        <v>0.25652589494351385</v>
      </c>
      <c r="DP5">
        <f t="shared" si="31"/>
        <v>0.21654764022371964</v>
      </c>
      <c r="DQ5">
        <f t="shared" si="32"/>
        <v>5.2879684796664217E-2</v>
      </c>
      <c r="DR5" s="20">
        <v>1449</v>
      </c>
      <c r="DS5" s="20">
        <v>19</v>
      </c>
      <c r="DT5" s="20">
        <v>54778</v>
      </c>
      <c r="DU5" s="20">
        <v>2546</v>
      </c>
      <c r="DV5">
        <v>13</v>
      </c>
    </row>
    <row r="6" spans="1:126" x14ac:dyDescent="0.2">
      <c r="A6" t="s">
        <v>90</v>
      </c>
      <c r="B6" s="10">
        <v>879947</v>
      </c>
      <c r="C6" s="5">
        <v>30.407671094149912</v>
      </c>
      <c r="D6" s="5">
        <v>13.269834214864931</v>
      </c>
      <c r="E6" s="5">
        <v>13.976445345652101</v>
      </c>
      <c r="F6" s="5">
        <v>13.25650012937049</v>
      </c>
      <c r="G6" s="5">
        <v>0</v>
      </c>
      <c r="H6" s="5">
        <v>11.427549806060791</v>
      </c>
      <c r="I6" s="5">
        <v>6.4074665890662272</v>
      </c>
      <c r="J6" s="5">
        <v>14.524464282375449</v>
      </c>
      <c r="K6" s="5">
        <v>9.3739172841454064</v>
      </c>
      <c r="L6" s="5">
        <v>32.101324946176277</v>
      </c>
      <c r="M6" s="5">
        <v>17.529078117516619</v>
      </c>
      <c r="N6" s="5">
        <v>10.785951670575949</v>
      </c>
      <c r="O6" s="5">
        <v>10.64541778794989</v>
      </c>
      <c r="P6" s="5">
        <v>5.7331573055341831</v>
      </c>
      <c r="Q6" s="5">
        <v>12.444777549237269</v>
      </c>
      <c r="R6" s="5">
        <v>16.384626695167629</v>
      </c>
      <c r="S6" s="5">
        <v>8.0638054564826938</v>
      </c>
      <c r="T6" s="5">
        <v>5.0599468070326576</v>
      </c>
      <c r="U6" s="5">
        <v>2.91862951742766</v>
      </c>
      <c r="V6" s="5">
        <v>23.192230746092541</v>
      </c>
      <c r="W6" s="5">
        <v>4.6514931495166154</v>
      </c>
      <c r="X6" s="5">
        <v>3.6710957846397831</v>
      </c>
      <c r="Y6" s="5">
        <v>16.544835468507991</v>
      </c>
      <c r="Z6" s="5">
        <v>9.3996180736240529</v>
      </c>
      <c r="AA6" s="5">
        <v>31.602363595940101</v>
      </c>
      <c r="AB6" s="5">
        <v>10.315271932915779</v>
      </c>
      <c r="AC6" s="5">
        <v>7.6385520964381692</v>
      </c>
      <c r="AD6" s="5">
        <v>4.6315656488923933</v>
      </c>
      <c r="AE6" s="5">
        <v>9.4170543526094121</v>
      </c>
      <c r="AF6" s="5">
        <v>4.7560924938440881</v>
      </c>
      <c r="AG6" s="5">
        <v>22.48585504000237</v>
      </c>
      <c r="AH6" s="5">
        <v>9.3134485133059002</v>
      </c>
      <c r="AI6" s="5">
        <v>27.443958313807439</v>
      </c>
      <c r="AJ6" s="5">
        <v>6.0858885645401024</v>
      </c>
      <c r="AK6" s="5">
        <v>10.703674003350439</v>
      </c>
      <c r="AL6" s="5">
        <v>7.3204871272340837</v>
      </c>
      <c r="AM6" s="5">
        <v>17.82983893281148</v>
      </c>
      <c r="AN6" s="5">
        <v>70.019991437017481</v>
      </c>
      <c r="AO6" s="5">
        <v>17.987306151839409</v>
      </c>
      <c r="AP6" s="5">
        <v>8.6874787527797785</v>
      </c>
      <c r="AQ6" s="5">
        <v>25.779210168079238</v>
      </c>
      <c r="AR6" s="5">
        <v>13.731863917910051</v>
      </c>
      <c r="AS6" s="5">
        <v>20.652738233222241</v>
      </c>
      <c r="AT6" s="5">
        <v>17.715862224007051</v>
      </c>
      <c r="AU6" s="5">
        <v>13.48642899065576</v>
      </c>
      <c r="AV6" s="5">
        <v>67.502503606384849</v>
      </c>
      <c r="AW6" s="5">
        <v>11.875999949477929</v>
      </c>
      <c r="AX6" s="5">
        <v>21.605946293555402</v>
      </c>
      <c r="AY6" s="5">
        <v>18.590888308254659</v>
      </c>
      <c r="AZ6" s="5">
        <v>17.01413446197013</v>
      </c>
      <c r="BA6" s="6">
        <v>0.49</v>
      </c>
      <c r="BB6" s="6">
        <v>0.51</v>
      </c>
      <c r="BC6" s="7">
        <v>0.61</v>
      </c>
      <c r="BD6" s="7">
        <v>0.14000000000000001</v>
      </c>
      <c r="BE6" s="7">
        <v>0.17</v>
      </c>
      <c r="BF6" s="7">
        <v>0.06</v>
      </c>
      <c r="BG6" s="11">
        <v>33</v>
      </c>
      <c r="BH6" s="5">
        <v>13425</v>
      </c>
      <c r="BI6" s="5">
        <f t="shared" si="0"/>
        <v>1.0514304152778127E-3</v>
      </c>
      <c r="BJ6" s="2">
        <v>122848</v>
      </c>
      <c r="BK6" s="2">
        <f t="shared" si="1"/>
        <v>9.6213127490539091E-3</v>
      </c>
      <c r="BL6" s="2">
        <f t="shared" si="2"/>
        <v>2</v>
      </c>
      <c r="BM6" s="2">
        <v>5525</v>
      </c>
      <c r="BN6" s="2">
        <f t="shared" si="3"/>
        <v>4.3271158617578506E-4</v>
      </c>
      <c r="BO6" s="2">
        <f t="shared" si="4"/>
        <v>2</v>
      </c>
      <c r="BP6" s="2">
        <f t="shared" si="5"/>
        <v>0</v>
      </c>
      <c r="BQ6">
        <v>2</v>
      </c>
      <c r="BR6" s="4">
        <v>81</v>
      </c>
      <c r="BS6" s="3">
        <v>12768320</v>
      </c>
      <c r="BT6" s="3">
        <v>57918</v>
      </c>
      <c r="BU6" s="3">
        <f t="shared" si="6"/>
        <v>220.45512621292173</v>
      </c>
      <c r="BV6" s="2">
        <v>740098</v>
      </c>
      <c r="BW6" s="2">
        <f t="shared" si="7"/>
        <v>3.9405645612746398E-2</v>
      </c>
      <c r="BX6" s="1">
        <v>760619</v>
      </c>
      <c r="BY6" s="1">
        <f t="shared" si="8"/>
        <v>5.9570797097817096E-2</v>
      </c>
      <c r="BZ6" s="1">
        <v>778102</v>
      </c>
      <c r="CA6" s="1">
        <f t="shared" si="9"/>
        <v>6.0940045362271621E-2</v>
      </c>
      <c r="CB6" s="1">
        <v>819148</v>
      </c>
      <c r="CC6" s="1">
        <f t="shared" si="10"/>
        <v>6.4154720433071855E-2</v>
      </c>
      <c r="CD6" s="1">
        <v>828205</v>
      </c>
      <c r="CE6" s="1">
        <f t="shared" si="11"/>
        <v>6.486405415904363E-2</v>
      </c>
      <c r="CF6" s="1">
        <v>847502</v>
      </c>
      <c r="CG6" s="1">
        <f t="shared" si="12"/>
        <v>6.6375372797674248E-2</v>
      </c>
      <c r="CH6" s="1">
        <v>903780</v>
      </c>
      <c r="CI6" s="1">
        <f t="shared" si="13"/>
        <v>7.0783000426054482E-2</v>
      </c>
      <c r="CJ6" s="1">
        <v>866001</v>
      </c>
      <c r="CK6" s="1">
        <f t="shared" si="14"/>
        <v>6.7824193002681638E-2</v>
      </c>
      <c r="CL6" s="1">
        <v>854521</v>
      </c>
      <c r="CM6" s="1">
        <f t="shared" si="15"/>
        <v>6.6925092729505531E-2</v>
      </c>
      <c r="CN6" s="1">
        <v>785204</v>
      </c>
      <c r="CO6" s="1">
        <f t="shared" si="16"/>
        <v>6.1496265757750433E-2</v>
      </c>
      <c r="CP6" s="1">
        <v>817893</v>
      </c>
      <c r="CQ6" s="1">
        <f t="shared" si="17"/>
        <v>6.4056430289967672E-2</v>
      </c>
      <c r="CR6" s="1">
        <v>821957</v>
      </c>
      <c r="CS6" s="1">
        <f t="shared" si="18"/>
        <v>6.4374718052179147E-2</v>
      </c>
      <c r="CT6" s="1">
        <v>867598</v>
      </c>
      <c r="CU6" s="1">
        <f t="shared" si="19"/>
        <v>6.7949268188767203E-2</v>
      </c>
      <c r="CV6" s="1">
        <v>797589</v>
      </c>
      <c r="CW6" s="1">
        <f t="shared" si="20"/>
        <v>6.2466244580336332E-2</v>
      </c>
      <c r="CX6" s="1">
        <v>649574</v>
      </c>
      <c r="CY6" s="1">
        <f t="shared" si="21"/>
        <v>5.087388160697727E-2</v>
      </c>
      <c r="CZ6" s="1">
        <v>492679</v>
      </c>
      <c r="DA6" s="1">
        <f t="shared" si="22"/>
        <v>3.8586047342171872E-2</v>
      </c>
      <c r="DB6" s="1">
        <v>348421</v>
      </c>
      <c r="DC6" s="1">
        <f t="shared" si="23"/>
        <v>2.7287928247412347E-2</v>
      </c>
      <c r="DD6" s="1">
        <v>235613</v>
      </c>
      <c r="DE6" s="1">
        <f t="shared" si="24"/>
        <v>1.8452936643191899E-2</v>
      </c>
      <c r="DF6" s="1">
        <v>266674</v>
      </c>
      <c r="DG6" s="1">
        <f t="shared" si="25"/>
        <v>2.0885598105310644E-2</v>
      </c>
      <c r="DH6">
        <v>109</v>
      </c>
      <c r="DI6">
        <v>110</v>
      </c>
      <c r="DJ6" s="15">
        <v>80657</v>
      </c>
      <c r="DK6" s="17">
        <f t="shared" si="26"/>
        <v>10485.41</v>
      </c>
      <c r="DL6" s="18">
        <f t="shared" si="27"/>
        <v>70171.59</v>
      </c>
      <c r="DM6">
        <f t="shared" si="28"/>
        <v>0.24952961705220422</v>
      </c>
      <c r="DN6">
        <f t="shared" si="29"/>
        <v>0.2719076589559159</v>
      </c>
      <c r="DO6">
        <f t="shared" si="30"/>
        <v>0.25787668228866445</v>
      </c>
      <c r="DP6">
        <f t="shared" si="31"/>
        <v>0.17921410177689781</v>
      </c>
      <c r="DQ6">
        <f t="shared" si="32"/>
        <v>3.9338534748502546E-2</v>
      </c>
      <c r="DR6" s="20">
        <v>1276</v>
      </c>
      <c r="DS6" s="20">
        <v>12</v>
      </c>
      <c r="DT6" s="20">
        <v>117436</v>
      </c>
      <c r="DU6" s="20">
        <v>5653</v>
      </c>
      <c r="DV6">
        <v>59</v>
      </c>
    </row>
    <row r="7" spans="1:126" x14ac:dyDescent="0.2">
      <c r="A7" t="s">
        <v>91</v>
      </c>
      <c r="B7" s="10">
        <v>803307</v>
      </c>
      <c r="C7" s="5">
        <v>41.83341410881976</v>
      </c>
      <c r="D7" s="5">
        <v>23.494997857416369</v>
      </c>
      <c r="E7" s="5">
        <v>3.0780107748349428</v>
      </c>
      <c r="F7" s="5">
        <v>13.10065402069683</v>
      </c>
      <c r="G7" s="5">
        <v>11.427549806060791</v>
      </c>
      <c r="H7" s="5">
        <v>0</v>
      </c>
      <c r="I7" s="5">
        <v>5.0290536306545821</v>
      </c>
      <c r="J7" s="5">
        <v>3.201467944552939</v>
      </c>
      <c r="K7" s="5">
        <v>9.984239007555864</v>
      </c>
      <c r="L7" s="5">
        <v>43.14077312717054</v>
      </c>
      <c r="M7" s="5">
        <v>6.1485134740032841</v>
      </c>
      <c r="N7" s="5">
        <v>5.5542779341693018</v>
      </c>
      <c r="O7" s="5">
        <v>3.5182226151851181</v>
      </c>
      <c r="P7" s="5">
        <v>8.3637562326983232</v>
      </c>
      <c r="Q7" s="5">
        <v>2.0835472876803212</v>
      </c>
      <c r="R7" s="5">
        <v>27.811874946684188</v>
      </c>
      <c r="S7" s="5">
        <v>17.3673895346998</v>
      </c>
      <c r="T7" s="5">
        <v>9.9156086459682324</v>
      </c>
      <c r="U7" s="5">
        <v>8.538874821075666</v>
      </c>
      <c r="V7" s="5">
        <v>34.498537447984667</v>
      </c>
      <c r="W7" s="5">
        <v>12.75695279798432</v>
      </c>
      <c r="X7" s="5">
        <v>14.87368995273197</v>
      </c>
      <c r="Y7" s="5">
        <v>5.1265452041311379</v>
      </c>
      <c r="Z7" s="5">
        <v>17.256329055740679</v>
      </c>
      <c r="AA7" s="5">
        <v>42.867732689518363</v>
      </c>
      <c r="AB7" s="5">
        <v>7.6189550254611742</v>
      </c>
      <c r="AC7" s="5">
        <v>12.12903905921652</v>
      </c>
      <c r="AD7" s="5">
        <v>8.2137585677934304</v>
      </c>
      <c r="AE7" s="5">
        <v>20.392568370119541</v>
      </c>
      <c r="AF7" s="5">
        <v>15.74197516069697</v>
      </c>
      <c r="AG7" s="5">
        <v>33.907187869978237</v>
      </c>
      <c r="AH7" s="5">
        <v>20.718462587750079</v>
      </c>
      <c r="AI7" s="5">
        <v>38.862490645865719</v>
      </c>
      <c r="AJ7" s="5">
        <v>15.818637599047531</v>
      </c>
      <c r="AK7" s="5">
        <v>22.00539080180128</v>
      </c>
      <c r="AL7" s="5">
        <v>14.39240946228254</v>
      </c>
      <c r="AM7" s="5">
        <v>29.043068191911129</v>
      </c>
      <c r="AN7" s="5">
        <v>81.225906482907291</v>
      </c>
      <c r="AO7" s="5">
        <v>6.8207908639687744</v>
      </c>
      <c r="AP7" s="5">
        <v>3.602076824555521</v>
      </c>
      <c r="AQ7" s="5">
        <v>36.976840852079292</v>
      </c>
      <c r="AR7" s="5">
        <v>2.9718044030521278</v>
      </c>
      <c r="AS7" s="5">
        <v>9.6639277832566552</v>
      </c>
      <c r="AT7" s="5">
        <v>6.2942042523260966</v>
      </c>
      <c r="AU7" s="5">
        <v>23.599837704738569</v>
      </c>
      <c r="AV7" s="5">
        <v>78.005490256263371</v>
      </c>
      <c r="AW7" s="5">
        <v>22.708471003790631</v>
      </c>
      <c r="AX7" s="5">
        <v>32.426997098868107</v>
      </c>
      <c r="AY7" s="5">
        <v>29.82686594867117</v>
      </c>
      <c r="AZ7" s="5">
        <v>6.0444876375090626</v>
      </c>
      <c r="BA7" s="6">
        <v>0.49</v>
      </c>
      <c r="BB7" s="6">
        <v>0.51</v>
      </c>
      <c r="BC7" s="7">
        <v>0.76</v>
      </c>
      <c r="BD7" s="7">
        <v>0.1</v>
      </c>
      <c r="BE7" s="7">
        <v>0.08</v>
      </c>
      <c r="BF7" s="7">
        <v>0.04</v>
      </c>
      <c r="BG7" s="11">
        <v>18</v>
      </c>
      <c r="BH7" s="5">
        <v>15086</v>
      </c>
      <c r="BI7" s="5">
        <f t="shared" si="0"/>
        <v>1.1763890315252142E-3</v>
      </c>
      <c r="BJ7" s="2">
        <v>73405</v>
      </c>
      <c r="BK7" s="2">
        <f t="shared" si="1"/>
        <v>5.7240379728959534E-3</v>
      </c>
      <c r="BL7" s="2">
        <f t="shared" si="2"/>
        <v>1</v>
      </c>
      <c r="BM7" s="2">
        <v>5742</v>
      </c>
      <c r="BN7" s="2">
        <f t="shared" si="3"/>
        <v>4.4775459492362319E-4</v>
      </c>
      <c r="BO7" s="2">
        <f t="shared" si="4"/>
        <v>2</v>
      </c>
      <c r="BP7" s="2">
        <f t="shared" si="5"/>
        <v>1</v>
      </c>
      <c r="BQ7">
        <v>2</v>
      </c>
      <c r="BR7" s="4">
        <v>91</v>
      </c>
      <c r="BS7" s="3">
        <v>12823989</v>
      </c>
      <c r="BT7" s="3">
        <v>46058</v>
      </c>
      <c r="BU7" s="3">
        <f t="shared" si="6"/>
        <v>278.43130400798992</v>
      </c>
      <c r="BV7" s="2">
        <v>678263</v>
      </c>
      <c r="BW7" s="2">
        <f t="shared" si="7"/>
        <v>3.6113313926315449E-2</v>
      </c>
      <c r="BX7" s="1">
        <v>702997</v>
      </c>
      <c r="BY7" s="1">
        <f t="shared" si="8"/>
        <v>5.4818902293194416E-2</v>
      </c>
      <c r="BZ7" s="1">
        <v>725614</v>
      </c>
      <c r="CA7" s="1">
        <f t="shared" si="9"/>
        <v>5.6582550094202357E-2</v>
      </c>
      <c r="CB7" s="1">
        <v>755233</v>
      </c>
      <c r="CC7" s="1">
        <f t="shared" si="10"/>
        <v>5.8892205849521546E-2</v>
      </c>
      <c r="CD7" s="1">
        <v>810300</v>
      </c>
      <c r="CE7" s="1">
        <f t="shared" si="11"/>
        <v>6.3186267549044217E-2</v>
      </c>
      <c r="CF7" s="1">
        <v>815049</v>
      </c>
      <c r="CG7" s="1">
        <f t="shared" si="12"/>
        <v>6.355658913930759E-2</v>
      </c>
      <c r="CH7" s="1">
        <v>870748</v>
      </c>
      <c r="CI7" s="1">
        <f t="shared" si="13"/>
        <v>6.7899933476237392E-2</v>
      </c>
      <c r="CJ7" s="1">
        <v>830358</v>
      </c>
      <c r="CK7" s="1">
        <f t="shared" si="14"/>
        <v>6.4750367455867278E-2</v>
      </c>
      <c r="CL7" s="1">
        <v>782766</v>
      </c>
      <c r="CM7" s="1">
        <f t="shared" si="15"/>
        <v>6.1039197709854554E-2</v>
      </c>
      <c r="CN7" s="1">
        <v>715779</v>
      </c>
      <c r="CO7" s="1">
        <f t="shared" si="16"/>
        <v>5.5815628038982254E-2</v>
      </c>
      <c r="CP7" s="1">
        <v>797593</v>
      </c>
      <c r="CQ7" s="1">
        <f t="shared" si="17"/>
        <v>6.2195390217505642E-2</v>
      </c>
      <c r="CR7" s="1">
        <v>855188</v>
      </c>
      <c r="CS7" s="1">
        <f t="shared" si="18"/>
        <v>6.6686582466656832E-2</v>
      </c>
      <c r="CT7" s="1">
        <v>921795</v>
      </c>
      <c r="CU7" s="1">
        <f t="shared" si="19"/>
        <v>7.1880520171999529E-2</v>
      </c>
      <c r="CV7" s="1">
        <v>888010</v>
      </c>
      <c r="CW7" s="1">
        <f t="shared" si="20"/>
        <v>6.9246004499847899E-2</v>
      </c>
      <c r="CX7" s="1">
        <v>737898</v>
      </c>
      <c r="CY7" s="1">
        <f t="shared" si="21"/>
        <v>5.7540442369375083E-2</v>
      </c>
      <c r="CZ7" s="1">
        <v>572852</v>
      </c>
      <c r="DA7" s="1">
        <f t="shared" si="22"/>
        <v>4.4670343993588893E-2</v>
      </c>
      <c r="DB7" s="1">
        <v>407338</v>
      </c>
      <c r="DC7" s="1">
        <f t="shared" si="23"/>
        <v>3.1763751512887295E-2</v>
      </c>
      <c r="DD7" s="1">
        <v>283299</v>
      </c>
      <c r="DE7" s="1">
        <f t="shared" si="24"/>
        <v>2.2091332112028482E-2</v>
      </c>
      <c r="DF7" s="1">
        <v>334243</v>
      </c>
      <c r="DG7" s="1">
        <f t="shared" si="25"/>
        <v>2.6063886985554962E-2</v>
      </c>
      <c r="DH7">
        <v>48</v>
      </c>
      <c r="DI7">
        <v>59</v>
      </c>
      <c r="DJ7" s="15">
        <v>41284</v>
      </c>
      <c r="DK7" s="17">
        <f t="shared" si="26"/>
        <v>5366.92</v>
      </c>
      <c r="DL7" s="18">
        <f t="shared" si="27"/>
        <v>35917.08</v>
      </c>
      <c r="DM7">
        <f t="shared" si="28"/>
        <v>0.23347992578596252</v>
      </c>
      <c r="DN7">
        <f t="shared" si="29"/>
        <v>0.25724608778126679</v>
      </c>
      <c r="DO7">
        <f t="shared" si="30"/>
        <v>0.25657812089514426</v>
      </c>
      <c r="DP7">
        <f t="shared" si="31"/>
        <v>0.20322054237569914</v>
      </c>
      <c r="DQ7">
        <f t="shared" si="32"/>
        <v>4.815521909758344E-2</v>
      </c>
      <c r="DR7" s="20">
        <v>845</v>
      </c>
      <c r="DS7" s="20">
        <v>7</v>
      </c>
      <c r="DT7" s="20">
        <v>71356</v>
      </c>
      <c r="DU7" s="20">
        <v>5735</v>
      </c>
      <c r="DV7">
        <v>19</v>
      </c>
    </row>
    <row r="8" spans="1:126" x14ac:dyDescent="0.2">
      <c r="A8" t="s">
        <v>92</v>
      </c>
      <c r="B8" s="10">
        <v>689139</v>
      </c>
      <c r="C8" s="5">
        <v>36.80685622570882</v>
      </c>
      <c r="D8" s="5">
        <v>18.738031286664022</v>
      </c>
      <c r="E8" s="5">
        <v>7.7410545386271563</v>
      </c>
      <c r="F8" s="5">
        <v>11.66077520965051</v>
      </c>
      <c r="G8" s="5">
        <v>6.4074665890662272</v>
      </c>
      <c r="H8" s="5">
        <v>5.0290536306545821</v>
      </c>
      <c r="I8" s="5">
        <v>0</v>
      </c>
      <c r="J8" s="5">
        <v>8.121461510097804</v>
      </c>
      <c r="K8" s="5">
        <v>7.6721906454414963</v>
      </c>
      <c r="L8" s="5">
        <v>38.316379724733913</v>
      </c>
      <c r="M8" s="5">
        <v>11.16124189864192</v>
      </c>
      <c r="N8" s="5">
        <v>5.8291050985550124</v>
      </c>
      <c r="O8" s="5">
        <v>4.8132282399653539</v>
      </c>
      <c r="P8" s="5">
        <v>4.8305002328951394</v>
      </c>
      <c r="Q8" s="5">
        <v>6.1277615227748621</v>
      </c>
      <c r="R8" s="5">
        <v>22.790581120498</v>
      </c>
      <c r="S8" s="5">
        <v>12.97886608336799</v>
      </c>
      <c r="T8" s="5">
        <v>5.6797694918015766</v>
      </c>
      <c r="U8" s="5">
        <v>3.50985902993268</v>
      </c>
      <c r="V8" s="5">
        <v>29.485870539802619</v>
      </c>
      <c r="W8" s="5">
        <v>8.4062400495108403</v>
      </c>
      <c r="X8" s="5">
        <v>9.8550520368996501</v>
      </c>
      <c r="Y8" s="5">
        <v>10.154629655974659</v>
      </c>
      <c r="Z8" s="5">
        <v>13.02519362236124</v>
      </c>
      <c r="AA8" s="5">
        <v>37.940328674380247</v>
      </c>
      <c r="AB8" s="5">
        <v>6.6458806624855997</v>
      </c>
      <c r="AC8" s="5">
        <v>8.5225155464803901</v>
      </c>
      <c r="AD8" s="5">
        <v>3.7232811886829031</v>
      </c>
      <c r="AE8" s="5">
        <v>15.43283083721194</v>
      </c>
      <c r="AF8" s="5">
        <v>10.85077824397864</v>
      </c>
      <c r="AG8" s="5">
        <v>28.8932483471485</v>
      </c>
      <c r="AH8" s="5">
        <v>15.689431893475289</v>
      </c>
      <c r="AI8" s="5">
        <v>33.851038825123233</v>
      </c>
      <c r="AJ8" s="5">
        <v>11.05347225852582</v>
      </c>
      <c r="AK8" s="5">
        <v>17.047407560095468</v>
      </c>
      <c r="AL8" s="5">
        <v>10.21042265775516</v>
      </c>
      <c r="AM8" s="5">
        <v>24.048594845021611</v>
      </c>
      <c r="AN8" s="5">
        <v>76.247993037522008</v>
      </c>
      <c r="AO8" s="5">
        <v>11.71510440627824</v>
      </c>
      <c r="AP8" s="5">
        <v>2.724014150110095</v>
      </c>
      <c r="AQ8" s="5">
        <v>32.077868360912007</v>
      </c>
      <c r="AR8" s="5">
        <v>7.4031290175168554</v>
      </c>
      <c r="AS8" s="5">
        <v>14.4729689317707</v>
      </c>
      <c r="AT8" s="5">
        <v>11.32314029984615</v>
      </c>
      <c r="AU8" s="5">
        <v>19.06903553014677</v>
      </c>
      <c r="AV8" s="5">
        <v>73.441769678705313</v>
      </c>
      <c r="AW8" s="5">
        <v>17.921644410321271</v>
      </c>
      <c r="AX8" s="5">
        <v>27.679408418714448</v>
      </c>
      <c r="AY8" s="5">
        <v>24.905324661605992</v>
      </c>
      <c r="AZ8" s="5">
        <v>10.81118238954463</v>
      </c>
      <c r="BA8" s="6">
        <v>0.49</v>
      </c>
      <c r="BB8" s="6">
        <v>0.51</v>
      </c>
      <c r="BC8" s="7">
        <v>0.79</v>
      </c>
      <c r="BD8" s="7">
        <v>0.12</v>
      </c>
      <c r="BE8" s="7">
        <v>0.04</v>
      </c>
      <c r="BF8" s="7">
        <v>0.02</v>
      </c>
      <c r="BG8" s="11">
        <v>20</v>
      </c>
      <c r="BH8" s="5">
        <v>12325</v>
      </c>
      <c r="BI8" s="5">
        <f t="shared" si="0"/>
        <v>1.0538994536311603E-3</v>
      </c>
      <c r="BJ8" s="2">
        <v>36413</v>
      </c>
      <c r="BK8" s="2">
        <f t="shared" si="1"/>
        <v>3.1136422559895692E-3</v>
      </c>
      <c r="BL8" s="2">
        <f t="shared" si="2"/>
        <v>1</v>
      </c>
      <c r="BM8" s="2">
        <v>2258</v>
      </c>
      <c r="BN8" s="2">
        <f t="shared" si="3"/>
        <v>1.9307951045023612E-4</v>
      </c>
      <c r="BO8" s="2">
        <f t="shared" si="4"/>
        <v>1</v>
      </c>
      <c r="BP8" s="2">
        <f t="shared" si="5"/>
        <v>0</v>
      </c>
      <c r="BQ8">
        <v>2</v>
      </c>
      <c r="BR8" s="4">
        <v>84</v>
      </c>
      <c r="BS8" s="3">
        <v>11694664</v>
      </c>
      <c r="BT8" s="3">
        <v>44828</v>
      </c>
      <c r="BU8" s="3">
        <f t="shared" si="6"/>
        <v>260.87855804407957</v>
      </c>
      <c r="BV8" s="2">
        <v>652962</v>
      </c>
      <c r="BW8" s="2">
        <f t="shared" si="7"/>
        <v>3.4766192005099478E-2</v>
      </c>
      <c r="BX8" s="1">
        <v>694789</v>
      </c>
      <c r="BY8" s="1">
        <f t="shared" si="8"/>
        <v>5.9410770587337951E-2</v>
      </c>
      <c r="BZ8" s="1">
        <v>708148</v>
      </c>
      <c r="CA8" s="1">
        <f t="shared" si="9"/>
        <v>6.0553086433265631E-2</v>
      </c>
      <c r="CB8" s="1">
        <v>737787</v>
      </c>
      <c r="CC8" s="1">
        <f t="shared" si="10"/>
        <v>6.3087490157904491E-2</v>
      </c>
      <c r="CD8" s="1">
        <v>761897</v>
      </c>
      <c r="CE8" s="1">
        <f t="shared" si="11"/>
        <v>6.5149114160098998E-2</v>
      </c>
      <c r="CF8" s="1">
        <v>758902</v>
      </c>
      <c r="CG8" s="1">
        <f t="shared" si="12"/>
        <v>6.4893014455139536E-2</v>
      </c>
      <c r="CH8" s="1">
        <v>806886</v>
      </c>
      <c r="CI8" s="1">
        <f t="shared" si="13"/>
        <v>6.8996082315832249E-2</v>
      </c>
      <c r="CJ8" s="1">
        <v>738394</v>
      </c>
      <c r="CK8" s="1">
        <f t="shared" si="14"/>
        <v>6.3139394171564056E-2</v>
      </c>
      <c r="CL8" s="1">
        <v>724205</v>
      </c>
      <c r="CM8" s="1">
        <f t="shared" si="15"/>
        <v>6.1926105786365475E-2</v>
      </c>
      <c r="CN8" s="1">
        <v>666987</v>
      </c>
      <c r="CO8" s="1">
        <f t="shared" si="16"/>
        <v>5.7033447049013121E-2</v>
      </c>
      <c r="CP8" s="1">
        <v>732526</v>
      </c>
      <c r="CQ8" s="1">
        <f t="shared" si="17"/>
        <v>6.2637626869827129E-2</v>
      </c>
      <c r="CR8" s="1">
        <v>752351</v>
      </c>
      <c r="CS8" s="1">
        <f t="shared" si="18"/>
        <v>6.433284444940017E-2</v>
      </c>
      <c r="CT8" s="1">
        <v>821402</v>
      </c>
      <c r="CU8" s="1">
        <f t="shared" si="19"/>
        <v>7.0237332171321901E-2</v>
      </c>
      <c r="CV8" s="1">
        <v>790146</v>
      </c>
      <c r="CW8" s="1">
        <f t="shared" si="20"/>
        <v>6.7564660258729967E-2</v>
      </c>
      <c r="CX8" s="1">
        <v>655007</v>
      </c>
      <c r="CY8" s="1">
        <f t="shared" si="21"/>
        <v>5.6009048229175289E-2</v>
      </c>
      <c r="CZ8" s="1">
        <v>495368</v>
      </c>
      <c r="DA8" s="1">
        <f t="shared" si="22"/>
        <v>4.2358463654877131E-2</v>
      </c>
      <c r="DB8" s="1">
        <v>349819</v>
      </c>
      <c r="DC8" s="1">
        <f t="shared" si="23"/>
        <v>2.9912702066515123E-2</v>
      </c>
      <c r="DD8" s="1">
        <v>238491</v>
      </c>
      <c r="DE8" s="1">
        <f t="shared" si="24"/>
        <v>2.0393146823200734E-2</v>
      </c>
      <c r="DF8" s="1">
        <v>256337</v>
      </c>
      <c r="DG8" s="1">
        <f t="shared" si="25"/>
        <v>2.1919141926608581E-2</v>
      </c>
      <c r="DH8">
        <v>40</v>
      </c>
      <c r="DI8">
        <v>50</v>
      </c>
      <c r="DJ8" s="15">
        <v>39227</v>
      </c>
      <c r="DK8" s="17">
        <f t="shared" si="26"/>
        <v>5099.51</v>
      </c>
      <c r="DL8" s="18">
        <f t="shared" si="27"/>
        <v>34127.49</v>
      </c>
      <c r="DM8">
        <f t="shared" si="28"/>
        <v>0.24820046133860707</v>
      </c>
      <c r="DN8">
        <f t="shared" si="29"/>
        <v>0.25895459672890131</v>
      </c>
      <c r="DO8">
        <f t="shared" si="30"/>
        <v>0.25424125053956231</v>
      </c>
      <c r="DP8">
        <f t="shared" si="31"/>
        <v>0.1958448742092975</v>
      </c>
      <c r="DQ8">
        <f t="shared" si="32"/>
        <v>4.2312288749809315E-2</v>
      </c>
      <c r="DR8" s="20">
        <v>558</v>
      </c>
      <c r="DS8" s="20">
        <v>8</v>
      </c>
      <c r="DT8" s="20">
        <v>33976</v>
      </c>
      <c r="DU8" s="20">
        <v>2291</v>
      </c>
      <c r="DV8">
        <v>16</v>
      </c>
    </row>
    <row r="9" spans="1:126" x14ac:dyDescent="0.2">
      <c r="A9" t="s">
        <v>93</v>
      </c>
      <c r="B9" s="10">
        <v>634721</v>
      </c>
      <c r="C9" s="5">
        <v>44.8975827166675</v>
      </c>
      <c r="D9" s="5">
        <v>26.153162630167699</v>
      </c>
      <c r="E9" s="5">
        <v>2.8920645929854349</v>
      </c>
      <c r="F9" s="5">
        <v>13.93263785684535</v>
      </c>
      <c r="G9" s="5">
        <v>14.524464282375449</v>
      </c>
      <c r="H9" s="5">
        <v>3.201467944552939</v>
      </c>
      <c r="I9" s="5">
        <v>8.121461510097804</v>
      </c>
      <c r="J9" s="5">
        <v>0</v>
      </c>
      <c r="K9" s="5">
        <v>11.571508660498861</v>
      </c>
      <c r="L9" s="5">
        <v>46.335937683077049</v>
      </c>
      <c r="M9" s="5">
        <v>3.533512057429542</v>
      </c>
      <c r="N9" s="5">
        <v>6.611619091417773</v>
      </c>
      <c r="O9" s="5">
        <v>4.9602977178794472</v>
      </c>
      <c r="P9" s="5">
        <v>11.513648195077019</v>
      </c>
      <c r="Q9" s="5">
        <v>2.4033647455182479</v>
      </c>
      <c r="R9" s="5">
        <v>30.89805927966998</v>
      </c>
      <c r="S9" s="5">
        <v>20.55536806408487</v>
      </c>
      <c r="T9" s="5">
        <v>12.45555966546666</v>
      </c>
      <c r="U9" s="5">
        <v>11.61258583132973</v>
      </c>
      <c r="V9" s="5">
        <v>37.457580867562719</v>
      </c>
      <c r="W9" s="5">
        <v>15.94989161875403</v>
      </c>
      <c r="X9" s="5">
        <v>17.879520738822951</v>
      </c>
      <c r="Y9" s="5">
        <v>2.415223320937419</v>
      </c>
      <c r="Z9" s="5">
        <v>19.578769400552218</v>
      </c>
      <c r="AA9" s="5">
        <v>46.037901892462493</v>
      </c>
      <c r="AB9" s="5">
        <v>8.8370675792369084</v>
      </c>
      <c r="AC9" s="5">
        <v>14.23703875460062</v>
      </c>
      <c r="AD9" s="5">
        <v>10.956110372299101</v>
      </c>
      <c r="AE9" s="5">
        <v>23.280838161243249</v>
      </c>
      <c r="AF9" s="5">
        <v>18.917288960102091</v>
      </c>
      <c r="AG9" s="5">
        <v>37.008088106385607</v>
      </c>
      <c r="AH9" s="5">
        <v>23.76825838718521</v>
      </c>
      <c r="AI9" s="5">
        <v>41.967249490525361</v>
      </c>
      <c r="AJ9" s="5">
        <v>18.542463203415021</v>
      </c>
      <c r="AK9" s="5">
        <v>25.158390960075341</v>
      </c>
      <c r="AL9" s="5">
        <v>16.745644612555228</v>
      </c>
      <c r="AM9" s="5">
        <v>31.967343539931498</v>
      </c>
      <c r="AN9" s="5">
        <v>84.089044856092912</v>
      </c>
      <c r="AO9" s="5">
        <v>4.6623291314534994</v>
      </c>
      <c r="AP9" s="5">
        <v>6.1484298849381034</v>
      </c>
      <c r="AQ9" s="5">
        <v>40.156280207210443</v>
      </c>
      <c r="AR9" s="5">
        <v>1.46123168936346</v>
      </c>
      <c r="AS9" s="5">
        <v>7.5036570710554162</v>
      </c>
      <c r="AT9" s="5">
        <v>3.452521659598959</v>
      </c>
      <c r="AU9" s="5">
        <v>26.795202853682611</v>
      </c>
      <c r="AV9" s="5">
        <v>81.19573536830616</v>
      </c>
      <c r="AW9" s="5">
        <v>25.90510519588755</v>
      </c>
      <c r="AX9" s="5">
        <v>35.62756803726576</v>
      </c>
      <c r="AY9" s="5">
        <v>32.997836467865582</v>
      </c>
      <c r="AZ9" s="5">
        <v>4.3665699353153578</v>
      </c>
      <c r="BA9" s="6">
        <v>0.49</v>
      </c>
      <c r="BB9" s="6">
        <v>0.51</v>
      </c>
      <c r="BC9" s="7">
        <v>0.55000000000000004</v>
      </c>
      <c r="BD9" s="7">
        <v>0.13</v>
      </c>
      <c r="BE9" s="7">
        <v>0.21</v>
      </c>
      <c r="BF9" s="7">
        <v>0.1</v>
      </c>
      <c r="BG9" s="11">
        <v>23</v>
      </c>
      <c r="BH9" s="5">
        <v>12002</v>
      </c>
      <c r="BI9" s="5">
        <f t="shared" si="0"/>
        <v>1.3287025433328403E-3</v>
      </c>
      <c r="BJ9" s="2">
        <v>161545</v>
      </c>
      <c r="BK9" s="2">
        <f t="shared" si="1"/>
        <v>1.788412367627926E-2</v>
      </c>
      <c r="BL9" s="2">
        <f t="shared" si="2"/>
        <v>5</v>
      </c>
      <c r="BM9" s="2">
        <v>11770</v>
      </c>
      <c r="BN9" s="2">
        <f t="shared" si="3"/>
        <v>1.3030185748231569E-3</v>
      </c>
      <c r="BO9" s="2">
        <f t="shared" si="4"/>
        <v>6</v>
      </c>
      <c r="BP9" s="2">
        <f t="shared" si="5"/>
        <v>1</v>
      </c>
      <c r="BQ9">
        <v>2</v>
      </c>
      <c r="BR9" s="4">
        <v>81</v>
      </c>
      <c r="BS9" s="3">
        <v>9032872</v>
      </c>
      <c r="BT9" s="3">
        <v>8722</v>
      </c>
      <c r="BU9" s="3">
        <f t="shared" si="6"/>
        <v>1035.6422838798442</v>
      </c>
      <c r="BV9" s="2">
        <v>578070</v>
      </c>
      <c r="BW9" s="2">
        <f t="shared" si="7"/>
        <v>3.077865574472612E-2</v>
      </c>
      <c r="BX9" s="1">
        <v>518628</v>
      </c>
      <c r="BY9" s="1">
        <f t="shared" si="8"/>
        <v>5.7415625949310475E-2</v>
      </c>
      <c r="BZ9" s="1">
        <v>533562</v>
      </c>
      <c r="CA9" s="1">
        <f t="shared" si="9"/>
        <v>5.9068920715360518E-2</v>
      </c>
      <c r="CB9" s="1">
        <v>558614</v>
      </c>
      <c r="CC9" s="1">
        <f t="shared" si="10"/>
        <v>6.1842346487363045E-2</v>
      </c>
      <c r="CD9" s="1">
        <v>557815</v>
      </c>
      <c r="CE9" s="1">
        <f t="shared" si="11"/>
        <v>6.1753891785469785E-2</v>
      </c>
      <c r="CF9" s="1">
        <v>551030</v>
      </c>
      <c r="CG9" s="1">
        <f t="shared" si="12"/>
        <v>6.1002746413322366E-2</v>
      </c>
      <c r="CH9" s="1">
        <v>583053</v>
      </c>
      <c r="CI9" s="1">
        <f t="shared" si="13"/>
        <v>6.4547909014984375E-2</v>
      </c>
      <c r="CJ9" s="1">
        <v>572786</v>
      </c>
      <c r="CK9" s="1">
        <f t="shared" si="14"/>
        <v>6.3411282701670083E-2</v>
      </c>
      <c r="CL9" s="1">
        <v>581487</v>
      </c>
      <c r="CM9" s="1">
        <f t="shared" si="15"/>
        <v>6.4374542227544018E-2</v>
      </c>
      <c r="CN9" s="1">
        <v>557813</v>
      </c>
      <c r="CO9" s="1">
        <f t="shared" si="16"/>
        <v>6.1753670371948149E-2</v>
      </c>
      <c r="CP9" s="1">
        <v>602340</v>
      </c>
      <c r="CQ9" s="1">
        <f t="shared" si="17"/>
        <v>6.6683110310873442E-2</v>
      </c>
      <c r="CR9" s="1">
        <v>633534</v>
      </c>
      <c r="CS9" s="1">
        <f t="shared" si="18"/>
        <v>7.0136497007817669E-2</v>
      </c>
      <c r="CT9" s="1">
        <v>646773</v>
      </c>
      <c r="CU9" s="1">
        <f t="shared" si="19"/>
        <v>7.1602143814281885E-2</v>
      </c>
      <c r="CV9" s="1">
        <v>572558</v>
      </c>
      <c r="CW9" s="1">
        <f t="shared" si="20"/>
        <v>6.3386041560203665E-2</v>
      </c>
      <c r="CX9" s="1">
        <v>451916</v>
      </c>
      <c r="CY9" s="1">
        <f t="shared" si="21"/>
        <v>5.0030156521646711E-2</v>
      </c>
      <c r="CZ9" s="1">
        <v>358182</v>
      </c>
      <c r="DA9" s="1">
        <f t="shared" si="22"/>
        <v>3.9653169003169758E-2</v>
      </c>
      <c r="DB9" s="1">
        <v>253635</v>
      </c>
      <c r="DC9" s="1">
        <f t="shared" si="23"/>
        <v>2.8079109279972085E-2</v>
      </c>
      <c r="DD9" s="1">
        <v>172501</v>
      </c>
      <c r="DE9" s="1">
        <f t="shared" si="24"/>
        <v>1.9097026947796893E-2</v>
      </c>
      <c r="DF9" s="1">
        <v>202293</v>
      </c>
      <c r="DG9" s="1">
        <f t="shared" si="25"/>
        <v>2.2395202766074842E-2</v>
      </c>
      <c r="DH9">
        <v>40</v>
      </c>
      <c r="DI9">
        <v>56</v>
      </c>
      <c r="DJ9" s="15">
        <v>103516</v>
      </c>
      <c r="DK9" s="17">
        <f t="shared" si="26"/>
        <v>13457.08</v>
      </c>
      <c r="DL9" s="18">
        <f t="shared" si="27"/>
        <v>90058.92</v>
      </c>
      <c r="DM9">
        <f t="shared" si="28"/>
        <v>0.24008078493750382</v>
      </c>
      <c r="DN9">
        <f t="shared" si="29"/>
        <v>0.25333648035752082</v>
      </c>
      <c r="DO9">
        <f t="shared" si="30"/>
        <v>0.27017542150492113</v>
      </c>
      <c r="DP9">
        <f t="shared" si="31"/>
        <v>0.18114847636499223</v>
      </c>
      <c r="DQ9">
        <f t="shared" si="32"/>
        <v>4.1492229713871731E-2</v>
      </c>
      <c r="DR9" s="20">
        <v>3648</v>
      </c>
      <c r="DS9" s="20">
        <v>44</v>
      </c>
      <c r="DT9" s="20">
        <v>146650</v>
      </c>
      <c r="DU9" s="20">
        <v>11836</v>
      </c>
      <c r="DV9">
        <v>13</v>
      </c>
    </row>
    <row r="10" spans="1:126" x14ac:dyDescent="0.2">
      <c r="A10" t="s">
        <v>94</v>
      </c>
      <c r="B10" s="10">
        <v>601503</v>
      </c>
      <c r="C10" s="5">
        <v>36.312256109473573</v>
      </c>
      <c r="D10" s="5">
        <v>15.931311923379059</v>
      </c>
      <c r="E10" s="5">
        <v>13.000131573564939</v>
      </c>
      <c r="F10" s="5">
        <v>4.1320662397885144</v>
      </c>
      <c r="G10" s="5">
        <v>9.3739172841454064</v>
      </c>
      <c r="H10" s="5">
        <v>9.984239007555864</v>
      </c>
      <c r="I10" s="5">
        <v>7.6721906454414963</v>
      </c>
      <c r="J10" s="5">
        <v>11.571508660498861</v>
      </c>
      <c r="K10" s="5">
        <v>0</v>
      </c>
      <c r="L10" s="5">
        <v>39.832655577678963</v>
      </c>
      <c r="M10" s="5">
        <v>15.09519076063631</v>
      </c>
      <c r="N10" s="5">
        <v>4.9934733052255353</v>
      </c>
      <c r="O10" s="5">
        <v>6.6986866779989027</v>
      </c>
      <c r="P10" s="5">
        <v>11.869421081080571</v>
      </c>
      <c r="Q10" s="5">
        <v>9.2400267932512001</v>
      </c>
      <c r="R10" s="5">
        <v>23.000756281696479</v>
      </c>
      <c r="S10" s="5">
        <v>17.436342160269739</v>
      </c>
      <c r="T10" s="5">
        <v>4.3360990140908937</v>
      </c>
      <c r="U10" s="5">
        <v>7.7885543132214172</v>
      </c>
      <c r="V10" s="5">
        <v>28.264806954408879</v>
      </c>
      <c r="W10" s="5">
        <v>13.656853520851721</v>
      </c>
      <c r="X10" s="5">
        <v>10.6742589986378</v>
      </c>
      <c r="Y10" s="5">
        <v>13.98088832120477</v>
      </c>
      <c r="Z10" s="5">
        <v>8.6975518624495649</v>
      </c>
      <c r="AA10" s="5">
        <v>38.795447012503942</v>
      </c>
      <c r="AB10" s="5">
        <v>2.8477674764629199</v>
      </c>
      <c r="AC10" s="5">
        <v>3.38890684734768</v>
      </c>
      <c r="AD10" s="5">
        <v>5.2346104430033753</v>
      </c>
      <c r="AE10" s="5">
        <v>14.357487233147721</v>
      </c>
      <c r="AF10" s="5">
        <v>13.786357768460819</v>
      </c>
      <c r="AG10" s="5">
        <v>29.003653964457651</v>
      </c>
      <c r="AH10" s="5">
        <v>16.043257576938661</v>
      </c>
      <c r="AI10" s="5">
        <v>33.855641903824548</v>
      </c>
      <c r="AJ10" s="5">
        <v>9.277545757903864</v>
      </c>
      <c r="AK10" s="5">
        <v>18.61581075161649</v>
      </c>
      <c r="AL10" s="5">
        <v>6.2259233090361796</v>
      </c>
      <c r="AM10" s="5">
        <v>22.738650869389769</v>
      </c>
      <c r="AN10" s="5">
        <v>73.969170663527123</v>
      </c>
      <c r="AO10" s="5">
        <v>16.203539837023261</v>
      </c>
      <c r="AP10" s="5">
        <v>6.6290750765095456</v>
      </c>
      <c r="AQ10" s="5">
        <v>33.297205356005477</v>
      </c>
      <c r="AR10" s="5">
        <v>10.163851010812779</v>
      </c>
      <c r="AS10" s="5">
        <v>19.069250222281941</v>
      </c>
      <c r="AT10" s="5">
        <v>14.930248124194049</v>
      </c>
      <c r="AU10" s="5">
        <v>22.562964717651809</v>
      </c>
      <c r="AV10" s="5">
        <v>75.670312252296142</v>
      </c>
      <c r="AW10" s="5">
        <v>20.518252204561669</v>
      </c>
      <c r="AX10" s="5">
        <v>29.893735998198689</v>
      </c>
      <c r="AY10" s="5">
        <v>26.23802682367711</v>
      </c>
      <c r="AZ10" s="5">
        <v>15.70733325806771</v>
      </c>
      <c r="BA10" s="6">
        <v>0.48</v>
      </c>
      <c r="BB10" s="6">
        <v>0.52</v>
      </c>
      <c r="BC10" s="7">
        <v>0.52</v>
      </c>
      <c r="BD10" s="7">
        <v>0.31</v>
      </c>
      <c r="BE10" s="7">
        <v>0.1</v>
      </c>
      <c r="BF10" s="7">
        <v>0.04</v>
      </c>
      <c r="BG10" s="11">
        <v>7</v>
      </c>
      <c r="BH10" s="5">
        <v>16971</v>
      </c>
      <c r="BI10" s="5">
        <f t="shared" si="0"/>
        <v>1.6093672742831815E-3</v>
      </c>
      <c r="BJ10" s="2">
        <v>48207</v>
      </c>
      <c r="BK10" s="2">
        <f t="shared" si="1"/>
        <v>4.5714906718148209E-3</v>
      </c>
      <c r="BL10" s="2">
        <f t="shared" si="2"/>
        <v>1</v>
      </c>
      <c r="BM10" s="2">
        <v>2102</v>
      </c>
      <c r="BN10" s="2">
        <f t="shared" si="3"/>
        <v>1.9933356965077175E-4</v>
      </c>
      <c r="BO10" s="2">
        <f t="shared" si="4"/>
        <v>1</v>
      </c>
      <c r="BP10" s="2">
        <f t="shared" si="5"/>
        <v>0</v>
      </c>
      <c r="BQ10">
        <v>1</v>
      </c>
      <c r="BR10" s="4">
        <v>93</v>
      </c>
      <c r="BS10" s="3">
        <v>10545138</v>
      </c>
      <c r="BT10" s="3">
        <v>59441</v>
      </c>
      <c r="BU10" s="3">
        <f t="shared" si="6"/>
        <v>177.4051244090779</v>
      </c>
      <c r="BV10" s="2">
        <v>558496</v>
      </c>
      <c r="BW10" s="2">
        <f t="shared" si="7"/>
        <v>2.9736461187756774E-2</v>
      </c>
      <c r="BX10" s="1">
        <v>657414</v>
      </c>
      <c r="BY10" s="1">
        <f t="shared" si="8"/>
        <v>6.2342854119121056E-2</v>
      </c>
      <c r="BZ10" s="1">
        <v>685904</v>
      </c>
      <c r="CA10" s="1">
        <f t="shared" si="9"/>
        <v>6.5044573148307777E-2</v>
      </c>
      <c r="CB10" s="1">
        <v>727758</v>
      </c>
      <c r="CC10" s="1">
        <f t="shared" si="10"/>
        <v>6.9013606080830806E-2</v>
      </c>
      <c r="CD10" s="1">
        <v>728370</v>
      </c>
      <c r="CE10" s="1">
        <f t="shared" si="11"/>
        <v>6.9071642305676792E-2</v>
      </c>
      <c r="CF10" s="1">
        <v>716652</v>
      </c>
      <c r="CG10" s="1">
        <f t="shared" si="12"/>
        <v>6.7960419294655031E-2</v>
      </c>
      <c r="CH10" s="1">
        <v>767745</v>
      </c>
      <c r="CI10" s="1">
        <f t="shared" si="13"/>
        <v>7.2805590595400455E-2</v>
      </c>
      <c r="CJ10" s="1">
        <v>705501</v>
      </c>
      <c r="CK10" s="1">
        <f t="shared" si="14"/>
        <v>6.6902965139005288E-2</v>
      </c>
      <c r="CL10" s="1">
        <v>705228</v>
      </c>
      <c r="CM10" s="1">
        <f t="shared" si="15"/>
        <v>6.6877076430863214E-2</v>
      </c>
      <c r="CN10" s="1">
        <v>667374</v>
      </c>
      <c r="CO10" s="1">
        <f t="shared" si="16"/>
        <v>6.3287365229359724E-2</v>
      </c>
      <c r="CP10" s="1">
        <v>718419</v>
      </c>
      <c r="CQ10" s="1">
        <f t="shared" si="17"/>
        <v>6.8127984669332925E-2</v>
      </c>
      <c r="CR10" s="1">
        <v>693019</v>
      </c>
      <c r="CS10" s="1">
        <f t="shared" si="18"/>
        <v>6.5719291677358793E-2</v>
      </c>
      <c r="CT10" s="1">
        <v>682347</v>
      </c>
      <c r="CU10" s="1">
        <f t="shared" si="19"/>
        <v>6.4707261298998647E-2</v>
      </c>
      <c r="CV10" s="1">
        <v>603335</v>
      </c>
      <c r="CW10" s="1">
        <f t="shared" si="20"/>
        <v>5.721451914616954E-2</v>
      </c>
      <c r="CX10" s="1">
        <v>500976</v>
      </c>
      <c r="CY10" s="1">
        <f t="shared" si="21"/>
        <v>4.7507770879812096E-2</v>
      </c>
      <c r="CZ10" s="1">
        <v>394443</v>
      </c>
      <c r="DA10" s="1">
        <f t="shared" si="22"/>
        <v>3.7405200387135761E-2</v>
      </c>
      <c r="DB10" s="1">
        <v>259740</v>
      </c>
      <c r="DC10" s="1">
        <f t="shared" si="23"/>
        <v>2.4631256603754263E-2</v>
      </c>
      <c r="DD10" s="1">
        <v>158617</v>
      </c>
      <c r="DE10" s="1">
        <f t="shared" si="24"/>
        <v>1.5041718752281857E-2</v>
      </c>
      <c r="DF10" s="1">
        <v>146633</v>
      </c>
      <c r="DG10" s="1">
        <f t="shared" si="25"/>
        <v>1.3905270846147295E-2</v>
      </c>
      <c r="DH10">
        <v>35</v>
      </c>
      <c r="DI10">
        <v>48</v>
      </c>
      <c r="DJ10" s="15">
        <v>58654</v>
      </c>
      <c r="DK10" s="17">
        <f t="shared" si="26"/>
        <v>7625.02</v>
      </c>
      <c r="DL10" s="18">
        <f t="shared" si="27"/>
        <v>51028.979999999996</v>
      </c>
      <c r="DM10">
        <f t="shared" si="28"/>
        <v>0.26547267565393645</v>
      </c>
      <c r="DN10">
        <f t="shared" si="29"/>
        <v>0.274546051459924</v>
      </c>
      <c r="DO10">
        <f t="shared" si="30"/>
        <v>0.26184190287505005</v>
      </c>
      <c r="DP10">
        <f t="shared" si="31"/>
        <v>0.16675874701687166</v>
      </c>
      <c r="DQ10">
        <f t="shared" si="32"/>
        <v>2.8946989598429153E-2</v>
      </c>
      <c r="DR10" s="20">
        <v>1070</v>
      </c>
      <c r="DS10" s="20">
        <v>38</v>
      </c>
      <c r="DT10" s="20">
        <v>43571</v>
      </c>
      <c r="DU10" s="20">
        <v>2054</v>
      </c>
      <c r="DV10">
        <v>23</v>
      </c>
    </row>
    <row r="11" spans="1:126" x14ac:dyDescent="0.2">
      <c r="A11" t="s">
        <v>95</v>
      </c>
      <c r="B11" s="10">
        <v>576624</v>
      </c>
      <c r="C11" s="5">
        <v>10.24524787450259</v>
      </c>
      <c r="D11" s="5">
        <v>26.436999141544032</v>
      </c>
      <c r="E11" s="5">
        <v>45.138194531903913</v>
      </c>
      <c r="F11" s="5">
        <v>42.372765553595848</v>
      </c>
      <c r="G11" s="5">
        <v>32.101324946176277</v>
      </c>
      <c r="H11" s="5">
        <v>43.14077312717054</v>
      </c>
      <c r="I11" s="5">
        <v>38.316379724733913</v>
      </c>
      <c r="J11" s="5">
        <v>46.335937683077049</v>
      </c>
      <c r="K11" s="5">
        <v>39.832655577678963</v>
      </c>
      <c r="L11" s="5">
        <v>0</v>
      </c>
      <c r="M11" s="5">
        <v>48.907951523346377</v>
      </c>
      <c r="N11" s="5">
        <v>42.728890739872952</v>
      </c>
      <c r="O11" s="5">
        <v>42.746468105096113</v>
      </c>
      <c r="P11" s="5">
        <v>35.168281985476632</v>
      </c>
      <c r="Q11" s="5">
        <v>44.443463540210267</v>
      </c>
      <c r="R11" s="5">
        <v>17.096989604020941</v>
      </c>
      <c r="S11" s="5">
        <v>26.16511263533944</v>
      </c>
      <c r="T11" s="5">
        <v>35.991684540321252</v>
      </c>
      <c r="U11" s="5">
        <v>34.976625879578492</v>
      </c>
      <c r="V11" s="5">
        <v>15.78088325284741</v>
      </c>
      <c r="W11" s="5">
        <v>30.577761829473381</v>
      </c>
      <c r="X11" s="5">
        <v>29.408570054322599</v>
      </c>
      <c r="Y11" s="5">
        <v>48.066355390231116</v>
      </c>
      <c r="Z11" s="5">
        <v>32.795762955753901</v>
      </c>
      <c r="AA11" s="5">
        <v>3.4507889257385749</v>
      </c>
      <c r="AB11" s="5">
        <v>41.780268753683231</v>
      </c>
      <c r="AC11" s="5">
        <v>36.653198939383167</v>
      </c>
      <c r="AD11" s="5">
        <v>36.498755984553767</v>
      </c>
      <c r="AE11" s="5">
        <v>25.80556099177074</v>
      </c>
      <c r="AF11" s="5">
        <v>27.4688321136884</v>
      </c>
      <c r="AG11" s="5">
        <v>11.92784632781626</v>
      </c>
      <c r="AH11" s="5">
        <v>23.78983407781568</v>
      </c>
      <c r="AI11" s="5">
        <v>8.9120109790102884</v>
      </c>
      <c r="AJ11" s="5">
        <v>30.663133346088419</v>
      </c>
      <c r="AK11" s="5">
        <v>21.463245827460479</v>
      </c>
      <c r="AL11" s="5">
        <v>34.086399616269233</v>
      </c>
      <c r="AM11" s="5">
        <v>19.335055143702071</v>
      </c>
      <c r="AN11" s="5">
        <v>44.995289578577022</v>
      </c>
      <c r="AO11" s="5">
        <v>49.006135061030868</v>
      </c>
      <c r="AP11" s="5">
        <v>40.772639344786107</v>
      </c>
      <c r="AQ11" s="5">
        <v>6.5748836134185611</v>
      </c>
      <c r="AR11" s="5">
        <v>45.719184046087257</v>
      </c>
      <c r="AS11" s="5">
        <v>51.243957214192577</v>
      </c>
      <c r="AT11" s="5">
        <v>49.222889817238467</v>
      </c>
      <c r="AU11" s="5">
        <v>19.981414012526731</v>
      </c>
      <c r="AV11" s="5">
        <v>35.939279622858344</v>
      </c>
      <c r="AW11" s="5">
        <v>20.43326708336188</v>
      </c>
      <c r="AX11" s="5">
        <v>10.81893096474877</v>
      </c>
      <c r="AY11" s="5">
        <v>13.621736585692741</v>
      </c>
      <c r="AZ11" s="5">
        <v>47.89618063238445</v>
      </c>
      <c r="BA11" s="6">
        <v>0.5</v>
      </c>
      <c r="BB11" s="6">
        <v>0.5</v>
      </c>
      <c r="BC11" s="7">
        <v>0.68</v>
      </c>
      <c r="BD11" s="7">
        <v>0.04</v>
      </c>
      <c r="BE11" s="7">
        <v>0.13</v>
      </c>
      <c r="BF11" s="7">
        <v>0.09</v>
      </c>
      <c r="BG11" s="11">
        <v>13</v>
      </c>
      <c r="BH11" s="5">
        <v>17760</v>
      </c>
      <c r="BI11" s="5">
        <f t="shared" si="0"/>
        <v>2.3583928508826442E-3</v>
      </c>
      <c r="BJ11" s="2">
        <v>22157</v>
      </c>
      <c r="BK11" s="2">
        <f t="shared" si="1"/>
        <v>2.9422809908224525E-3</v>
      </c>
      <c r="BL11" s="2">
        <f t="shared" si="2"/>
        <v>1</v>
      </c>
      <c r="BM11" s="2">
        <v>1129</v>
      </c>
      <c r="BN11" s="2">
        <f t="shared" si="3"/>
        <v>1.4992260859496089E-4</v>
      </c>
      <c r="BO11" s="2">
        <f t="shared" si="4"/>
        <v>1</v>
      </c>
      <c r="BP11" s="2">
        <f t="shared" si="5"/>
        <v>0</v>
      </c>
      <c r="BQ11">
        <v>2</v>
      </c>
      <c r="BR11" s="4">
        <v>83</v>
      </c>
      <c r="BS11" s="3">
        <v>7530552</v>
      </c>
      <c r="BT11" s="3">
        <v>71303</v>
      </c>
      <c r="BU11" s="3">
        <f t="shared" si="6"/>
        <v>105.61339635078468</v>
      </c>
      <c r="BV11" s="2">
        <v>556060</v>
      </c>
      <c r="BW11" s="2">
        <f t="shared" si="7"/>
        <v>2.9606759239213947E-2</v>
      </c>
      <c r="BX11" s="1">
        <v>462701</v>
      </c>
      <c r="BY11" s="1">
        <f t="shared" si="8"/>
        <v>6.1443171762176264E-2</v>
      </c>
      <c r="BZ11" s="1">
        <v>466916</v>
      </c>
      <c r="CA11" s="1">
        <f t="shared" si="9"/>
        <v>6.2002891687090139E-2</v>
      </c>
      <c r="CB11" s="1">
        <v>462802</v>
      </c>
      <c r="CC11" s="1">
        <f t="shared" si="10"/>
        <v>6.1456583793591757E-2</v>
      </c>
      <c r="CD11" s="1">
        <v>447049</v>
      </c>
      <c r="CE11" s="1">
        <f t="shared" si="11"/>
        <v>5.9364705269945681E-2</v>
      </c>
      <c r="CF11" s="1">
        <v>481263</v>
      </c>
      <c r="CG11" s="1">
        <f t="shared" si="12"/>
        <v>6.3908064110041338E-2</v>
      </c>
      <c r="CH11" s="1">
        <v>589604</v>
      </c>
      <c r="CI11" s="1">
        <f t="shared" si="13"/>
        <v>7.8294924462376722E-2</v>
      </c>
      <c r="CJ11" s="1">
        <v>563753</v>
      </c>
      <c r="CK11" s="1">
        <f t="shared" si="14"/>
        <v>7.4862108381961903E-2</v>
      </c>
      <c r="CL11" s="1">
        <v>536144</v>
      </c>
      <c r="CM11" s="1">
        <f t="shared" si="15"/>
        <v>7.1195843279483362E-2</v>
      </c>
      <c r="CN11" s="1">
        <v>466725</v>
      </c>
      <c r="CO11" s="1">
        <f t="shared" si="16"/>
        <v>6.1977528340551931E-2</v>
      </c>
      <c r="CP11" s="1">
        <v>474408</v>
      </c>
      <c r="CQ11" s="1">
        <f t="shared" si="17"/>
        <v>6.2997772274861127E-2</v>
      </c>
      <c r="CR11" s="1">
        <v>459123</v>
      </c>
      <c r="CS11" s="1">
        <f t="shared" si="18"/>
        <v>6.0968040589853174E-2</v>
      </c>
      <c r="CT11" s="1">
        <v>491676</v>
      </c>
      <c r="CU11" s="1">
        <f t="shared" si="19"/>
        <v>6.5290831269739585E-2</v>
      </c>
      <c r="CV11" s="1">
        <v>469195</v>
      </c>
      <c r="CW11" s="1">
        <f t="shared" si="20"/>
        <v>6.2305525544475361E-2</v>
      </c>
      <c r="CX11" s="1">
        <v>401689</v>
      </c>
      <c r="CY11" s="1">
        <f t="shared" si="21"/>
        <v>5.3341242448096765E-2</v>
      </c>
      <c r="CZ11" s="1">
        <v>307119</v>
      </c>
      <c r="DA11" s="1">
        <f t="shared" si="22"/>
        <v>4.0783066101927189E-2</v>
      </c>
      <c r="DB11" s="1">
        <v>198092</v>
      </c>
      <c r="DC11" s="1">
        <f t="shared" si="23"/>
        <v>2.6305110169878649E-2</v>
      </c>
      <c r="DD11" s="1">
        <v>123949</v>
      </c>
      <c r="DE11" s="1">
        <f t="shared" si="24"/>
        <v>1.6459483979394871E-2</v>
      </c>
      <c r="DF11" s="1">
        <v>133383</v>
      </c>
      <c r="DG11" s="1">
        <f t="shared" si="25"/>
        <v>1.7712247389036023E-2</v>
      </c>
      <c r="DH11">
        <v>72</v>
      </c>
      <c r="DI11">
        <v>76</v>
      </c>
      <c r="DJ11" s="15">
        <v>52606</v>
      </c>
      <c r="DK11" s="17">
        <f t="shared" si="26"/>
        <v>6838.7800000000007</v>
      </c>
      <c r="DL11" s="18">
        <f t="shared" si="27"/>
        <v>45767.22</v>
      </c>
      <c r="DM11">
        <f t="shared" si="28"/>
        <v>0.24426735251280385</v>
      </c>
      <c r="DN11">
        <f t="shared" si="29"/>
        <v>0.28826094023386334</v>
      </c>
      <c r="DO11">
        <f t="shared" si="30"/>
        <v>0.25123417247500579</v>
      </c>
      <c r="DP11">
        <f t="shared" si="31"/>
        <v>0.18273494426437797</v>
      </c>
      <c r="DQ11">
        <f t="shared" si="32"/>
        <v>3.4171731368430894E-2</v>
      </c>
      <c r="DR11" s="20">
        <v>2004</v>
      </c>
      <c r="DS11" s="20">
        <v>110</v>
      </c>
      <c r="DT11" s="20">
        <v>20357</v>
      </c>
      <c r="DU11" s="20">
        <v>1035</v>
      </c>
      <c r="DV11">
        <v>22</v>
      </c>
    </row>
    <row r="12" spans="1:126" x14ac:dyDescent="0.2">
      <c r="A12" t="s">
        <v>96</v>
      </c>
      <c r="B12" s="10">
        <v>575635</v>
      </c>
      <c r="C12" s="5">
        <v>47.930785701258849</v>
      </c>
      <c r="D12" s="5">
        <v>29.560150940412999</v>
      </c>
      <c r="E12" s="5">
        <v>3.7827444917678412</v>
      </c>
      <c r="F12" s="5">
        <v>17.291378220662459</v>
      </c>
      <c r="G12" s="5">
        <v>17.529078117516619</v>
      </c>
      <c r="H12" s="5">
        <v>6.1485134740032841</v>
      </c>
      <c r="I12" s="5">
        <v>11.16124189864192</v>
      </c>
      <c r="J12" s="5">
        <v>3.533512057429542</v>
      </c>
      <c r="K12" s="5">
        <v>15.09519076063631</v>
      </c>
      <c r="L12" s="5">
        <v>48.907951523346377</v>
      </c>
      <c r="M12" s="5">
        <v>0</v>
      </c>
      <c r="N12" s="5">
        <v>10.118773619861249</v>
      </c>
      <c r="O12" s="5">
        <v>8.4904212363109508</v>
      </c>
      <c r="P12" s="5">
        <v>13.76109261723065</v>
      </c>
      <c r="Q12" s="5">
        <v>5.9241677829041874</v>
      </c>
      <c r="R12" s="5">
        <v>33.896859943215972</v>
      </c>
      <c r="S12" s="5">
        <v>22.853539205339729</v>
      </c>
      <c r="T12" s="5">
        <v>15.888866019952451</v>
      </c>
      <c r="U12" s="5">
        <v>14.66531725023362</v>
      </c>
      <c r="V12" s="5">
        <v>40.644032189855373</v>
      </c>
      <c r="W12" s="5">
        <v>18.338896578856652</v>
      </c>
      <c r="X12" s="5">
        <v>21.01531629764348</v>
      </c>
      <c r="Y12" s="5">
        <v>1.1185804798940471</v>
      </c>
      <c r="Z12" s="5">
        <v>23.08261897489103</v>
      </c>
      <c r="AA12" s="5">
        <v>48.778732824869493</v>
      </c>
      <c r="AB12" s="5">
        <v>12.33670154052532</v>
      </c>
      <c r="AC12" s="5">
        <v>17.761942692171932</v>
      </c>
      <c r="AD12" s="5">
        <v>14.29710874442801</v>
      </c>
      <c r="AE12" s="5">
        <v>26.538063879831171</v>
      </c>
      <c r="AF12" s="5">
        <v>21.688484768189781</v>
      </c>
      <c r="AG12" s="5">
        <v>39.971311597319392</v>
      </c>
      <c r="AH12" s="5">
        <v>26.837632183558959</v>
      </c>
      <c r="AI12" s="5">
        <v>44.918608247584878</v>
      </c>
      <c r="AJ12" s="5">
        <v>21.909572020694512</v>
      </c>
      <c r="AK12" s="5">
        <v>27.996106327130569</v>
      </c>
      <c r="AL12" s="5">
        <v>20.239888302310359</v>
      </c>
      <c r="AM12" s="5">
        <v>35.191572211823683</v>
      </c>
      <c r="AN12" s="5">
        <v>87.371915240367741</v>
      </c>
      <c r="AO12" s="5">
        <v>1.43894984276729</v>
      </c>
      <c r="AP12" s="5">
        <v>9.52830714502843</v>
      </c>
      <c r="AQ12" s="5">
        <v>42.855756646919673</v>
      </c>
      <c r="AR12" s="5">
        <v>4.9354321887753576</v>
      </c>
      <c r="AS12" s="5">
        <v>4.0315342315302276</v>
      </c>
      <c r="AT12" s="5">
        <v>0.63553911760016502</v>
      </c>
      <c r="AU12" s="5">
        <v>29.123861832009851</v>
      </c>
      <c r="AV12" s="5">
        <v>83.372854846286742</v>
      </c>
      <c r="AW12" s="5">
        <v>28.50185323957022</v>
      </c>
      <c r="AX12" s="5">
        <v>38.127476084970539</v>
      </c>
      <c r="AY12" s="5">
        <v>35.750478928540232</v>
      </c>
      <c r="AZ12" s="5">
        <v>2.002036228443433</v>
      </c>
      <c r="BA12" s="6">
        <v>0.49</v>
      </c>
      <c r="BB12" s="6">
        <v>0.51</v>
      </c>
      <c r="BC12" s="7">
        <v>0.71</v>
      </c>
      <c r="BD12" s="7">
        <v>7.0000000000000007E-2</v>
      </c>
      <c r="BE12" s="7">
        <v>0.12</v>
      </c>
      <c r="BF12" s="7">
        <v>7.0000000000000007E-2</v>
      </c>
      <c r="BG12" s="11">
        <v>48</v>
      </c>
      <c r="BH12" s="5">
        <v>19029</v>
      </c>
      <c r="BI12" s="5">
        <f t="shared" si="0"/>
        <v>2.75945896680601E-3</v>
      </c>
      <c r="BJ12" s="2">
        <v>101163</v>
      </c>
      <c r="BK12" s="2">
        <f t="shared" si="1"/>
        <v>1.4669985152083473E-2</v>
      </c>
      <c r="BL12" s="2">
        <f t="shared" si="2"/>
        <v>4</v>
      </c>
      <c r="BM12" s="2">
        <v>7085</v>
      </c>
      <c r="BN12" s="2">
        <f t="shared" si="3"/>
        <v>1.0274195585590719E-3</v>
      </c>
      <c r="BO12" s="2">
        <f t="shared" si="4"/>
        <v>4</v>
      </c>
      <c r="BP12" s="2">
        <f t="shared" si="5"/>
        <v>0</v>
      </c>
      <c r="BQ12">
        <v>2</v>
      </c>
      <c r="BR12" s="4">
        <v>84</v>
      </c>
      <c r="BS12" s="3">
        <v>6895917</v>
      </c>
      <c r="BT12" s="3">
        <v>10555</v>
      </c>
      <c r="BU12" s="3">
        <f t="shared" si="6"/>
        <v>653.33178588346755</v>
      </c>
      <c r="BV12" s="2">
        <v>550487</v>
      </c>
      <c r="BW12" s="2">
        <f t="shared" si="7"/>
        <v>2.931003142343842E-2</v>
      </c>
      <c r="BX12" s="1">
        <v>360161</v>
      </c>
      <c r="BY12" s="1">
        <f t="shared" si="8"/>
        <v>5.2228151817952567E-2</v>
      </c>
      <c r="BZ12" s="1">
        <v>370010</v>
      </c>
      <c r="CA12" s="1">
        <f t="shared" si="9"/>
        <v>5.3656388265694036E-2</v>
      </c>
      <c r="CB12" s="1">
        <v>389142</v>
      </c>
      <c r="CC12" s="1">
        <f t="shared" si="10"/>
        <v>5.6430783607169285E-2</v>
      </c>
      <c r="CD12" s="1">
        <v>455406</v>
      </c>
      <c r="CE12" s="1">
        <f t="shared" si="11"/>
        <v>6.6039947986612946E-2</v>
      </c>
      <c r="CF12" s="1">
        <v>494067</v>
      </c>
      <c r="CG12" s="1">
        <f t="shared" si="12"/>
        <v>7.1646308968045871E-2</v>
      </c>
      <c r="CH12" s="1">
        <v>507860</v>
      </c>
      <c r="CI12" s="1">
        <f t="shared" si="13"/>
        <v>7.3646478053607661E-2</v>
      </c>
      <c r="CJ12" s="1">
        <v>485053</v>
      </c>
      <c r="CK12" s="1">
        <f t="shared" si="14"/>
        <v>7.0339158664467688E-2</v>
      </c>
      <c r="CL12" s="1">
        <v>440081</v>
      </c>
      <c r="CM12" s="1">
        <f t="shared" si="15"/>
        <v>6.381761845451446E-2</v>
      </c>
      <c r="CN12" s="1">
        <v>400571</v>
      </c>
      <c r="CO12" s="1">
        <f t="shared" si="16"/>
        <v>5.8088141142070011E-2</v>
      </c>
      <c r="CP12" s="1">
        <v>443793</v>
      </c>
      <c r="CQ12" s="1">
        <f t="shared" si="17"/>
        <v>6.4355907995992417E-2</v>
      </c>
      <c r="CR12" s="1">
        <v>477738</v>
      </c>
      <c r="CS12" s="1">
        <f t="shared" si="18"/>
        <v>6.9278386036258841E-2</v>
      </c>
      <c r="CT12" s="1">
        <v>492474</v>
      </c>
      <c r="CU12" s="1">
        <f t="shared" si="19"/>
        <v>7.1415302707384679E-2</v>
      </c>
      <c r="CV12" s="1">
        <v>446693</v>
      </c>
      <c r="CW12" s="1">
        <f t="shared" si="20"/>
        <v>6.4776446700272064E-2</v>
      </c>
      <c r="CX12" s="1">
        <v>367250</v>
      </c>
      <c r="CY12" s="1">
        <f t="shared" si="21"/>
        <v>5.3256151429896849E-2</v>
      </c>
      <c r="CZ12" s="1">
        <v>286579</v>
      </c>
      <c r="DA12" s="1">
        <f t="shared" si="22"/>
        <v>4.1557779770261156E-2</v>
      </c>
      <c r="DB12" s="1">
        <v>193337</v>
      </c>
      <c r="DC12" s="1">
        <f t="shared" si="23"/>
        <v>2.8036445334246339E-2</v>
      </c>
      <c r="DD12" s="1">
        <v>132082</v>
      </c>
      <c r="DE12" s="1">
        <f t="shared" si="24"/>
        <v>1.915365280643604E-2</v>
      </c>
      <c r="DF12" s="1">
        <v>159852</v>
      </c>
      <c r="DG12" s="1">
        <f t="shared" si="25"/>
        <v>2.3180673433279432E-2</v>
      </c>
      <c r="DH12">
        <v>83</v>
      </c>
      <c r="DI12">
        <v>88</v>
      </c>
      <c r="DJ12" s="15">
        <v>100309</v>
      </c>
      <c r="DK12" s="17">
        <f t="shared" si="26"/>
        <v>13040.17</v>
      </c>
      <c r="DL12" s="18">
        <f t="shared" si="27"/>
        <v>87268.83</v>
      </c>
      <c r="DM12">
        <f t="shared" si="28"/>
        <v>0.22835527167742883</v>
      </c>
      <c r="DN12">
        <f t="shared" si="29"/>
        <v>0.27944956414063571</v>
      </c>
      <c r="DO12">
        <f t="shared" si="30"/>
        <v>0.26313773788170591</v>
      </c>
      <c r="DP12">
        <f t="shared" si="31"/>
        <v>0.18762682323467642</v>
      </c>
      <c r="DQ12">
        <f t="shared" si="32"/>
        <v>4.2334326239715475E-2</v>
      </c>
      <c r="DR12" s="20">
        <v>1150</v>
      </c>
      <c r="DS12" s="20">
        <v>11</v>
      </c>
      <c r="DT12" s="20">
        <v>93357</v>
      </c>
      <c r="DU12" s="20">
        <v>7141</v>
      </c>
      <c r="DV12">
        <v>18</v>
      </c>
    </row>
    <row r="13" spans="1:126" x14ac:dyDescent="0.2">
      <c r="A13" t="s">
        <v>97</v>
      </c>
      <c r="B13" s="10">
        <v>575605</v>
      </c>
      <c r="C13" s="5">
        <v>40.1149647160508</v>
      </c>
      <c r="D13" s="5">
        <v>20.356561405355279</v>
      </c>
      <c r="E13" s="5">
        <v>8.3449644948315989</v>
      </c>
      <c r="F13" s="5">
        <v>7.5719376014333406</v>
      </c>
      <c r="G13" s="5">
        <v>10.785951670575949</v>
      </c>
      <c r="H13" s="5">
        <v>5.5542779341693018</v>
      </c>
      <c r="I13" s="5">
        <v>5.8291050985550124</v>
      </c>
      <c r="J13" s="5">
        <v>6.611619091417773</v>
      </c>
      <c r="K13" s="5">
        <v>4.9934733052255353</v>
      </c>
      <c r="L13" s="5">
        <v>42.728890739872952</v>
      </c>
      <c r="M13" s="5">
        <v>10.118773619861249</v>
      </c>
      <c r="N13" s="5">
        <v>0</v>
      </c>
      <c r="O13" s="5">
        <v>2.0370384483362112</v>
      </c>
      <c r="P13" s="5">
        <v>10.65608686385392</v>
      </c>
      <c r="Q13" s="5">
        <v>4.3575762448865989</v>
      </c>
      <c r="R13" s="5">
        <v>26.385502728960841</v>
      </c>
      <c r="S13" s="5">
        <v>18.372817278795331</v>
      </c>
      <c r="T13" s="5">
        <v>6.9693593055603049</v>
      </c>
      <c r="U13" s="5">
        <v>8.1454551413656429</v>
      </c>
      <c r="V13" s="5">
        <v>32.297925412323323</v>
      </c>
      <c r="W13" s="5">
        <v>13.95475642639455</v>
      </c>
      <c r="X13" s="5">
        <v>13.3670409178696</v>
      </c>
      <c r="Y13" s="5">
        <v>9.0088684417078646</v>
      </c>
      <c r="Z13" s="5">
        <v>13.383601049418649</v>
      </c>
      <c r="AA13" s="5">
        <v>42.014372692805978</v>
      </c>
      <c r="AB13" s="5">
        <v>2.2275190526682431</v>
      </c>
      <c r="AC13" s="5">
        <v>7.9420603554745171</v>
      </c>
      <c r="AD13" s="5">
        <v>6.2367113417248996</v>
      </c>
      <c r="AE13" s="5">
        <v>18.106630437494442</v>
      </c>
      <c r="AF13" s="5">
        <v>15.54177291205866</v>
      </c>
      <c r="AG13" s="5">
        <v>32.499650195040573</v>
      </c>
      <c r="AH13" s="5">
        <v>19.218597693120071</v>
      </c>
      <c r="AI13" s="5">
        <v>37.434146584235108</v>
      </c>
      <c r="AJ13" s="5">
        <v>13.071668815419089</v>
      </c>
      <c r="AK13" s="5">
        <v>21.266111425693239</v>
      </c>
      <c r="AL13" s="5">
        <v>10.65968613515426</v>
      </c>
      <c r="AM13" s="5">
        <v>26.74957124833967</v>
      </c>
      <c r="AN13" s="5">
        <v>78.484414790453798</v>
      </c>
      <c r="AO13" s="5">
        <v>11.26744774117013</v>
      </c>
      <c r="AP13" s="5">
        <v>3.3232038817984071</v>
      </c>
      <c r="AQ13" s="5">
        <v>36.306711543872993</v>
      </c>
      <c r="AR13" s="5">
        <v>5.1833414415799384</v>
      </c>
      <c r="AS13" s="5">
        <v>14.11487394382252</v>
      </c>
      <c r="AT13" s="5">
        <v>9.9394623848576362</v>
      </c>
      <c r="AU13" s="5">
        <v>24.202629332368009</v>
      </c>
      <c r="AV13" s="5">
        <v>78.268798087679869</v>
      </c>
      <c r="AW13" s="5">
        <v>22.65511994936244</v>
      </c>
      <c r="AX13" s="5">
        <v>32.357029040998192</v>
      </c>
      <c r="AY13" s="5">
        <v>29.129646964046781</v>
      </c>
      <c r="AZ13" s="5">
        <v>10.846893961406639</v>
      </c>
      <c r="BA13" s="6">
        <v>0.48</v>
      </c>
      <c r="BB13" s="6">
        <v>0.52</v>
      </c>
      <c r="BC13" s="7">
        <v>0.63</v>
      </c>
      <c r="BD13" s="7">
        <v>0.21</v>
      </c>
      <c r="BE13" s="7">
        <v>0.1</v>
      </c>
      <c r="BF13" s="7">
        <v>0.03</v>
      </c>
      <c r="BG13" s="11">
        <v>21</v>
      </c>
      <c r="BH13" s="5">
        <v>12168</v>
      </c>
      <c r="BI13" s="5">
        <f t="shared" si="0"/>
        <v>1.1711092882306115E-3</v>
      </c>
      <c r="BJ13" s="2">
        <v>29889</v>
      </c>
      <c r="BK13" s="2">
        <f t="shared" si="1"/>
        <v>2.8766671199806663E-3</v>
      </c>
      <c r="BL13" s="2">
        <f t="shared" si="2"/>
        <v>1</v>
      </c>
      <c r="BM13" s="2">
        <v>921</v>
      </c>
      <c r="BN13" s="2">
        <f t="shared" si="3"/>
        <v>8.8641654705817982E-5</v>
      </c>
      <c r="BO13" s="2">
        <f t="shared" si="4"/>
        <v>0</v>
      </c>
      <c r="BP13" s="2">
        <f t="shared" si="5"/>
        <v>0</v>
      </c>
      <c r="BQ13">
        <v>2</v>
      </c>
      <c r="BR13" s="4">
        <v>90</v>
      </c>
      <c r="BS13" s="3">
        <v>10390149</v>
      </c>
      <c r="BT13" s="3">
        <v>53821</v>
      </c>
      <c r="BU13" s="3">
        <f t="shared" si="6"/>
        <v>193.05009197153527</v>
      </c>
      <c r="BV13" s="2">
        <v>546320</v>
      </c>
      <c r="BW13" s="2">
        <f t="shared" si="7"/>
        <v>2.9088164420327595E-2</v>
      </c>
      <c r="BX13" s="1">
        <v>610128</v>
      </c>
      <c r="BY13" s="1">
        <f t="shared" si="8"/>
        <v>5.8721775789740839E-2</v>
      </c>
      <c r="BZ13" s="1">
        <v>628094</v>
      </c>
      <c r="CA13" s="1">
        <f t="shared" si="9"/>
        <v>6.0450913649072791E-2</v>
      </c>
      <c r="CB13" s="1">
        <v>664208</v>
      </c>
      <c r="CC13" s="1">
        <f t="shared" si="10"/>
        <v>6.3926705959654676E-2</v>
      </c>
      <c r="CD13" s="1">
        <v>684178</v>
      </c>
      <c r="CE13" s="1">
        <f t="shared" si="11"/>
        <v>6.584871882010547E-2</v>
      </c>
      <c r="CF13" s="1">
        <v>697871</v>
      </c>
      <c r="CG13" s="1">
        <f t="shared" si="12"/>
        <v>6.7166601749407057E-2</v>
      </c>
      <c r="CH13" s="1">
        <v>728562</v>
      </c>
      <c r="CI13" s="1">
        <f t="shared" si="13"/>
        <v>7.0120457367839478E-2</v>
      </c>
      <c r="CJ13" s="1">
        <v>664586</v>
      </c>
      <c r="CK13" s="1">
        <f t="shared" si="14"/>
        <v>6.3963086573638167E-2</v>
      </c>
      <c r="CL13" s="1">
        <v>658604</v>
      </c>
      <c r="CM13" s="1">
        <f t="shared" si="15"/>
        <v>6.3387348920597775E-2</v>
      </c>
      <c r="CN13" s="1">
        <v>637301</v>
      </c>
      <c r="CO13" s="1">
        <f t="shared" si="16"/>
        <v>6.1337041461099355E-2</v>
      </c>
      <c r="CP13" s="1">
        <v>697294</v>
      </c>
      <c r="CQ13" s="1">
        <f t="shared" si="17"/>
        <v>6.7111068378326436E-2</v>
      </c>
      <c r="CR13" s="1">
        <v>680546</v>
      </c>
      <c r="CS13" s="1">
        <f t="shared" si="18"/>
        <v>6.5499156941830186E-2</v>
      </c>
      <c r="CT13" s="1">
        <v>695970</v>
      </c>
      <c r="CU13" s="1">
        <f t="shared" si="19"/>
        <v>6.6983639984373664E-2</v>
      </c>
      <c r="CV13" s="1">
        <v>647013</v>
      </c>
      <c r="CW13" s="1">
        <f t="shared" si="20"/>
        <v>6.2271773003447786E-2</v>
      </c>
      <c r="CX13" s="1">
        <v>560023</v>
      </c>
      <c r="CY13" s="1">
        <f t="shared" si="21"/>
        <v>5.3899419536716939E-2</v>
      </c>
      <c r="CZ13" s="1">
        <v>450435</v>
      </c>
      <c r="DA13" s="1">
        <f t="shared" si="22"/>
        <v>4.3352121321840527E-2</v>
      </c>
      <c r="DB13" s="1">
        <v>300671</v>
      </c>
      <c r="DC13" s="1">
        <f t="shared" si="23"/>
        <v>2.893808356357546E-2</v>
      </c>
      <c r="DD13" s="1">
        <v>192387</v>
      </c>
      <c r="DE13" s="1">
        <f t="shared" si="24"/>
        <v>1.8516288842441046E-2</v>
      </c>
      <c r="DF13" s="1">
        <v>185749</v>
      </c>
      <c r="DG13" s="1">
        <f t="shared" si="25"/>
        <v>1.7877414462487497E-2</v>
      </c>
      <c r="DH13">
        <v>86</v>
      </c>
      <c r="DI13">
        <v>84</v>
      </c>
      <c r="DJ13" s="15">
        <v>47420</v>
      </c>
      <c r="DK13" s="17">
        <f t="shared" si="26"/>
        <v>6164.6</v>
      </c>
      <c r="DL13" s="18">
        <f t="shared" si="27"/>
        <v>41255.4</v>
      </c>
      <c r="DM13">
        <f t="shared" si="28"/>
        <v>0.24894811421857377</v>
      </c>
      <c r="DN13">
        <f t="shared" si="29"/>
        <v>0.26463749461148245</v>
      </c>
      <c r="DO13">
        <f t="shared" si="30"/>
        <v>0.26093090676562963</v>
      </c>
      <c r="DP13">
        <f t="shared" si="31"/>
        <v>0.18846139742558071</v>
      </c>
      <c r="DQ13">
        <f t="shared" si="32"/>
        <v>3.639370330492854E-2</v>
      </c>
      <c r="DR13" s="20">
        <v>397</v>
      </c>
      <c r="DS13" s="20">
        <v>0</v>
      </c>
      <c r="DT13" s="20">
        <v>29666</v>
      </c>
      <c r="DU13" s="20">
        <v>971</v>
      </c>
      <c r="DV13">
        <v>11</v>
      </c>
    </row>
    <row r="14" spans="1:126" x14ac:dyDescent="0.2">
      <c r="A14" t="s">
        <v>98</v>
      </c>
      <c r="B14" s="10">
        <v>544348</v>
      </c>
      <c r="C14" s="5">
        <v>40.617301382169643</v>
      </c>
      <c r="D14" s="5">
        <v>21.35133962752688</v>
      </c>
      <c r="E14" s="5">
        <v>6.3700978720895671</v>
      </c>
      <c r="F14" s="5">
        <v>9.590677609011788</v>
      </c>
      <c r="G14" s="5">
        <v>10.64541778794989</v>
      </c>
      <c r="H14" s="5">
        <v>3.5182226151851181</v>
      </c>
      <c r="I14" s="5">
        <v>4.8132282399653539</v>
      </c>
      <c r="J14" s="5">
        <v>4.9602977178794472</v>
      </c>
      <c r="K14" s="5">
        <v>6.6986866779989027</v>
      </c>
      <c r="L14" s="5">
        <v>42.746468105096113</v>
      </c>
      <c r="M14" s="5">
        <v>8.4904212363109508</v>
      </c>
      <c r="N14" s="5">
        <v>2.0370384483362112</v>
      </c>
      <c r="O14" s="5">
        <v>0</v>
      </c>
      <c r="P14" s="5">
        <v>9.4641981852664063</v>
      </c>
      <c r="Q14" s="5">
        <v>2.5703630268893991</v>
      </c>
      <c r="R14" s="5">
        <v>26.734858617542749</v>
      </c>
      <c r="S14" s="5">
        <v>17.7616307584636</v>
      </c>
      <c r="T14" s="5">
        <v>7.6791433434986676</v>
      </c>
      <c r="U14" s="5">
        <v>7.7976537304499409</v>
      </c>
      <c r="V14" s="5">
        <v>32.966803009391128</v>
      </c>
      <c r="W14" s="5">
        <v>13.21205056000014</v>
      </c>
      <c r="X14" s="5">
        <v>13.62990720804804</v>
      </c>
      <c r="Y14" s="5">
        <v>7.3719778295922724</v>
      </c>
      <c r="Z14" s="5">
        <v>14.641623010103761</v>
      </c>
      <c r="AA14" s="5">
        <v>42.194652357496679</v>
      </c>
      <c r="AB14" s="5">
        <v>4.1431587526909972</v>
      </c>
      <c r="AC14" s="5">
        <v>9.2783693292517668</v>
      </c>
      <c r="AD14" s="5">
        <v>6.4484135103139826</v>
      </c>
      <c r="AE14" s="5">
        <v>18.740515230910798</v>
      </c>
      <c r="AF14" s="5">
        <v>15.33402172458355</v>
      </c>
      <c r="AG14" s="5">
        <v>32.865055782091723</v>
      </c>
      <c r="AH14" s="5">
        <v>19.550887082943309</v>
      </c>
      <c r="AI14" s="5">
        <v>37.820711270545942</v>
      </c>
      <c r="AJ14" s="5">
        <v>13.840628977759639</v>
      </c>
      <c r="AK14" s="5">
        <v>21.323060278721719</v>
      </c>
      <c r="AL14" s="5">
        <v>11.82547846051059</v>
      </c>
      <c r="AM14" s="5">
        <v>27.436237288848481</v>
      </c>
      <c r="AN14" s="5">
        <v>79.411472404432857</v>
      </c>
      <c r="AO14" s="5">
        <v>9.5301622105817252</v>
      </c>
      <c r="AP14" s="5">
        <v>2.093422403625214</v>
      </c>
      <c r="AQ14" s="5">
        <v>36.405607272094777</v>
      </c>
      <c r="AR14" s="5">
        <v>3.6563792609629622</v>
      </c>
      <c r="AS14" s="5">
        <v>12.40808215680409</v>
      </c>
      <c r="AT14" s="5">
        <v>8.3973232842376611</v>
      </c>
      <c r="AU14" s="5">
        <v>23.78369792105509</v>
      </c>
      <c r="AV14" s="5">
        <v>78.076247407582287</v>
      </c>
      <c r="AW14" s="5">
        <v>22.465822722526759</v>
      </c>
      <c r="AX14" s="5">
        <v>32.221538597652348</v>
      </c>
      <c r="AY14" s="5">
        <v>29.21495117041956</v>
      </c>
      <c r="AZ14" s="5">
        <v>9.0086588485745178</v>
      </c>
      <c r="BA14" s="6">
        <v>0.48</v>
      </c>
      <c r="BB14" s="6">
        <v>0.52</v>
      </c>
      <c r="BC14" s="7">
        <v>0.62</v>
      </c>
      <c r="BD14" s="7">
        <v>0.19</v>
      </c>
      <c r="BE14" s="7">
        <v>0.1</v>
      </c>
      <c r="BF14" s="7">
        <v>7.0000000000000007E-2</v>
      </c>
      <c r="BG14" s="11">
        <v>14</v>
      </c>
      <c r="BH14" s="5">
        <v>7625</v>
      </c>
      <c r="BI14" s="5">
        <f t="shared" si="0"/>
        <v>8.9435891180272256E-4</v>
      </c>
      <c r="BJ14" s="2">
        <v>46905</v>
      </c>
      <c r="BK14" s="2">
        <f t="shared" si="1"/>
        <v>5.5016268535221903E-3</v>
      </c>
      <c r="BL14" s="2">
        <f t="shared" si="2"/>
        <v>1</v>
      </c>
      <c r="BM14" s="2">
        <v>1428</v>
      </c>
      <c r="BN14" s="2">
        <f t="shared" si="3"/>
        <v>1.6749436407269348E-4</v>
      </c>
      <c r="BO14" s="2">
        <f t="shared" si="4"/>
        <v>1</v>
      </c>
      <c r="BP14" s="2">
        <f t="shared" si="5"/>
        <v>0</v>
      </c>
      <c r="BQ14">
        <v>2</v>
      </c>
      <c r="BR14" s="4">
        <v>90</v>
      </c>
      <c r="BS14" s="3">
        <v>8525660</v>
      </c>
      <c r="BT14" s="3">
        <v>42769</v>
      </c>
      <c r="BU14" s="3">
        <f t="shared" si="6"/>
        <v>199.34204680960508</v>
      </c>
      <c r="BV14" s="2">
        <v>538891</v>
      </c>
      <c r="BW14" s="2">
        <f t="shared" si="7"/>
        <v>2.8692616072328963E-2</v>
      </c>
      <c r="BX14" s="1">
        <v>510924</v>
      </c>
      <c r="BY14" s="1">
        <f t="shared" si="8"/>
        <v>5.9927794446412358E-2</v>
      </c>
      <c r="BZ14" s="1">
        <v>514457</v>
      </c>
      <c r="CA14" s="1">
        <f t="shared" si="9"/>
        <v>6.0342190516628626E-2</v>
      </c>
      <c r="CB14" s="1">
        <v>528362</v>
      </c>
      <c r="CC14" s="1">
        <f t="shared" si="10"/>
        <v>6.1973149292840674E-2</v>
      </c>
      <c r="CD14" s="1">
        <v>542284</v>
      </c>
      <c r="CE14" s="1">
        <f t="shared" si="11"/>
        <v>6.3606102049577395E-2</v>
      </c>
      <c r="CF14" s="1">
        <v>578812</v>
      </c>
      <c r="CG14" s="1">
        <f t="shared" si="12"/>
        <v>6.7890579732243606E-2</v>
      </c>
      <c r="CH14" s="1">
        <v>604186</v>
      </c>
      <c r="CI14" s="1">
        <f t="shared" si="13"/>
        <v>7.0866771604778986E-2</v>
      </c>
      <c r="CJ14" s="1">
        <v>586120</v>
      </c>
      <c r="CK14" s="1">
        <f t="shared" si="14"/>
        <v>6.8747756771909738E-2</v>
      </c>
      <c r="CL14" s="1">
        <v>578634</v>
      </c>
      <c r="CM14" s="1">
        <f t="shared" si="15"/>
        <v>6.7869701583220532E-2</v>
      </c>
      <c r="CN14" s="1">
        <v>526249</v>
      </c>
      <c r="CO14" s="1">
        <f t="shared" si="16"/>
        <v>6.172530924292078E-2</v>
      </c>
      <c r="CP14" s="1">
        <v>558081</v>
      </c>
      <c r="CQ14" s="1">
        <f t="shared" si="17"/>
        <v>6.5458979128888553E-2</v>
      </c>
      <c r="CR14" s="1">
        <v>567303</v>
      </c>
      <c r="CS14" s="1">
        <f t="shared" si="18"/>
        <v>6.6540654917038686E-2</v>
      </c>
      <c r="CT14" s="1">
        <v>583042</v>
      </c>
      <c r="CU14" s="1">
        <f t="shared" si="19"/>
        <v>6.8386729003971539E-2</v>
      </c>
      <c r="CV14" s="1">
        <v>523830</v>
      </c>
      <c r="CW14" s="1">
        <f t="shared" si="20"/>
        <v>6.1441577543556745E-2</v>
      </c>
      <c r="CX14" s="1">
        <v>432802</v>
      </c>
      <c r="CY14" s="1">
        <f t="shared" si="21"/>
        <v>5.076463288472681E-2</v>
      </c>
      <c r="CZ14" s="1">
        <v>346236</v>
      </c>
      <c r="DA14" s="1">
        <f t="shared" si="22"/>
        <v>4.0611049467138026E-2</v>
      </c>
      <c r="DB14" s="1">
        <v>235193</v>
      </c>
      <c r="DC14" s="1">
        <f t="shared" si="23"/>
        <v>2.7586485972933474E-2</v>
      </c>
      <c r="DD14" s="1">
        <v>149278</v>
      </c>
      <c r="DE14" s="1">
        <f t="shared" si="24"/>
        <v>1.7509260280142533E-2</v>
      </c>
      <c r="DF14" s="1">
        <v>151892</v>
      </c>
      <c r="DG14" s="1">
        <f t="shared" si="25"/>
        <v>1.7815864109054315E-2</v>
      </c>
      <c r="DH14">
        <v>79</v>
      </c>
      <c r="DI14">
        <v>81</v>
      </c>
      <c r="DJ14" s="15">
        <v>48548</v>
      </c>
      <c r="DK14" s="17">
        <f t="shared" si="26"/>
        <v>6311.24</v>
      </c>
      <c r="DL14" s="18">
        <f t="shared" si="27"/>
        <v>42236.76</v>
      </c>
      <c r="DM14">
        <f t="shared" si="28"/>
        <v>0.24584923630545905</v>
      </c>
      <c r="DN14">
        <f t="shared" si="29"/>
        <v>0.27537480969215289</v>
      </c>
      <c r="DO14">
        <f t="shared" si="30"/>
        <v>0.26211167229281956</v>
      </c>
      <c r="DP14">
        <f t="shared" si="31"/>
        <v>0.18040374586835506</v>
      </c>
      <c r="DQ14">
        <f t="shared" si="32"/>
        <v>3.5325124389196848E-2</v>
      </c>
      <c r="DR14" s="20">
        <v>284</v>
      </c>
      <c r="DS14" s="20">
        <v>7</v>
      </c>
      <c r="DT14" s="20">
        <v>45214</v>
      </c>
      <c r="DU14" s="20">
        <v>1421</v>
      </c>
      <c r="DV14">
        <v>60</v>
      </c>
    </row>
    <row r="15" spans="1:126" x14ac:dyDescent="0.2">
      <c r="A15" t="s">
        <v>99</v>
      </c>
      <c r="B15" s="10">
        <v>537087</v>
      </c>
      <c r="C15" s="5">
        <v>34.804390055278937</v>
      </c>
      <c r="D15" s="5">
        <v>18.959348142802799</v>
      </c>
      <c r="E15" s="5">
        <v>9.9810703819780837</v>
      </c>
      <c r="F15" s="5">
        <v>15.99260775139564</v>
      </c>
      <c r="G15" s="5">
        <v>5.7331573055341831</v>
      </c>
      <c r="H15" s="5">
        <v>8.3637562326983232</v>
      </c>
      <c r="I15" s="5">
        <v>4.8305002328951394</v>
      </c>
      <c r="J15" s="5">
        <v>11.513648195077019</v>
      </c>
      <c r="K15" s="5">
        <v>11.869421081080571</v>
      </c>
      <c r="L15" s="5">
        <v>35.168281985476632</v>
      </c>
      <c r="M15" s="5">
        <v>13.76109261723065</v>
      </c>
      <c r="N15" s="5">
        <v>10.65608686385392</v>
      </c>
      <c r="O15" s="5">
        <v>9.4641981852664063</v>
      </c>
      <c r="P15" s="5">
        <v>0</v>
      </c>
      <c r="Q15" s="5">
        <v>10.114070465445661</v>
      </c>
      <c r="R15" s="5">
        <v>20.836028508571388</v>
      </c>
      <c r="S15" s="5">
        <v>9.1029204110549049</v>
      </c>
      <c r="T15" s="5">
        <v>8.5406201051211674</v>
      </c>
      <c r="U15" s="5">
        <v>4.5369697166721306</v>
      </c>
      <c r="V15" s="5">
        <v>28.116075958248508</v>
      </c>
      <c r="W15" s="5">
        <v>4.5922980053563576</v>
      </c>
      <c r="X15" s="5">
        <v>9.2494747337348766</v>
      </c>
      <c r="Y15" s="5">
        <v>12.97229692267334</v>
      </c>
      <c r="Z15" s="5">
        <v>14.82171624340447</v>
      </c>
      <c r="AA15" s="5">
        <v>35.150527524064273</v>
      </c>
      <c r="AB15" s="5">
        <v>11.364643350321209</v>
      </c>
      <c r="AC15" s="5">
        <v>11.65395089830054</v>
      </c>
      <c r="AD15" s="5">
        <v>6.8128576684090483</v>
      </c>
      <c r="AE15" s="5">
        <v>14.923958377387679</v>
      </c>
      <c r="AF15" s="5">
        <v>8.398828977899246</v>
      </c>
      <c r="AG15" s="5">
        <v>26.739606381732688</v>
      </c>
      <c r="AH15" s="5">
        <v>14.22967663160339</v>
      </c>
      <c r="AI15" s="5">
        <v>31.62165646894546</v>
      </c>
      <c r="AJ15" s="5">
        <v>11.781849098083031</v>
      </c>
      <c r="AK15" s="5">
        <v>14.65657760938754</v>
      </c>
      <c r="AL15" s="5">
        <v>12.36633429315251</v>
      </c>
      <c r="AM15" s="5">
        <v>22.964864770339929</v>
      </c>
      <c r="AN15" s="5">
        <v>74.92938841502712</v>
      </c>
      <c r="AO15" s="5">
        <v>13.845137386461721</v>
      </c>
      <c r="AP15" s="5">
        <v>7.4482420670920764</v>
      </c>
      <c r="AQ15" s="5">
        <v>29.202800302025832</v>
      </c>
      <c r="AR15" s="5">
        <v>11.261061559639931</v>
      </c>
      <c r="AS15" s="5">
        <v>16.199720448205269</v>
      </c>
      <c r="AT15" s="5">
        <v>14.10903562437915</v>
      </c>
      <c r="AU15" s="5">
        <v>15.37222150666585</v>
      </c>
      <c r="AV15" s="5">
        <v>69.715699948003106</v>
      </c>
      <c r="AW15" s="5">
        <v>14.816421463025399</v>
      </c>
      <c r="AX15" s="5">
        <v>24.373777089528001</v>
      </c>
      <c r="AY15" s="5">
        <v>22.182179378951911</v>
      </c>
      <c r="AZ15" s="5">
        <v>12.747431716232089</v>
      </c>
      <c r="BA15" s="6">
        <v>0.49</v>
      </c>
      <c r="BB15" s="6">
        <v>0.51</v>
      </c>
      <c r="BC15" s="7">
        <v>0.75</v>
      </c>
      <c r="BD15" s="7">
        <v>0.14000000000000001</v>
      </c>
      <c r="BE15" s="7">
        <v>0.05</v>
      </c>
      <c r="BF15" s="7">
        <v>0.03</v>
      </c>
      <c r="BG15" s="11">
        <v>28</v>
      </c>
      <c r="BH15" s="5">
        <v>11527</v>
      </c>
      <c r="BI15" s="5">
        <f t="shared" si="0"/>
        <v>1.1537179253255146E-3</v>
      </c>
      <c r="BJ15" s="2">
        <v>57731</v>
      </c>
      <c r="BK15" s="2">
        <f t="shared" si="1"/>
        <v>5.7781981041873246E-3</v>
      </c>
      <c r="BL15" s="2">
        <f t="shared" si="2"/>
        <v>1</v>
      </c>
      <c r="BM15" s="2">
        <v>5553</v>
      </c>
      <c r="BN15" s="2">
        <f t="shared" si="3"/>
        <v>5.557903738468451E-4</v>
      </c>
      <c r="BO15" s="2">
        <f t="shared" si="4"/>
        <v>2</v>
      </c>
      <c r="BP15" s="2">
        <f t="shared" si="5"/>
        <v>1</v>
      </c>
      <c r="BQ15">
        <v>2</v>
      </c>
      <c r="BR15" s="4">
        <v>88</v>
      </c>
      <c r="BS15" s="3">
        <v>9991177</v>
      </c>
      <c r="BT15" s="3">
        <v>96810</v>
      </c>
      <c r="BU15" s="3">
        <f t="shared" si="6"/>
        <v>103.20397686189443</v>
      </c>
      <c r="BV15" s="2">
        <v>527176</v>
      </c>
      <c r="BW15" s="2">
        <f t="shared" si="7"/>
        <v>2.806886470649184E-2</v>
      </c>
      <c r="BX15" s="1">
        <v>572163</v>
      </c>
      <c r="BY15" s="1">
        <f t="shared" si="8"/>
        <v>5.726682652103951E-2</v>
      </c>
      <c r="BZ15" s="1">
        <v>586648</v>
      </c>
      <c r="CA15" s="1">
        <f t="shared" si="9"/>
        <v>5.8716605661174856E-2</v>
      </c>
      <c r="CB15" s="1">
        <v>619422</v>
      </c>
      <c r="CC15" s="1">
        <f t="shared" si="10"/>
        <v>6.1996899864750668E-2</v>
      </c>
      <c r="CD15" s="1">
        <v>653747</v>
      </c>
      <c r="CE15" s="1">
        <f t="shared" si="11"/>
        <v>6.5432431033901214E-2</v>
      </c>
      <c r="CF15" s="1">
        <v>694627</v>
      </c>
      <c r="CG15" s="1">
        <f t="shared" si="12"/>
        <v>6.9524041061428496E-2</v>
      </c>
      <c r="CH15" s="1">
        <v>694454</v>
      </c>
      <c r="CI15" s="1">
        <f t="shared" si="13"/>
        <v>6.9506725784159368E-2</v>
      </c>
      <c r="CJ15" s="1">
        <v>602197</v>
      </c>
      <c r="CK15" s="1">
        <f t="shared" si="14"/>
        <v>6.0272878760930772E-2</v>
      </c>
      <c r="CL15" s="1">
        <v>599690</v>
      </c>
      <c r="CM15" s="1">
        <f t="shared" si="15"/>
        <v>6.0021957372990188E-2</v>
      </c>
      <c r="CN15" s="1">
        <v>563499</v>
      </c>
      <c r="CO15" s="1">
        <f t="shared" si="16"/>
        <v>5.6399661421271986E-2</v>
      </c>
      <c r="CP15" s="1">
        <v>629912</v>
      </c>
      <c r="CQ15" s="1">
        <f t="shared" si="17"/>
        <v>6.3046826214769286E-2</v>
      </c>
      <c r="CR15" s="1">
        <v>660148</v>
      </c>
      <c r="CS15" s="1">
        <f t="shared" si="18"/>
        <v>6.6073096292859193E-2</v>
      </c>
      <c r="CT15" s="1">
        <v>716278</v>
      </c>
      <c r="CU15" s="1">
        <f t="shared" si="19"/>
        <v>7.1691053016076089E-2</v>
      </c>
      <c r="CV15" s="1">
        <v>686526</v>
      </c>
      <c r="CW15" s="1">
        <f t="shared" si="20"/>
        <v>6.8713225679016596E-2</v>
      </c>
      <c r="CX15" s="1">
        <v>571956</v>
      </c>
      <c r="CY15" s="1">
        <f t="shared" si="21"/>
        <v>5.7246108241301302E-2</v>
      </c>
      <c r="CZ15" s="1">
        <v>432746</v>
      </c>
      <c r="DA15" s="1">
        <f t="shared" si="22"/>
        <v>4.3312814896583257E-2</v>
      </c>
      <c r="DB15" s="1">
        <v>302102</v>
      </c>
      <c r="DC15" s="1">
        <f t="shared" si="23"/>
        <v>3.0236877997457157E-2</v>
      </c>
      <c r="DD15" s="1">
        <v>195814</v>
      </c>
      <c r="DE15" s="1">
        <f t="shared" si="24"/>
        <v>1.9598691925886209E-2</v>
      </c>
      <c r="DF15" s="1">
        <v>213986</v>
      </c>
      <c r="DG15" s="1">
        <f t="shared" si="25"/>
        <v>2.1417496657300736E-2</v>
      </c>
      <c r="DH15">
        <v>23</v>
      </c>
      <c r="DI15">
        <v>41</v>
      </c>
      <c r="DJ15" s="15">
        <v>82766</v>
      </c>
      <c r="DK15" s="17">
        <f t="shared" si="26"/>
        <v>10759.58</v>
      </c>
      <c r="DL15" s="18">
        <f t="shared" si="27"/>
        <v>72006.42</v>
      </c>
      <c r="DM15">
        <f t="shared" si="28"/>
        <v>0.24341276308086623</v>
      </c>
      <c r="DN15">
        <f t="shared" si="29"/>
        <v>0.2593256029795088</v>
      </c>
      <c r="DO15">
        <f t="shared" si="30"/>
        <v>0.25721063694497653</v>
      </c>
      <c r="DP15">
        <f t="shared" si="31"/>
        <v>0.19950902681435831</v>
      </c>
      <c r="DQ15">
        <f t="shared" si="32"/>
        <v>4.1016188583186945E-2</v>
      </c>
      <c r="DR15" s="20">
        <v>1775</v>
      </c>
      <c r="DS15" s="20">
        <v>24</v>
      </c>
      <c r="DT15" s="20">
        <v>51653</v>
      </c>
      <c r="DU15" s="20">
        <v>5555</v>
      </c>
      <c r="DV15">
        <v>18</v>
      </c>
    </row>
    <row r="16" spans="1:126" x14ac:dyDescent="0.2">
      <c r="A16" t="s">
        <v>100</v>
      </c>
      <c r="B16" s="10">
        <v>417776</v>
      </c>
      <c r="C16" s="5">
        <v>42.719687504709107</v>
      </c>
      <c r="D16" s="5">
        <v>23.78047334642438</v>
      </c>
      <c r="E16" s="5">
        <v>4.0986083308850114</v>
      </c>
      <c r="F16" s="5">
        <v>11.86137503369657</v>
      </c>
      <c r="G16" s="5">
        <v>12.444777549237269</v>
      </c>
      <c r="H16" s="5">
        <v>2.0835472876803212</v>
      </c>
      <c r="I16" s="5">
        <v>6.1277615227748621</v>
      </c>
      <c r="J16" s="5">
        <v>2.4033647455182479</v>
      </c>
      <c r="K16" s="5">
        <v>9.2400267932512001</v>
      </c>
      <c r="L16" s="5">
        <v>44.443463540210267</v>
      </c>
      <c r="M16" s="5">
        <v>5.9241677829041874</v>
      </c>
      <c r="N16" s="5">
        <v>4.3575762448865989</v>
      </c>
      <c r="O16" s="5">
        <v>2.5703630268893991</v>
      </c>
      <c r="P16" s="5">
        <v>10.114070465445661</v>
      </c>
      <c r="Q16" s="5">
        <v>0</v>
      </c>
      <c r="R16" s="5">
        <v>28.756958087565518</v>
      </c>
      <c r="S16" s="5">
        <v>18.94637030805638</v>
      </c>
      <c r="T16" s="5">
        <v>10.08001791466662</v>
      </c>
      <c r="U16" s="5">
        <v>9.5277302192075126</v>
      </c>
      <c r="V16" s="5">
        <v>35.195485773746618</v>
      </c>
      <c r="W16" s="5">
        <v>14.32974503367036</v>
      </c>
      <c r="X16" s="5">
        <v>15.682658734092261</v>
      </c>
      <c r="Y16" s="5">
        <v>4.8064353288065726</v>
      </c>
      <c r="Z16" s="5">
        <v>17.175482177219951</v>
      </c>
      <c r="AA16" s="5">
        <v>44.038460925877068</v>
      </c>
      <c r="AB16" s="5">
        <v>6.5768686971840991</v>
      </c>
      <c r="AC16" s="5">
        <v>11.838098842297279</v>
      </c>
      <c r="AD16" s="5">
        <v>8.6459144993459223</v>
      </c>
      <c r="AE16" s="5">
        <v>20.991536884420832</v>
      </c>
      <c r="AF16" s="5">
        <v>16.97590557289951</v>
      </c>
      <c r="AG16" s="5">
        <v>34.880299520072938</v>
      </c>
      <c r="AH16" s="5">
        <v>21.596795316435269</v>
      </c>
      <c r="AI16" s="5">
        <v>39.841241513035222</v>
      </c>
      <c r="AJ16" s="5">
        <v>16.19540979197501</v>
      </c>
      <c r="AK16" s="5">
        <v>23.137794049563158</v>
      </c>
      <c r="AL16" s="5">
        <v>14.34361389504055</v>
      </c>
      <c r="AM16" s="5">
        <v>29.687793203604748</v>
      </c>
      <c r="AN16" s="5">
        <v>81.764576419926513</v>
      </c>
      <c r="AO16" s="5">
        <v>6.9668691885236287</v>
      </c>
      <c r="AP16" s="5">
        <v>3.854110798874367</v>
      </c>
      <c r="AQ16" s="5">
        <v>38.191069705102528</v>
      </c>
      <c r="AR16" s="5">
        <v>1.287562025690411</v>
      </c>
      <c r="AS16" s="5">
        <v>9.8410733083337973</v>
      </c>
      <c r="AT16" s="5">
        <v>5.8542953060124923</v>
      </c>
      <c r="AU16" s="5">
        <v>25.119381541152649</v>
      </c>
      <c r="AV16" s="5">
        <v>79.523629466593135</v>
      </c>
      <c r="AW16" s="5">
        <v>24.047089795856799</v>
      </c>
      <c r="AX16" s="5">
        <v>33.802166247890099</v>
      </c>
      <c r="AY16" s="5">
        <v>31.011694126248571</v>
      </c>
      <c r="AZ16" s="5">
        <v>6.4925832840249278</v>
      </c>
      <c r="BA16" s="6">
        <v>0.48</v>
      </c>
      <c r="BB16" s="6">
        <v>0.52</v>
      </c>
      <c r="BC16" s="7">
        <v>0.5</v>
      </c>
      <c r="BD16" s="7">
        <v>0.28999999999999998</v>
      </c>
      <c r="BE16" s="7">
        <v>0.1</v>
      </c>
      <c r="BF16" s="7">
        <v>0.06</v>
      </c>
      <c r="BG16" s="11">
        <v>29</v>
      </c>
      <c r="BH16" s="5">
        <v>8205</v>
      </c>
      <c r="BI16" s="5">
        <f t="shared" si="0"/>
        <v>1.3495949241414159E-3</v>
      </c>
      <c r="BJ16" s="2">
        <v>54982</v>
      </c>
      <c r="BK16" s="2">
        <f t="shared" si="1"/>
        <v>9.0436841095848045E-3</v>
      </c>
      <c r="BL16" s="2">
        <f t="shared" si="2"/>
        <v>2</v>
      </c>
      <c r="BM16" s="2">
        <v>2641</v>
      </c>
      <c r="BN16" s="2">
        <f t="shared" si="3"/>
        <v>4.344034362775721E-4</v>
      </c>
      <c r="BO16" s="2">
        <f t="shared" si="4"/>
        <v>2</v>
      </c>
      <c r="BP16" s="2">
        <f t="shared" si="5"/>
        <v>0</v>
      </c>
      <c r="BQ16">
        <v>2</v>
      </c>
      <c r="BR16" s="4">
        <v>90</v>
      </c>
      <c r="BS16" s="3">
        <v>6079602</v>
      </c>
      <c r="BT16" s="3">
        <v>12407</v>
      </c>
      <c r="BU16" s="3">
        <f t="shared" si="6"/>
        <v>490.01386314177478</v>
      </c>
      <c r="BV16" s="2">
        <v>516773</v>
      </c>
      <c r="BW16" s="2">
        <f t="shared" si="7"/>
        <v>2.7514969234122773E-2</v>
      </c>
      <c r="BX16" s="1">
        <v>364504</v>
      </c>
      <c r="BY16" s="1">
        <f t="shared" si="8"/>
        <v>5.9955240491071621E-2</v>
      </c>
      <c r="BZ16" s="1">
        <v>370444</v>
      </c>
      <c r="CA16" s="1">
        <f t="shared" si="9"/>
        <v>6.0932278132680394E-2</v>
      </c>
      <c r="CB16" s="1">
        <v>378506</v>
      </c>
      <c r="CC16" s="1">
        <f t="shared" si="10"/>
        <v>6.2258351780264565E-2</v>
      </c>
      <c r="CD16" s="1">
        <v>381504</v>
      </c>
      <c r="CE16" s="1">
        <f t="shared" si="11"/>
        <v>6.275147616570953E-2</v>
      </c>
      <c r="CF16" s="1">
        <v>376550</v>
      </c>
      <c r="CG16" s="1">
        <f t="shared" si="12"/>
        <v>6.1936620193229756E-2</v>
      </c>
      <c r="CH16" s="1">
        <v>418434</v>
      </c>
      <c r="CI16" s="1">
        <f t="shared" si="13"/>
        <v>6.8825886957731772E-2</v>
      </c>
      <c r="CJ16" s="1">
        <v>416178</v>
      </c>
      <c r="CK16" s="1">
        <f t="shared" si="14"/>
        <v>6.8454810035262173E-2</v>
      </c>
      <c r="CL16" s="1">
        <v>407402</v>
      </c>
      <c r="CM16" s="1">
        <f t="shared" si="15"/>
        <v>6.7011294489343218E-2</v>
      </c>
      <c r="CN16" s="1">
        <v>366399</v>
      </c>
      <c r="CO16" s="1">
        <f t="shared" si="16"/>
        <v>6.0266938526568024E-2</v>
      </c>
      <c r="CP16" s="1">
        <v>397341</v>
      </c>
      <c r="CQ16" s="1">
        <f t="shared" si="17"/>
        <v>6.5356416423311914E-2</v>
      </c>
      <c r="CR16" s="1">
        <v>421586</v>
      </c>
      <c r="CS16" s="1">
        <f t="shared" si="18"/>
        <v>6.9344341948699928E-2</v>
      </c>
      <c r="CT16" s="1">
        <v>432313</v>
      </c>
      <c r="CU16" s="1">
        <f t="shared" si="19"/>
        <v>7.1108766659396458E-2</v>
      </c>
      <c r="CV16" s="1">
        <v>380421</v>
      </c>
      <c r="CW16" s="1">
        <f t="shared" si="20"/>
        <v>6.2573339504789952E-2</v>
      </c>
      <c r="CX16" s="1">
        <v>307278</v>
      </c>
      <c r="CY16" s="1">
        <f t="shared" si="21"/>
        <v>5.0542453272434611E-2</v>
      </c>
      <c r="CZ16" s="1">
        <v>238174</v>
      </c>
      <c r="DA16" s="1">
        <f t="shared" si="22"/>
        <v>3.9175919739482944E-2</v>
      </c>
      <c r="DB16" s="1">
        <v>162850</v>
      </c>
      <c r="DC16" s="1">
        <f t="shared" si="23"/>
        <v>2.6786292918516707E-2</v>
      </c>
      <c r="DD16" s="1">
        <v>104431</v>
      </c>
      <c r="DE16" s="1">
        <f t="shared" si="24"/>
        <v>1.7177275749300693E-2</v>
      </c>
      <c r="DF16" s="1">
        <v>118403</v>
      </c>
      <c r="DG16" s="1">
        <f t="shared" si="25"/>
        <v>1.9475452504950159E-2</v>
      </c>
      <c r="DH16">
        <v>74</v>
      </c>
      <c r="DI16">
        <v>40</v>
      </c>
      <c r="DJ16" s="15">
        <v>69124</v>
      </c>
      <c r="DK16" s="17">
        <f t="shared" si="26"/>
        <v>8986.1200000000008</v>
      </c>
      <c r="DL16" s="18">
        <f t="shared" si="27"/>
        <v>60137.88</v>
      </c>
      <c r="DM16">
        <f t="shared" si="28"/>
        <v>0.24589734656972612</v>
      </c>
      <c r="DN16">
        <f t="shared" si="29"/>
        <v>0.26622861167556694</v>
      </c>
      <c r="DO16">
        <f t="shared" si="30"/>
        <v>0.26607646355797632</v>
      </c>
      <c r="DP16">
        <f t="shared" si="31"/>
        <v>0.1790780054352242</v>
      </c>
      <c r="DQ16">
        <f t="shared" si="32"/>
        <v>3.6652728254250852E-2</v>
      </c>
      <c r="DR16" s="20">
        <v>346</v>
      </c>
      <c r="DS16" s="20">
        <v>4</v>
      </c>
      <c r="DT16" s="20">
        <v>52674</v>
      </c>
      <c r="DU16" s="20">
        <v>2637</v>
      </c>
      <c r="DV16">
        <v>16</v>
      </c>
    </row>
    <row r="17" spans="1:126" x14ac:dyDescent="0.2">
      <c r="A17" t="s">
        <v>101</v>
      </c>
      <c r="B17" s="10">
        <v>376994</v>
      </c>
      <c r="C17" s="5">
        <v>14.039367751077689</v>
      </c>
      <c r="D17" s="5">
        <v>9.758026327593095</v>
      </c>
      <c r="E17" s="5">
        <v>30.28060641004404</v>
      </c>
      <c r="F17" s="5">
        <v>25.31779398960343</v>
      </c>
      <c r="G17" s="5">
        <v>16.384626695167629</v>
      </c>
      <c r="H17" s="5">
        <v>27.811874946684188</v>
      </c>
      <c r="I17" s="5">
        <v>22.790581120498</v>
      </c>
      <c r="J17" s="5">
        <v>30.89805927966998</v>
      </c>
      <c r="K17" s="5">
        <v>23.000756281696479</v>
      </c>
      <c r="L17" s="5">
        <v>17.096989604020941</v>
      </c>
      <c r="M17" s="5">
        <v>33.896859943215972</v>
      </c>
      <c r="N17" s="5">
        <v>26.385502728960841</v>
      </c>
      <c r="O17" s="5">
        <v>26.734858617542749</v>
      </c>
      <c r="P17" s="5">
        <v>20.836028508571388</v>
      </c>
      <c r="Q17" s="5">
        <v>28.756958087565518</v>
      </c>
      <c r="R17" s="5">
        <v>0</v>
      </c>
      <c r="S17" s="5">
        <v>13.3956402795835</v>
      </c>
      <c r="T17" s="5">
        <v>19.452272461848771</v>
      </c>
      <c r="U17" s="5">
        <v>19.287070058461438</v>
      </c>
      <c r="V17" s="5">
        <v>7.7243947076777539</v>
      </c>
      <c r="W17" s="5">
        <v>16.54030949226766</v>
      </c>
      <c r="X17" s="5">
        <v>13.105465745252999</v>
      </c>
      <c r="Y17" s="5">
        <v>32.925283147453719</v>
      </c>
      <c r="Z17" s="5">
        <v>15.69992171604687</v>
      </c>
      <c r="AA17" s="5">
        <v>15.801365612186819</v>
      </c>
      <c r="AB17" s="5">
        <v>25.16944516770284</v>
      </c>
      <c r="AC17" s="5">
        <v>19.724749469891879</v>
      </c>
      <c r="AD17" s="5">
        <v>20.298454984062211</v>
      </c>
      <c r="AE17" s="5">
        <v>8.745019790715169</v>
      </c>
      <c r="AF17" s="5">
        <v>12.438623382432629</v>
      </c>
      <c r="AG17" s="5">
        <v>6.1302573469635044</v>
      </c>
      <c r="AH17" s="5">
        <v>7.1850633267912123</v>
      </c>
      <c r="AI17" s="5">
        <v>11.088362388107649</v>
      </c>
      <c r="AJ17" s="5">
        <v>13.73259475117503</v>
      </c>
      <c r="AK17" s="5">
        <v>6.2887364112355577</v>
      </c>
      <c r="AL17" s="5">
        <v>17.069622627345922</v>
      </c>
      <c r="AM17" s="5">
        <v>4.624718050865372</v>
      </c>
      <c r="AN17" s="5">
        <v>54.15838283276193</v>
      </c>
      <c r="AO17" s="5">
        <v>34.288044677117412</v>
      </c>
      <c r="AP17" s="5">
        <v>24.92764649340166</v>
      </c>
      <c r="AQ17" s="5">
        <v>10.52805560063206</v>
      </c>
      <c r="AR17" s="5">
        <v>30.0428009612952</v>
      </c>
      <c r="AS17" s="5">
        <v>36.859995012072361</v>
      </c>
      <c r="AT17" s="5">
        <v>34.097007369562498</v>
      </c>
      <c r="AU17" s="5">
        <v>9.862921779067289</v>
      </c>
      <c r="AV17" s="5">
        <v>53.031126405630893</v>
      </c>
      <c r="AW17" s="5">
        <v>7.6150680010095764</v>
      </c>
      <c r="AX17" s="5">
        <v>9.0322970777095328</v>
      </c>
      <c r="AY17" s="5">
        <v>4.4723163808031288</v>
      </c>
      <c r="AZ17" s="5">
        <v>33.270798551432449</v>
      </c>
      <c r="BA17" s="6">
        <v>0.5</v>
      </c>
      <c r="BB17" s="6">
        <v>0.5</v>
      </c>
      <c r="BC17" s="7">
        <v>0.68</v>
      </c>
      <c r="BD17" s="7">
        <v>0.04</v>
      </c>
      <c r="BE17" s="7">
        <v>0.22</v>
      </c>
      <c r="BF17" s="7">
        <v>0.03</v>
      </c>
      <c r="BG17" s="11">
        <v>38</v>
      </c>
      <c r="BH17" s="5">
        <v>9754</v>
      </c>
      <c r="BI17" s="5">
        <f t="shared" si="0"/>
        <v>1.7159837535710811E-3</v>
      </c>
      <c r="BJ17" s="2">
        <v>26788</v>
      </c>
      <c r="BK17" s="2">
        <f t="shared" si="1"/>
        <v>4.7127099436807584E-3</v>
      </c>
      <c r="BL17" s="2">
        <f t="shared" si="2"/>
        <v>1</v>
      </c>
      <c r="BM17" s="2">
        <v>1474</v>
      </c>
      <c r="BN17" s="2">
        <f t="shared" si="3"/>
        <v>2.5931515816729277E-4</v>
      </c>
      <c r="BO17" s="2">
        <f t="shared" si="4"/>
        <v>1</v>
      </c>
      <c r="BP17" s="2">
        <f t="shared" si="5"/>
        <v>0</v>
      </c>
      <c r="BQ17">
        <v>2</v>
      </c>
      <c r="BR17" s="4">
        <v>86</v>
      </c>
      <c r="BS17" s="3">
        <v>5684203</v>
      </c>
      <c r="BT17" s="3">
        <v>104100</v>
      </c>
      <c r="BU17" s="3">
        <f t="shared" si="6"/>
        <v>54.603294908741596</v>
      </c>
      <c r="BV17" s="2">
        <v>506076</v>
      </c>
      <c r="BW17" s="2">
        <f t="shared" si="7"/>
        <v>2.6945420078308881E-2</v>
      </c>
      <c r="BX17" s="1">
        <v>336854</v>
      </c>
      <c r="BY17" s="1">
        <f t="shared" si="8"/>
        <v>5.926143031837533E-2</v>
      </c>
      <c r="BZ17" s="1">
        <v>347953</v>
      </c>
      <c r="CA17" s="1">
        <f t="shared" si="9"/>
        <v>6.1214034755620095E-2</v>
      </c>
      <c r="CB17" s="1">
        <v>365378</v>
      </c>
      <c r="CC17" s="1">
        <f t="shared" si="10"/>
        <v>6.427954807384606E-2</v>
      </c>
      <c r="CD17" s="1">
        <v>363364</v>
      </c>
      <c r="CE17" s="1">
        <f t="shared" si="11"/>
        <v>6.3925232789891567E-2</v>
      </c>
      <c r="CF17" s="1">
        <v>378514</v>
      </c>
      <c r="CG17" s="1">
        <f t="shared" si="12"/>
        <v>6.6590514096699222E-2</v>
      </c>
      <c r="CH17" s="1">
        <v>453907</v>
      </c>
      <c r="CI17" s="1">
        <f t="shared" si="13"/>
        <v>7.9854114992022635E-2</v>
      </c>
      <c r="CJ17" s="1">
        <v>440515</v>
      </c>
      <c r="CK17" s="1">
        <f t="shared" si="14"/>
        <v>7.7498111872499983E-2</v>
      </c>
      <c r="CL17" s="1">
        <v>415058</v>
      </c>
      <c r="CM17" s="1">
        <f t="shared" si="15"/>
        <v>7.3019559646268786E-2</v>
      </c>
      <c r="CN17" s="1">
        <v>365021</v>
      </c>
      <c r="CO17" s="1">
        <f t="shared" si="16"/>
        <v>6.4216742435131188E-2</v>
      </c>
      <c r="CP17" s="1">
        <v>367581</v>
      </c>
      <c r="CQ17" s="1">
        <f t="shared" si="17"/>
        <v>6.4667113401826085E-2</v>
      </c>
      <c r="CR17" s="1">
        <v>342590</v>
      </c>
      <c r="CS17" s="1">
        <f t="shared" si="18"/>
        <v>6.0270542765626066E-2</v>
      </c>
      <c r="CT17" s="1">
        <v>367276</v>
      </c>
      <c r="CU17" s="1">
        <f t="shared" si="19"/>
        <v>6.4613455923372198E-2</v>
      </c>
      <c r="CV17" s="1">
        <v>343324</v>
      </c>
      <c r="CW17" s="1">
        <f t="shared" si="20"/>
        <v>6.0399672566233117E-2</v>
      </c>
      <c r="CX17" s="1">
        <v>288077</v>
      </c>
      <c r="CY17" s="1">
        <f t="shared" si="21"/>
        <v>5.0680280067407865E-2</v>
      </c>
      <c r="CZ17" s="1">
        <v>212721</v>
      </c>
      <c r="DA17" s="1">
        <f t="shared" si="22"/>
        <v>3.7423188439962472E-2</v>
      </c>
      <c r="DB17" s="1">
        <v>134107</v>
      </c>
      <c r="DC17" s="1">
        <f t="shared" si="23"/>
        <v>2.3592929386934282E-2</v>
      </c>
      <c r="DD17" s="1">
        <v>84960</v>
      </c>
      <c r="DE17" s="1">
        <f t="shared" si="24"/>
        <v>1.4946686457186697E-2</v>
      </c>
      <c r="DF17" s="1">
        <v>88364</v>
      </c>
      <c r="DG17" s="1">
        <f t="shared" si="25"/>
        <v>1.5545539101963811E-2</v>
      </c>
      <c r="DH17">
        <v>49</v>
      </c>
      <c r="DI17">
        <v>49</v>
      </c>
      <c r="DJ17" s="15">
        <v>36551</v>
      </c>
      <c r="DK17" s="17">
        <f t="shared" si="26"/>
        <v>4751.63</v>
      </c>
      <c r="DL17" s="18">
        <f t="shared" si="27"/>
        <v>31799.37</v>
      </c>
      <c r="DM17">
        <f t="shared" si="28"/>
        <v>0.24868024593773305</v>
      </c>
      <c r="DN17">
        <f t="shared" si="29"/>
        <v>0.29696230060749063</v>
      </c>
      <c r="DO17">
        <f t="shared" si="30"/>
        <v>0.25376785452595552</v>
      </c>
      <c r="DP17">
        <f t="shared" si="31"/>
        <v>0.17209607046053774</v>
      </c>
      <c r="DQ17">
        <f t="shared" si="32"/>
        <v>3.0492225559150508E-2</v>
      </c>
      <c r="DR17" s="20">
        <v>902</v>
      </c>
      <c r="DS17" s="20">
        <v>11</v>
      </c>
      <c r="DT17" s="20">
        <v>24670</v>
      </c>
      <c r="DU17" s="20">
        <v>1483</v>
      </c>
      <c r="DV17">
        <v>17</v>
      </c>
    </row>
    <row r="18" spans="1:126" x14ac:dyDescent="0.2">
      <c r="A18" t="s">
        <v>102</v>
      </c>
      <c r="B18" s="10">
        <v>374920</v>
      </c>
      <c r="C18" s="5">
        <v>26.757991816464848</v>
      </c>
      <c r="D18" s="5">
        <v>15.63482317808552</v>
      </c>
      <c r="E18" s="5">
        <v>19.070928814821801</v>
      </c>
      <c r="F18" s="5">
        <v>21.262286128260051</v>
      </c>
      <c r="G18" s="5">
        <v>8.0638054564826938</v>
      </c>
      <c r="H18" s="5">
        <v>17.3673895346998</v>
      </c>
      <c r="I18" s="5">
        <v>12.97886608336799</v>
      </c>
      <c r="J18" s="5">
        <v>20.55536806408487</v>
      </c>
      <c r="K18" s="5">
        <v>17.436342160269739</v>
      </c>
      <c r="L18" s="5">
        <v>26.16511263533944</v>
      </c>
      <c r="M18" s="5">
        <v>22.853539205339729</v>
      </c>
      <c r="N18" s="5">
        <v>18.372817278795331</v>
      </c>
      <c r="O18" s="5">
        <v>17.7616307584636</v>
      </c>
      <c r="P18" s="5">
        <v>9.1029204110549049</v>
      </c>
      <c r="Q18" s="5">
        <v>18.94637030805638</v>
      </c>
      <c r="R18" s="5">
        <v>13.3956402795835</v>
      </c>
      <c r="S18" s="5">
        <v>0</v>
      </c>
      <c r="T18" s="5">
        <v>13.111503282614089</v>
      </c>
      <c r="U18" s="5">
        <v>10.25510331201008</v>
      </c>
      <c r="V18" s="5">
        <v>21.103170228664698</v>
      </c>
      <c r="W18" s="5">
        <v>4.6184528145256634</v>
      </c>
      <c r="X18" s="5">
        <v>8.1365765589712282</v>
      </c>
      <c r="Y18" s="5">
        <v>22.07520105095309</v>
      </c>
      <c r="Z18" s="5">
        <v>15.385968656214009</v>
      </c>
      <c r="AA18" s="5">
        <v>26.35771020802073</v>
      </c>
      <c r="AB18" s="5">
        <v>18.239028199166761</v>
      </c>
      <c r="AC18" s="5">
        <v>15.43323197680901</v>
      </c>
      <c r="AD18" s="5">
        <v>12.55189731634227</v>
      </c>
      <c r="AE18" s="5">
        <v>11.15725361547366</v>
      </c>
      <c r="AF18" s="5">
        <v>4.2827605408194396</v>
      </c>
      <c r="AG18" s="5">
        <v>18.713541622044708</v>
      </c>
      <c r="AH18" s="5">
        <v>8.7888457154509236</v>
      </c>
      <c r="AI18" s="5">
        <v>23.383184856858151</v>
      </c>
      <c r="AJ18" s="5">
        <v>11.53824695956887</v>
      </c>
      <c r="AK18" s="5">
        <v>7.254860746423744</v>
      </c>
      <c r="AL18" s="5">
        <v>14.316230954409759</v>
      </c>
      <c r="AM18" s="5">
        <v>16.74499060166951</v>
      </c>
      <c r="AN18" s="5">
        <v>67.289393091036288</v>
      </c>
      <c r="AO18" s="5">
        <v>22.87247922023321</v>
      </c>
      <c r="AP18" s="5">
        <v>15.67099508008347</v>
      </c>
      <c r="AQ18" s="5">
        <v>20.399186437944039</v>
      </c>
      <c r="AR18" s="5">
        <v>20.164608086942831</v>
      </c>
      <c r="AS18" s="5">
        <v>25.079058827834832</v>
      </c>
      <c r="AT18" s="5">
        <v>23.21040652509129</v>
      </c>
      <c r="AU18" s="5">
        <v>6.2706051318832072</v>
      </c>
      <c r="AV18" s="5">
        <v>60.640439998815957</v>
      </c>
      <c r="AW18" s="5">
        <v>6.1992423698384247</v>
      </c>
      <c r="AX18" s="5">
        <v>15.347428709722029</v>
      </c>
      <c r="AY18" s="5">
        <v>13.647164240603241</v>
      </c>
      <c r="AZ18" s="5">
        <v>21.752262049037569</v>
      </c>
      <c r="BA18" s="6">
        <v>0.5</v>
      </c>
      <c r="BB18" s="6">
        <v>0.5</v>
      </c>
      <c r="BC18" s="7">
        <v>0.8</v>
      </c>
      <c r="BD18" s="7">
        <v>0.06</v>
      </c>
      <c r="BE18" s="7">
        <v>0.05</v>
      </c>
      <c r="BF18" s="7">
        <v>0.05</v>
      </c>
      <c r="BG18" s="11">
        <v>47</v>
      </c>
      <c r="BH18" s="5">
        <v>8214</v>
      </c>
      <c r="BI18" s="5">
        <f t="shared" si="0"/>
        <v>1.4594462632738715E-3</v>
      </c>
      <c r="BJ18" s="2">
        <v>25508</v>
      </c>
      <c r="BK18" s="2">
        <f t="shared" si="1"/>
        <v>4.5322078504492231E-3</v>
      </c>
      <c r="BL18" s="2">
        <f t="shared" si="2"/>
        <v>1</v>
      </c>
      <c r="BM18" s="2">
        <v>1082</v>
      </c>
      <c r="BN18" s="2">
        <f t="shared" si="3"/>
        <v>1.9224748683495607E-4</v>
      </c>
      <c r="BO18" s="2">
        <f t="shared" si="4"/>
        <v>1</v>
      </c>
      <c r="BP18" s="2">
        <f t="shared" si="5"/>
        <v>0</v>
      </c>
      <c r="BQ18">
        <v>2</v>
      </c>
      <c r="BR18" s="4">
        <v>88</v>
      </c>
      <c r="BS18" s="3">
        <v>5628162</v>
      </c>
      <c r="BT18" s="3">
        <v>86943</v>
      </c>
      <c r="BU18" s="3">
        <f t="shared" si="6"/>
        <v>64.733929125979088</v>
      </c>
      <c r="BV18" s="2">
        <v>496909</v>
      </c>
      <c r="BW18" s="2">
        <f t="shared" si="7"/>
        <v>2.6457333968993565E-2</v>
      </c>
      <c r="BX18" s="1">
        <v>355291</v>
      </c>
      <c r="BY18" s="1">
        <f t="shared" si="8"/>
        <v>6.3127358452013282E-2</v>
      </c>
      <c r="BZ18" s="1">
        <v>360434</v>
      </c>
      <c r="CA18" s="1">
        <f t="shared" si="9"/>
        <v>6.4041155887126208E-2</v>
      </c>
      <c r="CB18" s="1">
        <v>370652</v>
      </c>
      <c r="CC18" s="1">
        <f t="shared" si="10"/>
        <v>6.5856668660212697E-2</v>
      </c>
      <c r="CD18" s="1">
        <v>357809</v>
      </c>
      <c r="CE18" s="1">
        <f t="shared" si="11"/>
        <v>6.3574751401967458E-2</v>
      </c>
      <c r="CF18" s="1">
        <v>360065</v>
      </c>
      <c r="CG18" s="1">
        <f t="shared" si="12"/>
        <v>6.3975592742355314E-2</v>
      </c>
      <c r="CH18" s="1">
        <v>376534</v>
      </c>
      <c r="CI18" s="1">
        <f t="shared" si="13"/>
        <v>6.69017700627665E-2</v>
      </c>
      <c r="CJ18" s="1">
        <v>384391</v>
      </c>
      <c r="CK18" s="1">
        <f t="shared" si="14"/>
        <v>6.8297785316058776E-2</v>
      </c>
      <c r="CL18" s="1">
        <v>383690</v>
      </c>
      <c r="CM18" s="1">
        <f t="shared" si="15"/>
        <v>6.8173233108784009E-2</v>
      </c>
      <c r="CN18" s="1">
        <v>326575</v>
      </c>
      <c r="CO18" s="1">
        <f t="shared" si="16"/>
        <v>5.8025159901225302E-2</v>
      </c>
      <c r="CP18" s="1">
        <v>336922</v>
      </c>
      <c r="CQ18" s="1">
        <f t="shared" si="17"/>
        <v>5.9863593123296734E-2</v>
      </c>
      <c r="CR18" s="1">
        <v>354569</v>
      </c>
      <c r="CS18" s="1">
        <f t="shared" si="18"/>
        <v>6.299907500885725E-2</v>
      </c>
      <c r="CT18" s="1">
        <v>394922</v>
      </c>
      <c r="CU18" s="1">
        <f t="shared" si="19"/>
        <v>7.0168911271566103E-2</v>
      </c>
      <c r="CV18" s="1">
        <v>359523</v>
      </c>
      <c r="CW18" s="1">
        <f t="shared" si="20"/>
        <v>6.3879291321038728E-2</v>
      </c>
      <c r="CX18" s="1">
        <v>294482</v>
      </c>
      <c r="CY18" s="1">
        <f t="shared" si="21"/>
        <v>5.2322943085149287E-2</v>
      </c>
      <c r="CZ18" s="1">
        <v>215698</v>
      </c>
      <c r="DA18" s="1">
        <f t="shared" si="22"/>
        <v>3.8324767481817332E-2</v>
      </c>
      <c r="DB18" s="1">
        <v>153154</v>
      </c>
      <c r="DC18" s="1">
        <f t="shared" si="23"/>
        <v>2.7212080960000797E-2</v>
      </c>
      <c r="DD18" s="1">
        <v>104784</v>
      </c>
      <c r="DE18" s="1">
        <f t="shared" si="24"/>
        <v>1.8617800980142363E-2</v>
      </c>
      <c r="DF18" s="1">
        <v>121684</v>
      </c>
      <c r="DG18" s="1">
        <f t="shared" si="25"/>
        <v>2.1620557475069125E-2</v>
      </c>
      <c r="DH18">
        <v>77</v>
      </c>
      <c r="DI18">
        <v>82</v>
      </c>
      <c r="DJ18" s="15">
        <v>59132</v>
      </c>
      <c r="DK18" s="17">
        <f t="shared" si="26"/>
        <v>7687.16</v>
      </c>
      <c r="DL18" s="18">
        <f t="shared" si="27"/>
        <v>51444.84</v>
      </c>
      <c r="DM18">
        <f t="shared" si="28"/>
        <v>0.25659993440131967</v>
      </c>
      <c r="DN18">
        <f t="shared" si="29"/>
        <v>0.26734838122996463</v>
      </c>
      <c r="DO18">
        <f t="shared" si="30"/>
        <v>0.25105673930494538</v>
      </c>
      <c r="DP18">
        <f t="shared" si="31"/>
        <v>0.18173908284800613</v>
      </c>
      <c r="DQ18">
        <f t="shared" si="32"/>
        <v>4.0238358455211488E-2</v>
      </c>
      <c r="DR18" s="20">
        <v>261</v>
      </c>
      <c r="DS18" s="20">
        <v>1</v>
      </c>
      <c r="DT18" s="20">
        <v>24538</v>
      </c>
      <c r="DU18" s="20">
        <v>1096</v>
      </c>
      <c r="DV18">
        <v>18</v>
      </c>
    </row>
    <row r="19" spans="1:126" x14ac:dyDescent="0.2">
      <c r="A19" t="s">
        <v>103</v>
      </c>
      <c r="B19" s="10">
        <v>373663</v>
      </c>
      <c r="C19" s="5">
        <v>33.145638114539288</v>
      </c>
      <c r="D19" s="5">
        <v>13.700479034690719</v>
      </c>
      <c r="E19" s="5">
        <v>12.94228957062853</v>
      </c>
      <c r="F19" s="5">
        <v>8.2129773462490423</v>
      </c>
      <c r="G19" s="5">
        <v>5.0599468070326576</v>
      </c>
      <c r="H19" s="5">
        <v>9.9156086459682324</v>
      </c>
      <c r="I19" s="5">
        <v>5.6797694918015766</v>
      </c>
      <c r="J19" s="5">
        <v>12.45555966546666</v>
      </c>
      <c r="K19" s="5">
        <v>4.3360990140908937</v>
      </c>
      <c r="L19" s="5">
        <v>35.991684540321252</v>
      </c>
      <c r="M19" s="5">
        <v>15.888866019952451</v>
      </c>
      <c r="N19" s="5">
        <v>6.9693593055603049</v>
      </c>
      <c r="O19" s="5">
        <v>7.6791433434986676</v>
      </c>
      <c r="P19" s="5">
        <v>8.5406201051211674</v>
      </c>
      <c r="Q19" s="5">
        <v>10.08001791466662</v>
      </c>
      <c r="R19" s="5">
        <v>19.452272461848771</v>
      </c>
      <c r="S19" s="5">
        <v>13.111503282614089</v>
      </c>
      <c r="T19" s="5">
        <v>0</v>
      </c>
      <c r="U19" s="5">
        <v>4.0367880362981596</v>
      </c>
      <c r="V19" s="5">
        <v>25.359193659302349</v>
      </c>
      <c r="W19" s="5">
        <v>9.4933575014322482</v>
      </c>
      <c r="X19" s="5">
        <v>6.5988300637309942</v>
      </c>
      <c r="Y19" s="5">
        <v>14.79236699957109</v>
      </c>
      <c r="Z19" s="5">
        <v>7.4037951416824068</v>
      </c>
      <c r="AA19" s="5">
        <v>35.1480994678233</v>
      </c>
      <c r="AB19" s="5">
        <v>5.7892206746677042</v>
      </c>
      <c r="AC19" s="5">
        <v>3.11551812705367</v>
      </c>
      <c r="AD19" s="5">
        <v>1.977489683917464</v>
      </c>
      <c r="AE19" s="5">
        <v>11.14704863405556</v>
      </c>
      <c r="AF19" s="5">
        <v>9.4715628414744799</v>
      </c>
      <c r="AG19" s="5">
        <v>25.553424981594929</v>
      </c>
      <c r="AH19" s="5">
        <v>12.315251053064239</v>
      </c>
      <c r="AI19" s="5">
        <v>30.47897536499547</v>
      </c>
      <c r="AJ19" s="5">
        <v>6.1679302890029524</v>
      </c>
      <c r="AK19" s="5">
        <v>14.59511552540781</v>
      </c>
      <c r="AL19" s="5">
        <v>4.5550922987355618</v>
      </c>
      <c r="AM19" s="5">
        <v>19.815289733435652</v>
      </c>
      <c r="AN19" s="5">
        <v>71.732329547631466</v>
      </c>
      <c r="AO19" s="5">
        <v>16.71306921573651</v>
      </c>
      <c r="AP19" s="5">
        <v>6.3680629119065726</v>
      </c>
      <c r="AQ19" s="5">
        <v>29.510985355626481</v>
      </c>
      <c r="AR19" s="5">
        <v>11.28856894429051</v>
      </c>
      <c r="AS19" s="5">
        <v>19.574014190758099</v>
      </c>
      <c r="AT19" s="5">
        <v>15.8972564843749</v>
      </c>
      <c r="AU19" s="5">
        <v>18.265303161185152</v>
      </c>
      <c r="AV19" s="5">
        <v>71.709789691087508</v>
      </c>
      <c r="AW19" s="5">
        <v>16.317548018314511</v>
      </c>
      <c r="AX19" s="5">
        <v>25.83428117695556</v>
      </c>
      <c r="AY19" s="5">
        <v>22.369989758155899</v>
      </c>
      <c r="AZ19" s="5">
        <v>15.95890373991897</v>
      </c>
      <c r="BA19" s="6">
        <v>0.48</v>
      </c>
      <c r="BB19" s="6">
        <v>0.52</v>
      </c>
      <c r="BC19" s="7">
        <v>0.74</v>
      </c>
      <c r="BD19" s="7">
        <v>0.17</v>
      </c>
      <c r="BE19" s="7">
        <v>0.05</v>
      </c>
      <c r="BF19" s="7">
        <v>0.02</v>
      </c>
      <c r="BG19" s="11">
        <v>2</v>
      </c>
      <c r="BH19" s="5">
        <v>9528</v>
      </c>
      <c r="BI19" s="5">
        <f t="shared" si="0"/>
        <v>1.4047784878992663E-3</v>
      </c>
      <c r="BJ19" s="2">
        <v>24543</v>
      </c>
      <c r="BK19" s="2">
        <f t="shared" si="1"/>
        <v>3.6185430760402701E-3</v>
      </c>
      <c r="BL19" s="2">
        <f t="shared" si="2"/>
        <v>1</v>
      </c>
      <c r="BM19" s="2">
        <v>396</v>
      </c>
      <c r="BN19" s="2">
        <f t="shared" si="3"/>
        <v>5.8385000126795707E-5</v>
      </c>
      <c r="BO19" s="2">
        <f t="shared" si="4"/>
        <v>0</v>
      </c>
      <c r="BP19" s="2">
        <f t="shared" si="5"/>
        <v>0</v>
      </c>
      <c r="BQ19">
        <v>2</v>
      </c>
      <c r="BR19" s="4">
        <v>91</v>
      </c>
      <c r="BS19" s="3">
        <v>6782564</v>
      </c>
      <c r="BT19" s="3">
        <v>42146</v>
      </c>
      <c r="BU19" s="3">
        <f t="shared" si="6"/>
        <v>160.93019503630236</v>
      </c>
      <c r="BV19" s="2">
        <v>490321</v>
      </c>
      <c r="BW19" s="2">
        <f t="shared" si="7"/>
        <v>2.610656367465853E-2</v>
      </c>
      <c r="BX19" s="1">
        <v>406574</v>
      </c>
      <c r="BY19" s="1">
        <f t="shared" si="8"/>
        <v>5.9943997579676361E-2</v>
      </c>
      <c r="BZ19" s="1">
        <v>412340</v>
      </c>
      <c r="CA19" s="1">
        <f t="shared" si="9"/>
        <v>6.0794118566371062E-2</v>
      </c>
      <c r="CB19" s="1">
        <v>430114</v>
      </c>
      <c r="CC19" s="1">
        <f t="shared" si="10"/>
        <v>6.3414661476102543E-2</v>
      </c>
      <c r="CD19" s="1">
        <v>425325</v>
      </c>
      <c r="CE19" s="1">
        <f t="shared" si="11"/>
        <v>6.2708586310427736E-2</v>
      </c>
      <c r="CF19" s="1">
        <v>445657</v>
      </c>
      <c r="CG19" s="1">
        <f t="shared" si="12"/>
        <v>6.5706272731079277E-2</v>
      </c>
      <c r="CH19" s="1">
        <v>492464</v>
      </c>
      <c r="CI19" s="1">
        <f t="shared" si="13"/>
        <v>7.2607350258692735E-2</v>
      </c>
      <c r="CJ19" s="1">
        <v>438603</v>
      </c>
      <c r="CK19" s="1">
        <f t="shared" si="14"/>
        <v>6.4666253057103482E-2</v>
      </c>
      <c r="CL19" s="1">
        <v>432883</v>
      </c>
      <c r="CM19" s="1">
        <f t="shared" si="15"/>
        <v>6.3822914166383096E-2</v>
      </c>
      <c r="CN19" s="1">
        <v>407384</v>
      </c>
      <c r="CO19" s="1">
        <f t="shared" si="16"/>
        <v>6.0063421443572074E-2</v>
      </c>
      <c r="CP19" s="1">
        <v>442810</v>
      </c>
      <c r="CQ19" s="1">
        <f t="shared" si="17"/>
        <v>6.5286519965016179E-2</v>
      </c>
      <c r="CR19" s="1">
        <v>439985</v>
      </c>
      <c r="CS19" s="1">
        <f t="shared" si="18"/>
        <v>6.4870010810071238E-2</v>
      </c>
      <c r="CT19" s="1">
        <v>456537</v>
      </c>
      <c r="CU19" s="1">
        <f t="shared" si="19"/>
        <v>6.7310385865876093E-2</v>
      </c>
      <c r="CV19" s="1">
        <v>429637</v>
      </c>
      <c r="CW19" s="1">
        <f t="shared" si="20"/>
        <v>6.3344334089586174E-2</v>
      </c>
      <c r="CX19" s="1">
        <v>366920</v>
      </c>
      <c r="CY19" s="1">
        <f t="shared" si="21"/>
        <v>5.4097535976070407E-2</v>
      </c>
      <c r="CZ19" s="1">
        <v>294682</v>
      </c>
      <c r="DA19" s="1">
        <f t="shared" si="22"/>
        <v>4.3446991432738419E-2</v>
      </c>
      <c r="DB19" s="1">
        <v>201335</v>
      </c>
      <c r="DC19" s="1">
        <f t="shared" si="23"/>
        <v>2.9684202021536397E-2</v>
      </c>
      <c r="DD19" s="1">
        <v>126698</v>
      </c>
      <c r="DE19" s="1">
        <f t="shared" si="24"/>
        <v>1.8679956429456471E-2</v>
      </c>
      <c r="DF19" s="1">
        <v>120062</v>
      </c>
      <c r="DG19" s="1">
        <f t="shared" si="25"/>
        <v>1.7701565366725621E-2</v>
      </c>
      <c r="DH19">
        <v>56</v>
      </c>
      <c r="DI19">
        <v>88</v>
      </c>
      <c r="DJ19" s="15">
        <v>71959</v>
      </c>
      <c r="DK19" s="17">
        <f t="shared" si="26"/>
        <v>9354.67</v>
      </c>
      <c r="DL19" s="18">
        <f t="shared" si="27"/>
        <v>62604.33</v>
      </c>
      <c r="DM19">
        <f t="shared" si="28"/>
        <v>0.24686136393257774</v>
      </c>
      <c r="DN19">
        <f t="shared" si="29"/>
        <v>0.26680279021325859</v>
      </c>
      <c r="DO19">
        <f t="shared" si="30"/>
        <v>0.25753033808453557</v>
      </c>
      <c r="DP19">
        <f t="shared" si="31"/>
        <v>0.19057306351993139</v>
      </c>
      <c r="DQ19">
        <f t="shared" si="32"/>
        <v>3.6381521796182092E-2</v>
      </c>
      <c r="DR19" s="20">
        <v>676</v>
      </c>
      <c r="DS19" s="20">
        <v>2</v>
      </c>
      <c r="DT19" s="20">
        <v>23970</v>
      </c>
      <c r="DU19" s="20">
        <v>384</v>
      </c>
      <c r="DV19">
        <v>15</v>
      </c>
    </row>
    <row r="20" spans="1:126" x14ac:dyDescent="0.2">
      <c r="A20" t="s">
        <v>104</v>
      </c>
      <c r="B20" s="10">
        <v>371629</v>
      </c>
      <c r="C20" s="5">
        <v>33.298468223178077</v>
      </c>
      <c r="D20" s="5">
        <v>15.529430202360929</v>
      </c>
      <c r="E20" s="5">
        <v>11.181541718385709</v>
      </c>
      <c r="F20" s="5">
        <v>11.89766343867567</v>
      </c>
      <c r="G20" s="5">
        <v>2.91862951742766</v>
      </c>
      <c r="H20" s="5">
        <v>8.538874821075666</v>
      </c>
      <c r="I20" s="5">
        <v>3.50985902993268</v>
      </c>
      <c r="J20" s="5">
        <v>11.61258583132973</v>
      </c>
      <c r="K20" s="5">
        <v>7.7885543132214172</v>
      </c>
      <c r="L20" s="5">
        <v>34.976625879578492</v>
      </c>
      <c r="M20" s="5">
        <v>14.66531725023362</v>
      </c>
      <c r="N20" s="5">
        <v>8.1454551413656429</v>
      </c>
      <c r="O20" s="5">
        <v>7.7976537304499409</v>
      </c>
      <c r="P20" s="5">
        <v>4.5369697166721306</v>
      </c>
      <c r="Q20" s="5">
        <v>9.5277302192075126</v>
      </c>
      <c r="R20" s="5">
        <v>19.287070058461438</v>
      </c>
      <c r="S20" s="5">
        <v>10.25510331201008</v>
      </c>
      <c r="T20" s="5">
        <v>4.0367880362981596</v>
      </c>
      <c r="U20" s="5">
        <v>0</v>
      </c>
      <c r="V20" s="5">
        <v>25.993373963377671</v>
      </c>
      <c r="W20" s="5">
        <v>6.0130277115609596</v>
      </c>
      <c r="X20" s="5">
        <v>6.3649140386968313</v>
      </c>
      <c r="Y20" s="5">
        <v>13.66396705865467</v>
      </c>
      <c r="Z20" s="5">
        <v>10.51424895701067</v>
      </c>
      <c r="AA20" s="5">
        <v>34.513894524524481</v>
      </c>
      <c r="AB20" s="5">
        <v>8.0454020614261399</v>
      </c>
      <c r="AC20" s="5">
        <v>7.1358039105625606</v>
      </c>
      <c r="AD20" s="5">
        <v>2.5547329606046869</v>
      </c>
      <c r="AE20" s="5">
        <v>12.010838829157599</v>
      </c>
      <c r="AF20" s="5">
        <v>7.536835686811818</v>
      </c>
      <c r="AG20" s="5">
        <v>25.395524317879321</v>
      </c>
      <c r="AH20" s="5">
        <v>12.179587911337549</v>
      </c>
      <c r="AI20" s="5">
        <v>30.354864260114891</v>
      </c>
      <c r="AJ20" s="5">
        <v>7.9348548291698444</v>
      </c>
      <c r="AK20" s="5">
        <v>13.61308573432196</v>
      </c>
      <c r="AL20" s="5">
        <v>7.9183616537766159</v>
      </c>
      <c r="AM20" s="5">
        <v>20.576122749682462</v>
      </c>
      <c r="AN20" s="5">
        <v>72.781325109261388</v>
      </c>
      <c r="AO20" s="5">
        <v>15.180275621344951</v>
      </c>
      <c r="AP20" s="5">
        <v>5.7960253708899554</v>
      </c>
      <c r="AQ20" s="5">
        <v>28.679790809034859</v>
      </c>
      <c r="AR20" s="5">
        <v>10.81449992926164</v>
      </c>
      <c r="AS20" s="5">
        <v>17.896916369307871</v>
      </c>
      <c r="AT20" s="5">
        <v>14.83283280968271</v>
      </c>
      <c r="AU20" s="5">
        <v>16.071278458791021</v>
      </c>
      <c r="AV20" s="5">
        <v>70.284763583937604</v>
      </c>
      <c r="AW20" s="5">
        <v>14.66826738575487</v>
      </c>
      <c r="AX20" s="5">
        <v>24.424291497195991</v>
      </c>
      <c r="AY20" s="5">
        <v>21.494538525169592</v>
      </c>
      <c r="AZ20" s="5">
        <v>14.241364397065331</v>
      </c>
      <c r="BA20" s="6">
        <v>0.49</v>
      </c>
      <c r="BB20" s="6">
        <v>0.51</v>
      </c>
      <c r="BC20" s="7">
        <v>0.79</v>
      </c>
      <c r="BD20" s="7">
        <v>0.09</v>
      </c>
      <c r="BE20" s="7">
        <v>7.0000000000000007E-2</v>
      </c>
      <c r="BF20" s="7">
        <v>0.02</v>
      </c>
      <c r="BG20" s="11">
        <v>32</v>
      </c>
      <c r="BH20" s="5">
        <v>6096</v>
      </c>
      <c r="BI20" s="5">
        <f t="shared" si="0"/>
        <v>9.0990113034617294E-4</v>
      </c>
      <c r="BJ20" s="2">
        <v>35237</v>
      </c>
      <c r="BK20" s="2">
        <f t="shared" si="1"/>
        <v>5.2595449688333492E-3</v>
      </c>
      <c r="BL20" s="2">
        <f t="shared" si="2"/>
        <v>1</v>
      </c>
      <c r="BM20" s="2">
        <v>2197</v>
      </c>
      <c r="BN20" s="2">
        <f t="shared" si="3"/>
        <v>3.2792860619595504E-4</v>
      </c>
      <c r="BO20" s="2">
        <f t="shared" si="4"/>
        <v>1</v>
      </c>
      <c r="BP20" s="2">
        <f t="shared" si="5"/>
        <v>0</v>
      </c>
      <c r="BQ20">
        <v>2</v>
      </c>
      <c r="BR20" s="4">
        <v>85</v>
      </c>
      <c r="BS20" s="3">
        <v>6699629</v>
      </c>
      <c r="BT20" s="3">
        <v>36420</v>
      </c>
      <c r="BU20" s="3">
        <f t="shared" si="6"/>
        <v>183.95466776496431</v>
      </c>
      <c r="BV20" s="2">
        <v>473356</v>
      </c>
      <c r="BW20" s="2">
        <f t="shared" si="7"/>
        <v>2.5203282247306689E-2</v>
      </c>
      <c r="BX20" s="1">
        <v>418544</v>
      </c>
      <c r="BY20" s="1">
        <f t="shared" si="8"/>
        <v>6.2472713041274372E-2</v>
      </c>
      <c r="BZ20" s="1">
        <v>430106</v>
      </c>
      <c r="CA20" s="1">
        <f t="shared" si="9"/>
        <v>6.4198480244204562E-2</v>
      </c>
      <c r="CB20" s="1">
        <v>448590</v>
      </c>
      <c r="CC20" s="1">
        <f t="shared" si="10"/>
        <v>6.6957438986546866E-2</v>
      </c>
      <c r="CD20" s="1">
        <v>455653</v>
      </c>
      <c r="CE20" s="1">
        <f t="shared" si="11"/>
        <v>6.8011676467458121E-2</v>
      </c>
      <c r="CF20" s="1">
        <v>471214</v>
      </c>
      <c r="CG20" s="1">
        <f t="shared" si="12"/>
        <v>7.0334342394183319E-2</v>
      </c>
      <c r="CH20" s="1">
        <v>458859</v>
      </c>
      <c r="CI20" s="1">
        <f t="shared" si="13"/>
        <v>6.8490210428069978E-2</v>
      </c>
      <c r="CJ20" s="1">
        <v>418579</v>
      </c>
      <c r="CK20" s="1">
        <f t="shared" si="14"/>
        <v>6.2477937211150053E-2</v>
      </c>
      <c r="CL20" s="1">
        <v>425918</v>
      </c>
      <c r="CM20" s="1">
        <f t="shared" si="15"/>
        <v>6.3573371003080914E-2</v>
      </c>
      <c r="CN20" s="1">
        <v>396284</v>
      </c>
      <c r="CO20" s="1">
        <f t="shared" si="16"/>
        <v>5.9150141000344943E-2</v>
      </c>
      <c r="CP20" s="1">
        <v>419086</v>
      </c>
      <c r="CQ20" s="1">
        <f t="shared" si="17"/>
        <v>6.255361304334911E-2</v>
      </c>
      <c r="CR20" s="1">
        <v>420738</v>
      </c>
      <c r="CS20" s="1">
        <f t="shared" si="18"/>
        <v>6.2800193861480988E-2</v>
      </c>
      <c r="CT20" s="1">
        <v>450922</v>
      </c>
      <c r="CU20" s="1">
        <f t="shared" si="19"/>
        <v>6.7305517962263278E-2</v>
      </c>
      <c r="CV20" s="1">
        <v>422364</v>
      </c>
      <c r="CW20" s="1">
        <f t="shared" si="20"/>
        <v>6.3042893867705216E-2</v>
      </c>
      <c r="CX20" s="1">
        <v>350525</v>
      </c>
      <c r="CY20" s="1">
        <f t="shared" si="21"/>
        <v>5.2320061304887179E-2</v>
      </c>
      <c r="CZ20" s="1">
        <v>265056</v>
      </c>
      <c r="DA20" s="1">
        <f t="shared" si="22"/>
        <v>3.9562787730484779E-2</v>
      </c>
      <c r="DB20" s="1">
        <v>185913</v>
      </c>
      <c r="DC20" s="1">
        <f t="shared" si="23"/>
        <v>2.7749745545611555E-2</v>
      </c>
      <c r="DD20" s="1">
        <v>122717</v>
      </c>
      <c r="DE20" s="1">
        <f t="shared" si="24"/>
        <v>1.8316984418092406E-2</v>
      </c>
      <c r="DF20" s="1">
        <v>130810</v>
      </c>
      <c r="DG20" s="1">
        <f t="shared" si="25"/>
        <v>1.9524961755344961E-2</v>
      </c>
      <c r="DH20">
        <v>51</v>
      </c>
      <c r="DI20">
        <v>53</v>
      </c>
      <c r="DJ20" s="15">
        <v>44195</v>
      </c>
      <c r="DK20" s="17">
        <f t="shared" si="26"/>
        <v>5745.35</v>
      </c>
      <c r="DL20" s="18">
        <f t="shared" si="27"/>
        <v>38449.65</v>
      </c>
      <c r="DM20">
        <f t="shared" si="28"/>
        <v>0.26164030873948396</v>
      </c>
      <c r="DN20">
        <f t="shared" si="29"/>
        <v>0.26487586103648431</v>
      </c>
      <c r="DO20">
        <f t="shared" si="30"/>
        <v>0.25180946586743835</v>
      </c>
      <c r="DP20">
        <f t="shared" si="31"/>
        <v>0.18267548844868872</v>
      </c>
      <c r="DQ20">
        <f t="shared" si="32"/>
        <v>3.7841946173437363E-2</v>
      </c>
      <c r="DR20" s="20">
        <v>359</v>
      </c>
      <c r="DS20" s="20">
        <v>17</v>
      </c>
      <c r="DT20" s="20">
        <v>34053</v>
      </c>
      <c r="DU20" s="20">
        <v>2190</v>
      </c>
      <c r="DV20">
        <v>12</v>
      </c>
    </row>
    <row r="21" spans="1:126" x14ac:dyDescent="0.2">
      <c r="A21" t="s">
        <v>105</v>
      </c>
      <c r="B21" s="10">
        <v>355311</v>
      </c>
      <c r="C21" s="5">
        <v>8.3338515975507956</v>
      </c>
      <c r="D21" s="5">
        <v>12.64266438255798</v>
      </c>
      <c r="E21" s="5">
        <v>37.161197234750126</v>
      </c>
      <c r="F21" s="5">
        <v>29.750746502566951</v>
      </c>
      <c r="G21" s="5">
        <v>23.192230746092541</v>
      </c>
      <c r="H21" s="5">
        <v>34.498537447984667</v>
      </c>
      <c r="I21" s="5">
        <v>29.485870539802619</v>
      </c>
      <c r="J21" s="5">
        <v>37.457580867562719</v>
      </c>
      <c r="K21" s="5">
        <v>28.264806954408879</v>
      </c>
      <c r="L21" s="5">
        <v>15.78088325284741</v>
      </c>
      <c r="M21" s="5">
        <v>40.644032189855373</v>
      </c>
      <c r="N21" s="5">
        <v>32.297925412323323</v>
      </c>
      <c r="O21" s="5">
        <v>32.966803009391128</v>
      </c>
      <c r="P21" s="5">
        <v>28.116075958248508</v>
      </c>
      <c r="Q21" s="5">
        <v>35.195485773746618</v>
      </c>
      <c r="R21" s="5">
        <v>7.7243947076777539</v>
      </c>
      <c r="S21" s="5">
        <v>21.103170228664698</v>
      </c>
      <c r="T21" s="5">
        <v>25.359193659302349</v>
      </c>
      <c r="U21" s="5">
        <v>25.993373963377671</v>
      </c>
      <c r="V21" s="5">
        <v>0</v>
      </c>
      <c r="W21" s="5">
        <v>24.011254011817041</v>
      </c>
      <c r="X21" s="5">
        <v>19.63132297324865</v>
      </c>
      <c r="Y21" s="5">
        <v>39.620152178657783</v>
      </c>
      <c r="Z21" s="5">
        <v>19.922964885026531</v>
      </c>
      <c r="AA21" s="5">
        <v>13.133024337524089</v>
      </c>
      <c r="AB21" s="5">
        <v>30.765877148067801</v>
      </c>
      <c r="AC21" s="5">
        <v>24.876463117774609</v>
      </c>
      <c r="AD21" s="5">
        <v>26.558971962408489</v>
      </c>
      <c r="AE21" s="5">
        <v>14.22675764396091</v>
      </c>
      <c r="AF21" s="5">
        <v>19.768385926271261</v>
      </c>
      <c r="AG21" s="5">
        <v>5.0311101379317904</v>
      </c>
      <c r="AH21" s="5">
        <v>13.933972173432821</v>
      </c>
      <c r="AI21" s="5">
        <v>7.0893449097924419</v>
      </c>
      <c r="AJ21" s="5">
        <v>19.227579309939149</v>
      </c>
      <c r="AK21" s="5">
        <v>13.91177837553488</v>
      </c>
      <c r="AL21" s="5">
        <v>22.046113076005039</v>
      </c>
      <c r="AM21" s="5">
        <v>5.5491868818773824</v>
      </c>
      <c r="AN21" s="5">
        <v>46.84853271064101</v>
      </c>
      <c r="AO21" s="5">
        <v>41.168057690641653</v>
      </c>
      <c r="AP21" s="5">
        <v>31.34314484061867</v>
      </c>
      <c r="AQ21" s="5">
        <v>10.50023238266659</v>
      </c>
      <c r="AR21" s="5">
        <v>36.461371313761653</v>
      </c>
      <c r="AS21" s="5">
        <v>43.844464494049873</v>
      </c>
      <c r="AT21" s="5">
        <v>40.78133714384559</v>
      </c>
      <c r="AU21" s="5">
        <v>17.28905500540732</v>
      </c>
      <c r="AV21" s="5">
        <v>50.373706621708898</v>
      </c>
      <c r="AW21" s="5">
        <v>15.30231796885688</v>
      </c>
      <c r="AX21" s="5">
        <v>12.938055282769509</v>
      </c>
      <c r="AY21" s="5">
        <v>9.6407963721883512</v>
      </c>
      <c r="AZ21" s="5">
        <v>40.205615824782477</v>
      </c>
      <c r="BA21" s="6">
        <v>0.49</v>
      </c>
      <c r="BB21" s="6">
        <v>0.51</v>
      </c>
      <c r="BC21" s="7">
        <v>0.54</v>
      </c>
      <c r="BD21" s="7">
        <v>0.04</v>
      </c>
      <c r="BE21" s="7">
        <v>0.32</v>
      </c>
      <c r="BF21" s="7">
        <v>0.03</v>
      </c>
      <c r="BG21" s="11">
        <v>39</v>
      </c>
      <c r="BH21" s="5">
        <v>10562</v>
      </c>
      <c r="BI21" s="5">
        <f t="shared" si="0"/>
        <v>1.4826152760749802E-3</v>
      </c>
      <c r="BJ21" s="2">
        <v>21250</v>
      </c>
      <c r="BK21" s="2">
        <f t="shared" si="1"/>
        <v>2.9829174982572743E-3</v>
      </c>
      <c r="BL21" s="2">
        <f t="shared" si="2"/>
        <v>1</v>
      </c>
      <c r="BM21" s="2">
        <v>941</v>
      </c>
      <c r="BN21" s="2">
        <f t="shared" si="3"/>
        <v>1.3209060545223977E-4</v>
      </c>
      <c r="BO21" s="2">
        <f t="shared" si="4"/>
        <v>1</v>
      </c>
      <c r="BP21" s="2">
        <f t="shared" si="5"/>
        <v>0</v>
      </c>
      <c r="BQ21">
        <v>2</v>
      </c>
      <c r="BR21" s="4">
        <v>91</v>
      </c>
      <c r="BS21" s="3">
        <v>7123898</v>
      </c>
      <c r="BT21" s="3">
        <v>114006</v>
      </c>
      <c r="BU21" s="3">
        <f t="shared" si="6"/>
        <v>62.48704454151536</v>
      </c>
      <c r="BV21" s="2">
        <v>457689</v>
      </c>
      <c r="BW21" s="2">
        <f t="shared" si="7"/>
        <v>2.4369111299925535E-2</v>
      </c>
      <c r="BX21" s="1">
        <v>435936</v>
      </c>
      <c r="BY21" s="1">
        <f t="shared" si="8"/>
        <v>6.1193464589189797E-2</v>
      </c>
      <c r="BZ21" s="1">
        <v>451726</v>
      </c>
      <c r="CA21" s="1">
        <f t="shared" si="9"/>
        <v>6.3409947756130139E-2</v>
      </c>
      <c r="CB21" s="1">
        <v>476421</v>
      </c>
      <c r="CC21" s="1">
        <f t="shared" si="10"/>
        <v>6.6876448820575474E-2</v>
      </c>
      <c r="CD21" s="1">
        <v>473794</v>
      </c>
      <c r="CE21" s="1">
        <f t="shared" si="11"/>
        <v>6.6507690031496799E-2</v>
      </c>
      <c r="CF21" s="1">
        <v>492176</v>
      </c>
      <c r="CG21" s="1">
        <f t="shared" si="12"/>
        <v>6.9088018946930452E-2</v>
      </c>
      <c r="CH21" s="1">
        <v>517980</v>
      </c>
      <c r="CI21" s="1">
        <f t="shared" si="13"/>
        <v>7.2710193211637783E-2</v>
      </c>
      <c r="CJ21" s="1">
        <v>467865</v>
      </c>
      <c r="CK21" s="1">
        <f t="shared" si="14"/>
        <v>6.5675420956335981E-2</v>
      </c>
      <c r="CL21" s="1">
        <v>458887</v>
      </c>
      <c r="CM21" s="1">
        <f t="shared" si="15"/>
        <v>6.4415155859895809E-2</v>
      </c>
      <c r="CN21" s="1">
        <v>421544</v>
      </c>
      <c r="CO21" s="1">
        <f t="shared" si="16"/>
        <v>5.9173222300487736E-2</v>
      </c>
      <c r="CP21" s="1">
        <v>432165</v>
      </c>
      <c r="CQ21" s="1">
        <f t="shared" si="17"/>
        <v>6.0664119559263763E-2</v>
      </c>
      <c r="CR21" s="1">
        <v>418625</v>
      </c>
      <c r="CS21" s="1">
        <f t="shared" si="18"/>
        <v>5.8763474715668305E-2</v>
      </c>
      <c r="CT21" s="1">
        <v>442085</v>
      </c>
      <c r="CU21" s="1">
        <f t="shared" si="19"/>
        <v>6.2056615633744337E-2</v>
      </c>
      <c r="CV21" s="1">
        <v>424192</v>
      </c>
      <c r="CW21" s="1">
        <f t="shared" si="20"/>
        <v>5.9544928913917633E-2</v>
      </c>
      <c r="CX21" s="1">
        <v>389729</v>
      </c>
      <c r="CY21" s="1">
        <f t="shared" si="21"/>
        <v>5.4707268408391026E-2</v>
      </c>
      <c r="CZ21" s="1">
        <v>336433</v>
      </c>
      <c r="DA21" s="1">
        <f t="shared" si="22"/>
        <v>4.7225970950173626E-2</v>
      </c>
      <c r="DB21" s="1">
        <v>239494</v>
      </c>
      <c r="DC21" s="1">
        <f t="shared" si="23"/>
        <v>3.3618392627182477E-2</v>
      </c>
      <c r="DD21" s="1">
        <v>150319</v>
      </c>
      <c r="DE21" s="1">
        <f t="shared" si="24"/>
        <v>2.1100667078613421E-2</v>
      </c>
      <c r="DF21" s="1">
        <v>142275</v>
      </c>
      <c r="DG21" s="1">
        <f t="shared" si="25"/>
        <v>1.997150997950841E-2</v>
      </c>
      <c r="DH21">
        <v>128</v>
      </c>
      <c r="DI21">
        <v>103</v>
      </c>
      <c r="DJ21" s="15">
        <v>52332</v>
      </c>
      <c r="DK21" s="17">
        <f t="shared" si="26"/>
        <v>6803.16</v>
      </c>
      <c r="DL21" s="18">
        <f t="shared" si="27"/>
        <v>45528.84</v>
      </c>
      <c r="DM21">
        <f t="shared" si="28"/>
        <v>0.2579875511973922</v>
      </c>
      <c r="DN21">
        <f t="shared" si="29"/>
        <v>0.27188878897480007</v>
      </c>
      <c r="DO21">
        <f t="shared" si="30"/>
        <v>0.24065743220916416</v>
      </c>
      <c r="DP21">
        <f t="shared" si="31"/>
        <v>0.19509656089966476</v>
      </c>
      <c r="DQ21">
        <f t="shared" si="32"/>
        <v>4.1072177058121828E-2</v>
      </c>
      <c r="DR21" s="20">
        <v>232</v>
      </c>
      <c r="DS21" s="20">
        <v>2</v>
      </c>
      <c r="DT21" s="20">
        <v>21070</v>
      </c>
      <c r="DU21" s="20">
        <v>981</v>
      </c>
      <c r="DV21">
        <v>19</v>
      </c>
    </row>
    <row r="22" spans="1:126" x14ac:dyDescent="0.2">
      <c r="A22" t="s">
        <v>106</v>
      </c>
      <c r="B22" s="10">
        <v>342470</v>
      </c>
      <c r="C22" s="5">
        <v>30.400027570546701</v>
      </c>
      <c r="D22" s="5">
        <v>16.126596614599119</v>
      </c>
      <c r="E22" s="5">
        <v>14.563424718794691</v>
      </c>
      <c r="F22" s="5">
        <v>17.68387994191319</v>
      </c>
      <c r="G22" s="5">
        <v>4.6514931495166154</v>
      </c>
      <c r="H22" s="5">
        <v>12.75695279798432</v>
      </c>
      <c r="I22" s="5">
        <v>8.4062400495108403</v>
      </c>
      <c r="J22" s="5">
        <v>15.94989161875403</v>
      </c>
      <c r="K22" s="5">
        <v>13.656853520851721</v>
      </c>
      <c r="L22" s="5">
        <v>30.577761829473381</v>
      </c>
      <c r="M22" s="5">
        <v>18.338896578856652</v>
      </c>
      <c r="N22" s="5">
        <v>13.95475642639455</v>
      </c>
      <c r="O22" s="5">
        <v>13.21205056000014</v>
      </c>
      <c r="P22" s="5">
        <v>4.5922980053563576</v>
      </c>
      <c r="Q22" s="5">
        <v>14.32974503367036</v>
      </c>
      <c r="R22" s="5">
        <v>16.54030949226766</v>
      </c>
      <c r="S22" s="5">
        <v>4.6184528145256634</v>
      </c>
      <c r="T22" s="5">
        <v>9.4933575014322482</v>
      </c>
      <c r="U22" s="5">
        <v>6.0130277115609596</v>
      </c>
      <c r="V22" s="5">
        <v>24.011254011817041</v>
      </c>
      <c r="W22" s="5">
        <v>0</v>
      </c>
      <c r="X22" s="5">
        <v>6.7346021783027359</v>
      </c>
      <c r="Y22" s="5">
        <v>17.525889078731499</v>
      </c>
      <c r="Z22" s="5">
        <v>13.70254270017065</v>
      </c>
      <c r="AA22" s="5">
        <v>30.572003338512179</v>
      </c>
      <c r="AB22" s="5">
        <v>14.05050034874203</v>
      </c>
      <c r="AC22" s="5">
        <v>12.260563330043199</v>
      </c>
      <c r="AD22" s="5">
        <v>8.5016052695946804</v>
      </c>
      <c r="AE22" s="5">
        <v>11.74271915699255</v>
      </c>
      <c r="AF22" s="5">
        <v>4.3314806071365526</v>
      </c>
      <c r="AG22" s="5">
        <v>22.319213245094449</v>
      </c>
      <c r="AH22" s="5">
        <v>10.38818001624923</v>
      </c>
      <c r="AI22" s="5">
        <v>27.15835704842987</v>
      </c>
      <c r="AJ22" s="5">
        <v>10.03383189514355</v>
      </c>
      <c r="AK22" s="5">
        <v>10.27550890467232</v>
      </c>
      <c r="AL22" s="5">
        <v>11.8923773106978</v>
      </c>
      <c r="AM22" s="5">
        <v>19.083951846774291</v>
      </c>
      <c r="AN22" s="5">
        <v>70.698501078311423</v>
      </c>
      <c r="AO22" s="5">
        <v>18.437172436141061</v>
      </c>
      <c r="AP22" s="5">
        <v>11.11864261139822</v>
      </c>
      <c r="AQ22" s="5">
        <v>24.620418046207089</v>
      </c>
      <c r="AR22" s="5">
        <v>15.54618483422863</v>
      </c>
      <c r="AS22" s="5">
        <v>20.764676128704728</v>
      </c>
      <c r="AT22" s="5">
        <v>18.67210352424172</v>
      </c>
      <c r="AU22" s="5">
        <v>10.84636994021502</v>
      </c>
      <c r="AV22" s="5">
        <v>65.248647698247353</v>
      </c>
      <c r="AW22" s="5">
        <v>10.23378311476259</v>
      </c>
      <c r="AX22" s="5">
        <v>19.78876709651211</v>
      </c>
      <c r="AY22" s="5">
        <v>17.632472837636801</v>
      </c>
      <c r="AZ22" s="5">
        <v>17.337204856896619</v>
      </c>
      <c r="BA22" s="6">
        <v>0.5</v>
      </c>
      <c r="BB22" s="6">
        <v>0.51</v>
      </c>
      <c r="BC22" s="7">
        <v>0.81</v>
      </c>
      <c r="BD22" s="7">
        <v>0.06</v>
      </c>
      <c r="BE22" s="7">
        <v>7.0000000000000007E-2</v>
      </c>
      <c r="BF22" s="7">
        <v>0.03</v>
      </c>
      <c r="BG22" s="11">
        <v>42</v>
      </c>
      <c r="BH22" s="5">
        <v>6104</v>
      </c>
      <c r="BI22" s="5">
        <f t="shared" si="0"/>
        <v>1.0491489501033766E-3</v>
      </c>
      <c r="BJ22" s="2">
        <v>18917</v>
      </c>
      <c r="BK22" s="2">
        <f t="shared" si="1"/>
        <v>3.2514335991326304E-3</v>
      </c>
      <c r="BL22" s="2">
        <f t="shared" si="2"/>
        <v>1</v>
      </c>
      <c r="BM22" s="2">
        <v>607</v>
      </c>
      <c r="BN22" s="2">
        <f t="shared" si="3"/>
        <v>1.0433050666984757E-4</v>
      </c>
      <c r="BO22" s="2">
        <f t="shared" si="4"/>
        <v>0</v>
      </c>
      <c r="BP22" s="2">
        <f t="shared" si="5"/>
        <v>0</v>
      </c>
      <c r="BQ22">
        <v>2</v>
      </c>
      <c r="BR22" s="4">
        <v>85</v>
      </c>
      <c r="BS22" s="3">
        <v>5818049</v>
      </c>
      <c r="BT22" s="3">
        <v>65503</v>
      </c>
      <c r="BU22" s="3">
        <f t="shared" si="6"/>
        <v>88.821107430194033</v>
      </c>
      <c r="BV22" s="2">
        <v>444715</v>
      </c>
      <c r="BW22" s="2">
        <f t="shared" si="7"/>
        <v>2.3678325963146118E-2</v>
      </c>
      <c r="BX22" s="1">
        <v>334382</v>
      </c>
      <c r="BY22" s="1">
        <f t="shared" si="8"/>
        <v>5.7473218255810497E-2</v>
      </c>
      <c r="BZ22" s="1">
        <v>349799</v>
      </c>
      <c r="CA22" s="1">
        <f t="shared" si="9"/>
        <v>6.0123075622085687E-2</v>
      </c>
      <c r="CB22" s="1">
        <v>369348</v>
      </c>
      <c r="CC22" s="1">
        <f t="shared" si="10"/>
        <v>6.3483136700980006E-2</v>
      </c>
      <c r="CD22" s="1">
        <v>378418</v>
      </c>
      <c r="CE22" s="1">
        <f t="shared" si="11"/>
        <v>6.5042078538699144E-2</v>
      </c>
      <c r="CF22" s="1">
        <v>395921</v>
      </c>
      <c r="CG22" s="1">
        <f t="shared" si="12"/>
        <v>6.805047533975736E-2</v>
      </c>
      <c r="CH22" s="1">
        <v>374435</v>
      </c>
      <c r="CI22" s="1">
        <f t="shared" si="13"/>
        <v>6.4357484785707381E-2</v>
      </c>
      <c r="CJ22" s="1">
        <v>362942</v>
      </c>
      <c r="CK22" s="1">
        <f t="shared" si="14"/>
        <v>6.2382080315927214E-2</v>
      </c>
      <c r="CL22" s="1">
        <v>371797</v>
      </c>
      <c r="CM22" s="1">
        <f t="shared" si="15"/>
        <v>6.3904068185056534E-2</v>
      </c>
      <c r="CN22" s="1">
        <v>332919</v>
      </c>
      <c r="CO22" s="1">
        <f t="shared" si="16"/>
        <v>5.7221759390476086E-2</v>
      </c>
      <c r="CP22" s="1">
        <v>352344</v>
      </c>
      <c r="CQ22" s="1">
        <f t="shared" si="17"/>
        <v>6.0560507482834883E-2</v>
      </c>
      <c r="CR22" s="1">
        <v>385213</v>
      </c>
      <c r="CS22" s="1">
        <f t="shared" si="18"/>
        <v>6.6209995825060944E-2</v>
      </c>
      <c r="CT22" s="1">
        <v>425757</v>
      </c>
      <c r="CU22" s="1">
        <f t="shared" si="19"/>
        <v>7.3178654906481538E-2</v>
      </c>
      <c r="CV22" s="1">
        <v>394820</v>
      </c>
      <c r="CW22" s="1">
        <f t="shared" si="20"/>
        <v>6.786123664479278E-2</v>
      </c>
      <c r="CX22" s="1">
        <v>329181</v>
      </c>
      <c r="CY22" s="1">
        <f t="shared" si="21"/>
        <v>5.6579275973784336E-2</v>
      </c>
      <c r="CZ22" s="1">
        <v>242442</v>
      </c>
      <c r="DA22" s="1">
        <f t="shared" si="22"/>
        <v>4.1670670013263897E-2</v>
      </c>
      <c r="DB22" s="1">
        <v>169120</v>
      </c>
      <c r="DC22" s="1">
        <f t="shared" si="23"/>
        <v>2.9068163571671534E-2</v>
      </c>
      <c r="DD22" s="1">
        <v>116094</v>
      </c>
      <c r="DE22" s="1">
        <f t="shared" si="24"/>
        <v>1.9954111764957635E-2</v>
      </c>
      <c r="DF22" s="1">
        <v>128636</v>
      </c>
      <c r="DG22" s="1">
        <f t="shared" si="25"/>
        <v>2.2109817225671353E-2</v>
      </c>
      <c r="DH22">
        <v>107</v>
      </c>
      <c r="DI22">
        <v>112</v>
      </c>
      <c r="DJ22" s="15">
        <v>57600</v>
      </c>
      <c r="DK22" s="17">
        <f t="shared" si="26"/>
        <v>7488</v>
      </c>
      <c r="DL22" s="18">
        <f t="shared" si="27"/>
        <v>50112</v>
      </c>
      <c r="DM22">
        <f t="shared" si="28"/>
        <v>0.24612150911757535</v>
      </c>
      <c r="DN22">
        <f t="shared" si="29"/>
        <v>0.25869410862644848</v>
      </c>
      <c r="DO22">
        <f t="shared" si="30"/>
        <v>0.25717091760485344</v>
      </c>
      <c r="DP22">
        <f t="shared" si="31"/>
        <v>0.19517934620351252</v>
      </c>
      <c r="DQ22">
        <f t="shared" si="32"/>
        <v>4.2063928990628989E-2</v>
      </c>
      <c r="DR22" s="20">
        <v>476</v>
      </c>
      <c r="DS22" s="20">
        <v>5</v>
      </c>
      <c r="DT22" s="20">
        <v>18528</v>
      </c>
      <c r="DU22" s="20">
        <v>613</v>
      </c>
      <c r="DV22">
        <v>53</v>
      </c>
    </row>
    <row r="23" spans="1:126" x14ac:dyDescent="0.2">
      <c r="A23" t="s">
        <v>107</v>
      </c>
      <c r="B23" s="10">
        <v>323287</v>
      </c>
      <c r="C23" s="5">
        <v>27.037035540347251</v>
      </c>
      <c r="D23" s="5">
        <v>9.7256189031855431</v>
      </c>
      <c r="E23" s="5">
        <v>17.544223587266551</v>
      </c>
      <c r="F23" s="5">
        <v>13.955754730576199</v>
      </c>
      <c r="G23" s="5">
        <v>3.6710957846397831</v>
      </c>
      <c r="H23" s="5">
        <v>14.87368995273197</v>
      </c>
      <c r="I23" s="5">
        <v>9.8550520368996501</v>
      </c>
      <c r="J23" s="5">
        <v>17.879520738822951</v>
      </c>
      <c r="K23" s="5">
        <v>10.6742589986378</v>
      </c>
      <c r="L23" s="5">
        <v>29.408570054322599</v>
      </c>
      <c r="M23" s="5">
        <v>21.01531629764348</v>
      </c>
      <c r="N23" s="5">
        <v>13.3670409178696</v>
      </c>
      <c r="O23" s="5">
        <v>13.62990720804804</v>
      </c>
      <c r="P23" s="5">
        <v>9.2494747337348766</v>
      </c>
      <c r="Q23" s="5">
        <v>15.682658734092261</v>
      </c>
      <c r="R23" s="5">
        <v>13.105465745252999</v>
      </c>
      <c r="S23" s="5">
        <v>8.1365765589712282</v>
      </c>
      <c r="T23" s="5">
        <v>6.5988300637309942</v>
      </c>
      <c r="U23" s="5">
        <v>6.3649140386968313</v>
      </c>
      <c r="V23" s="5">
        <v>19.63132297324865</v>
      </c>
      <c r="W23" s="5">
        <v>6.7346021783027359</v>
      </c>
      <c r="X23" s="5">
        <v>0</v>
      </c>
      <c r="Y23" s="5">
        <v>19.999067642767749</v>
      </c>
      <c r="Z23" s="5">
        <v>7.3022788723794996</v>
      </c>
      <c r="AA23" s="5">
        <v>28.648381962861361</v>
      </c>
      <c r="AB23" s="5">
        <v>12.38472973665554</v>
      </c>
      <c r="AC23" s="5">
        <v>7.9242777797096444</v>
      </c>
      <c r="AD23" s="5">
        <v>7.2029455377643981</v>
      </c>
      <c r="AE23" s="5">
        <v>5.7466930473099014</v>
      </c>
      <c r="AF23" s="5">
        <v>3.860658784456354</v>
      </c>
      <c r="AG23" s="5">
        <v>19.235718923398728</v>
      </c>
      <c r="AH23" s="5">
        <v>5.9239866787493671</v>
      </c>
      <c r="AI23" s="5">
        <v>24.19274613453381</v>
      </c>
      <c r="AJ23" s="5">
        <v>3.4628342437951041</v>
      </c>
      <c r="AK23" s="5">
        <v>7.9970663277229406</v>
      </c>
      <c r="AL23" s="5">
        <v>6.2747003179434762</v>
      </c>
      <c r="AM23" s="5">
        <v>14.214311499682291</v>
      </c>
      <c r="AN23" s="5">
        <v>66.419283266985062</v>
      </c>
      <c r="AO23" s="5">
        <v>21.545042697103199</v>
      </c>
      <c r="AP23" s="5">
        <v>11.8387141438587</v>
      </c>
      <c r="AQ23" s="5">
        <v>22.951593789756739</v>
      </c>
      <c r="AR23" s="5">
        <v>16.964813526826639</v>
      </c>
      <c r="AS23" s="5">
        <v>24.251314963316929</v>
      </c>
      <c r="AT23" s="5">
        <v>21.163765907796272</v>
      </c>
      <c r="AU23" s="5">
        <v>12.11685622015877</v>
      </c>
      <c r="AV23" s="5">
        <v>65.111889311016</v>
      </c>
      <c r="AW23" s="5">
        <v>9.8694769962749245</v>
      </c>
      <c r="AX23" s="5">
        <v>19.251313859059081</v>
      </c>
      <c r="AY23" s="5">
        <v>15.79005810787281</v>
      </c>
      <c r="AZ23" s="5">
        <v>20.59998221479815</v>
      </c>
      <c r="BA23" s="6">
        <v>0.49</v>
      </c>
      <c r="BB23" s="6">
        <v>0.51</v>
      </c>
      <c r="BC23" s="7">
        <v>0.8</v>
      </c>
      <c r="BD23" s="7">
        <v>0.11</v>
      </c>
      <c r="BE23" s="7">
        <v>0.04</v>
      </c>
      <c r="BF23" s="7">
        <v>0.02</v>
      </c>
      <c r="BG23" s="11">
        <v>26</v>
      </c>
      <c r="BH23" s="5">
        <v>8581</v>
      </c>
      <c r="BI23" s="5">
        <f t="shared" si="0"/>
        <v>1.398493583976761E-3</v>
      </c>
      <c r="BJ23" s="2">
        <v>13575</v>
      </c>
      <c r="BK23" s="2">
        <f t="shared" si="1"/>
        <v>2.2123937073166918E-3</v>
      </c>
      <c r="BL23" s="2">
        <f t="shared" si="2"/>
        <v>1</v>
      </c>
      <c r="BM23" s="2">
        <v>783</v>
      </c>
      <c r="BN23" s="2">
        <f t="shared" si="3"/>
        <v>1.2760989118445448E-4</v>
      </c>
      <c r="BO23" s="2">
        <f t="shared" si="4"/>
        <v>1</v>
      </c>
      <c r="BP23" s="2">
        <f t="shared" si="5"/>
        <v>0</v>
      </c>
      <c r="BQ23">
        <v>2</v>
      </c>
      <c r="BR23" s="4">
        <v>96</v>
      </c>
      <c r="BS23" s="3">
        <v>6135888</v>
      </c>
      <c r="BT23" s="3">
        <v>69709</v>
      </c>
      <c r="BU23" s="3">
        <f t="shared" si="6"/>
        <v>88.021460643532393</v>
      </c>
      <c r="BV23" s="2">
        <v>431447</v>
      </c>
      <c r="BW23" s="2">
        <f t="shared" si="7"/>
        <v>2.297188694292188E-2</v>
      </c>
      <c r="BX23" s="1">
        <v>372713</v>
      </c>
      <c r="BY23" s="1">
        <f t="shared" si="8"/>
        <v>6.0743123081777241E-2</v>
      </c>
      <c r="BZ23" s="1">
        <v>377947</v>
      </c>
      <c r="CA23" s="1">
        <f t="shared" si="9"/>
        <v>6.1596137348008957E-2</v>
      </c>
      <c r="CB23" s="1">
        <v>391940</v>
      </c>
      <c r="CC23" s="1">
        <f t="shared" si="10"/>
        <v>6.3876654854195511E-2</v>
      </c>
      <c r="CD23" s="1">
        <v>391387</v>
      </c>
      <c r="CE23" s="1">
        <f t="shared" si="11"/>
        <v>6.3786529349949023E-2</v>
      </c>
      <c r="CF23" s="1">
        <v>409228</v>
      </c>
      <c r="CG23" s="1">
        <f t="shared" si="12"/>
        <v>6.6694176947167227E-2</v>
      </c>
      <c r="CH23" s="1">
        <v>426568</v>
      </c>
      <c r="CI23" s="1">
        <f t="shared" si="13"/>
        <v>6.9520173771098814E-2</v>
      </c>
      <c r="CJ23" s="1">
        <v>396937</v>
      </c>
      <c r="CK23" s="1">
        <f t="shared" si="14"/>
        <v>6.4691043904321593E-2</v>
      </c>
      <c r="CL23" s="1">
        <v>394342</v>
      </c>
      <c r="CM23" s="1">
        <f t="shared" si="15"/>
        <v>6.4268122234304143E-2</v>
      </c>
      <c r="CN23" s="1">
        <v>350197</v>
      </c>
      <c r="CO23" s="1">
        <f t="shared" si="16"/>
        <v>5.707356457614611E-2</v>
      </c>
      <c r="CP23" s="1">
        <v>369939</v>
      </c>
      <c r="CQ23" s="1">
        <f t="shared" si="17"/>
        <v>6.0291028780186343E-2</v>
      </c>
      <c r="CR23" s="1">
        <v>381749</v>
      </c>
      <c r="CS23" s="1">
        <f t="shared" si="18"/>
        <v>6.2215770561653012E-2</v>
      </c>
      <c r="CT23" s="1">
        <v>430286</v>
      </c>
      <c r="CU23" s="1">
        <f t="shared" si="19"/>
        <v>7.0126117034730748E-2</v>
      </c>
      <c r="CV23" s="1">
        <v>399255</v>
      </c>
      <c r="CW23" s="1">
        <f t="shared" si="20"/>
        <v>6.5068821334418103E-2</v>
      </c>
      <c r="CX23" s="1">
        <v>332509</v>
      </c>
      <c r="CY23" s="1">
        <f t="shared" si="21"/>
        <v>5.4190852245021424E-2</v>
      </c>
      <c r="CZ23" s="1">
        <v>260068</v>
      </c>
      <c r="DA23" s="1">
        <f t="shared" si="22"/>
        <v>4.2384737139921719E-2</v>
      </c>
      <c r="DB23" s="1">
        <v>185960</v>
      </c>
      <c r="DC23" s="1">
        <f t="shared" si="23"/>
        <v>3.0306941717319482E-2</v>
      </c>
      <c r="DD23" s="1">
        <v>123543</v>
      </c>
      <c r="DE23" s="1">
        <f t="shared" si="24"/>
        <v>2.0134493980333408E-2</v>
      </c>
      <c r="DF23" s="1">
        <v>131884</v>
      </c>
      <c r="DG23" s="1">
        <f t="shared" si="25"/>
        <v>2.1493873421418383E-2</v>
      </c>
      <c r="DH23">
        <v>29</v>
      </c>
      <c r="DI23">
        <v>83</v>
      </c>
      <c r="DJ23" s="15">
        <v>42084</v>
      </c>
      <c r="DK23" s="17">
        <f t="shared" si="26"/>
        <v>5470.92</v>
      </c>
      <c r="DL23" s="18">
        <f t="shared" si="27"/>
        <v>36613.08</v>
      </c>
      <c r="DM23">
        <f t="shared" si="28"/>
        <v>0.25000244463393073</v>
      </c>
      <c r="DN23">
        <f t="shared" si="29"/>
        <v>0.26517351685689178</v>
      </c>
      <c r="DO23">
        <f t="shared" si="30"/>
        <v>0.24970648095271619</v>
      </c>
      <c r="DP23">
        <f t="shared" si="31"/>
        <v>0.19195135243668074</v>
      </c>
      <c r="DQ23">
        <f t="shared" si="32"/>
        <v>4.1628367401751791E-2</v>
      </c>
      <c r="DR23" s="20">
        <v>251</v>
      </c>
      <c r="DS23" s="20">
        <v>5</v>
      </c>
      <c r="DT23" s="20">
        <v>12972</v>
      </c>
      <c r="DU23" s="20">
        <v>796</v>
      </c>
      <c r="DV23">
        <v>14</v>
      </c>
    </row>
    <row r="24" spans="1:126" x14ac:dyDescent="0.2">
      <c r="A24" t="s">
        <v>108</v>
      </c>
      <c r="B24" s="10">
        <v>279653</v>
      </c>
      <c r="C24" s="5">
        <v>46.952493843564902</v>
      </c>
      <c r="D24" s="5">
        <v>28.473020030372609</v>
      </c>
      <c r="E24" s="5">
        <v>3.1001867459880512</v>
      </c>
      <c r="F24" s="5">
        <v>16.226568821534631</v>
      </c>
      <c r="G24" s="5">
        <v>16.544835468507991</v>
      </c>
      <c r="H24" s="5">
        <v>5.1265452041311379</v>
      </c>
      <c r="I24" s="5">
        <v>10.154629655974659</v>
      </c>
      <c r="J24" s="5">
        <v>2.415223320937419</v>
      </c>
      <c r="K24" s="5">
        <v>13.98088832120477</v>
      </c>
      <c r="L24" s="5">
        <v>48.066355390231116</v>
      </c>
      <c r="M24" s="5">
        <v>1.1185804798940471</v>
      </c>
      <c r="N24" s="5">
        <v>9.0088684417078646</v>
      </c>
      <c r="O24" s="5">
        <v>7.3719778295922724</v>
      </c>
      <c r="P24" s="5">
        <v>12.97229692267334</v>
      </c>
      <c r="Q24" s="5">
        <v>4.8064353288065726</v>
      </c>
      <c r="R24" s="5">
        <v>32.925283147453719</v>
      </c>
      <c r="S24" s="5">
        <v>22.07520105095309</v>
      </c>
      <c r="T24" s="5">
        <v>14.79236699957109</v>
      </c>
      <c r="U24" s="5">
        <v>13.66396705865467</v>
      </c>
      <c r="V24" s="5">
        <v>39.620152178657783</v>
      </c>
      <c r="W24" s="5">
        <v>17.525889078731499</v>
      </c>
      <c r="X24" s="5">
        <v>19.999067642767749</v>
      </c>
      <c r="Y24" s="5">
        <v>0</v>
      </c>
      <c r="Z24" s="5">
        <v>21.969966755778209</v>
      </c>
      <c r="AA24" s="5">
        <v>47.886830317844179</v>
      </c>
      <c r="AB24" s="5">
        <v>11.22947994387985</v>
      </c>
      <c r="AC24" s="5">
        <v>16.644497235122479</v>
      </c>
      <c r="AD24" s="5">
        <v>13.22235980753813</v>
      </c>
      <c r="AE24" s="5">
        <v>25.49120197244531</v>
      </c>
      <c r="AF24" s="5">
        <v>20.773644117727649</v>
      </c>
      <c r="AG24" s="5">
        <v>39.011830999839013</v>
      </c>
      <c r="AH24" s="5">
        <v>25.843126259220259</v>
      </c>
      <c r="AI24" s="5">
        <v>43.963738287479607</v>
      </c>
      <c r="AJ24" s="5">
        <v>20.831715812673711</v>
      </c>
      <c r="AK24" s="5">
        <v>27.067930649571281</v>
      </c>
      <c r="AL24" s="5">
        <v>19.129366181345372</v>
      </c>
      <c r="AM24" s="5">
        <v>34.155989154612399</v>
      </c>
      <c r="AN24" s="5">
        <v>86.322969165802007</v>
      </c>
      <c r="AO24" s="5">
        <v>2.3561851370382612</v>
      </c>
      <c r="AP24" s="5">
        <v>8.4394136147009586</v>
      </c>
      <c r="AQ24" s="5">
        <v>41.974507805214337</v>
      </c>
      <c r="AR24" s="5">
        <v>3.8268290502712481</v>
      </c>
      <c r="AS24" s="5">
        <v>5.1172498483071962</v>
      </c>
      <c r="AT24" s="5">
        <v>1.172358179056209</v>
      </c>
      <c r="AU24" s="5">
        <v>28.3442735874462</v>
      </c>
      <c r="AV24" s="5">
        <v>82.657096140440359</v>
      </c>
      <c r="AW24" s="5">
        <v>27.643461121212731</v>
      </c>
      <c r="AX24" s="5">
        <v>37.303437169247559</v>
      </c>
      <c r="AY24" s="5">
        <v>34.850987613696113</v>
      </c>
      <c r="AZ24" s="5">
        <v>2.447572775220384</v>
      </c>
      <c r="BA24" s="6">
        <v>0.49</v>
      </c>
      <c r="BB24" s="6">
        <v>0.51</v>
      </c>
      <c r="BC24" s="7">
        <v>0.66</v>
      </c>
      <c r="BD24" s="7">
        <v>0.1</v>
      </c>
      <c r="BE24" s="7">
        <v>0.17</v>
      </c>
      <c r="BF24" s="7">
        <v>0.05</v>
      </c>
      <c r="BG24" s="11">
        <v>37</v>
      </c>
      <c r="BH24" s="5">
        <v>4448</v>
      </c>
      <c r="BI24" s="5">
        <f t="shared" si="0"/>
        <v>1.2394519103526281E-3</v>
      </c>
      <c r="BJ24" s="2">
        <v>42979</v>
      </c>
      <c r="BK24" s="2">
        <f t="shared" si="1"/>
        <v>1.1976259814533633E-2</v>
      </c>
      <c r="BL24" s="2">
        <f t="shared" si="2"/>
        <v>3</v>
      </c>
      <c r="BM24" s="2">
        <v>3972</v>
      </c>
      <c r="BN24" s="2">
        <f t="shared" si="3"/>
        <v>1.10681272210446E-3</v>
      </c>
      <c r="BO24" s="2">
        <f t="shared" si="4"/>
        <v>5</v>
      </c>
      <c r="BP24" s="2">
        <f t="shared" si="5"/>
        <v>2</v>
      </c>
      <c r="BQ24">
        <v>2</v>
      </c>
      <c r="BR24" s="4">
        <v>83</v>
      </c>
      <c r="BS24" s="3">
        <v>3588683</v>
      </c>
      <c r="BT24" s="3">
        <v>5544</v>
      </c>
      <c r="BU24" s="3">
        <f t="shared" si="6"/>
        <v>647.30934343434342</v>
      </c>
      <c r="BV24" s="2">
        <v>392682</v>
      </c>
      <c r="BW24" s="2">
        <f t="shared" si="7"/>
        <v>2.0907890212518453E-2</v>
      </c>
      <c r="BX24" s="1">
        <v>183134</v>
      </c>
      <c r="BY24" s="1">
        <f t="shared" si="8"/>
        <v>5.1030977102184842E-2</v>
      </c>
      <c r="BZ24" s="1">
        <v>196011</v>
      </c>
      <c r="CA24" s="1">
        <f t="shared" si="9"/>
        <v>5.461920152880597E-2</v>
      </c>
      <c r="CB24" s="1">
        <v>217897</v>
      </c>
      <c r="CC24" s="1">
        <f t="shared" si="10"/>
        <v>6.0717817650653455E-2</v>
      </c>
      <c r="CD24" s="1">
        <v>241904</v>
      </c>
      <c r="CE24" s="1">
        <f t="shared" si="11"/>
        <v>6.7407458390724401E-2</v>
      </c>
      <c r="CF24" s="1">
        <v>243116</v>
      </c>
      <c r="CG24" s="1">
        <f t="shared" si="12"/>
        <v>6.7745186743994948E-2</v>
      </c>
      <c r="CH24" s="1">
        <v>222923</v>
      </c>
      <c r="CI24" s="1">
        <f t="shared" si="13"/>
        <v>6.211833143245029E-2</v>
      </c>
      <c r="CJ24" s="1">
        <v>222467</v>
      </c>
      <c r="CK24" s="1">
        <f t="shared" si="14"/>
        <v>6.1991265319338601E-2</v>
      </c>
      <c r="CL24" s="1">
        <v>217876</v>
      </c>
      <c r="CM24" s="1">
        <f t="shared" si="15"/>
        <v>6.0711965921760154E-2</v>
      </c>
      <c r="CN24" s="1">
        <v>205460</v>
      </c>
      <c r="CO24" s="1">
        <f t="shared" si="16"/>
        <v>5.7252200877034837E-2</v>
      </c>
      <c r="CP24" s="1">
        <v>234976</v>
      </c>
      <c r="CQ24" s="1">
        <f t="shared" si="17"/>
        <v>6.5476945163448541E-2</v>
      </c>
      <c r="CR24" s="1">
        <v>259975</v>
      </c>
      <c r="CS24" s="1">
        <f t="shared" si="18"/>
        <v>7.2443010430288765E-2</v>
      </c>
      <c r="CT24" s="1">
        <v>269467</v>
      </c>
      <c r="CU24" s="1">
        <f t="shared" si="19"/>
        <v>7.5087991890061059E-2</v>
      </c>
      <c r="CV24" s="1">
        <v>242338</v>
      </c>
      <c r="CW24" s="1">
        <f t="shared" si="20"/>
        <v>6.7528394121185956E-2</v>
      </c>
      <c r="CX24" s="1">
        <v>190320</v>
      </c>
      <c r="CY24" s="1">
        <f t="shared" si="21"/>
        <v>5.3033382998721255E-2</v>
      </c>
      <c r="CZ24" s="1">
        <v>153250</v>
      </c>
      <c r="DA24" s="1">
        <f t="shared" si="22"/>
        <v>4.2703688233259943E-2</v>
      </c>
      <c r="DB24" s="1">
        <v>107386</v>
      </c>
      <c r="DC24" s="1">
        <f t="shared" si="23"/>
        <v>2.9923512330289413E-2</v>
      </c>
      <c r="DD24" s="1">
        <v>72294</v>
      </c>
      <c r="DE24" s="1">
        <f t="shared" si="24"/>
        <v>2.014499469582574E-2</v>
      </c>
      <c r="DF24" s="1">
        <v>91871</v>
      </c>
      <c r="DG24" s="1">
        <f t="shared" si="25"/>
        <v>2.560019929316688E-2</v>
      </c>
      <c r="DH24">
        <v>44</v>
      </c>
      <c r="DI24">
        <v>42</v>
      </c>
      <c r="DJ24" s="15">
        <v>82896</v>
      </c>
      <c r="DK24" s="17">
        <f t="shared" si="26"/>
        <v>10776.48</v>
      </c>
      <c r="DL24" s="18">
        <f t="shared" si="27"/>
        <v>72119.520000000004</v>
      </c>
      <c r="DM24">
        <f t="shared" si="28"/>
        <v>0.23377545467236868</v>
      </c>
      <c r="DN24">
        <f t="shared" si="29"/>
        <v>0.25256674941754398</v>
      </c>
      <c r="DO24">
        <f t="shared" si="30"/>
        <v>0.27026014836083317</v>
      </c>
      <c r="DP24">
        <f t="shared" si="31"/>
        <v>0.19318897768345658</v>
      </c>
      <c r="DQ24">
        <f t="shared" si="32"/>
        <v>4.574519398899262E-2</v>
      </c>
      <c r="DR24" s="20">
        <v>608</v>
      </c>
      <c r="DS24" s="20">
        <v>12</v>
      </c>
      <c r="DT24" s="20">
        <v>38511</v>
      </c>
      <c r="DU24" s="20">
        <v>3977</v>
      </c>
      <c r="DV24">
        <v>18</v>
      </c>
    </row>
    <row r="25" spans="1:126" x14ac:dyDescent="0.2">
      <c r="A25" t="s">
        <v>109</v>
      </c>
      <c r="B25" s="10">
        <v>255492</v>
      </c>
      <c r="C25" s="5">
        <v>28.145166741023228</v>
      </c>
      <c r="D25" s="5">
        <v>7.3456728486912626</v>
      </c>
      <c r="E25" s="5">
        <v>20.310385225544099</v>
      </c>
      <c r="F25" s="5">
        <v>9.8535736141767245</v>
      </c>
      <c r="G25" s="5">
        <v>9.3996180736240529</v>
      </c>
      <c r="H25" s="5">
        <v>17.256329055740679</v>
      </c>
      <c r="I25" s="5">
        <v>13.02519362236124</v>
      </c>
      <c r="J25" s="5">
        <v>19.578769400552218</v>
      </c>
      <c r="K25" s="5">
        <v>8.6975518624495649</v>
      </c>
      <c r="L25" s="5">
        <v>32.795762955753901</v>
      </c>
      <c r="M25" s="5">
        <v>23.08261897489103</v>
      </c>
      <c r="N25" s="5">
        <v>13.383601049418649</v>
      </c>
      <c r="O25" s="5">
        <v>14.641623010103761</v>
      </c>
      <c r="P25" s="5">
        <v>14.82171624340447</v>
      </c>
      <c r="Q25" s="5">
        <v>17.175482177219951</v>
      </c>
      <c r="R25" s="5">
        <v>15.69992171604687</v>
      </c>
      <c r="S25" s="5">
        <v>15.385968656214009</v>
      </c>
      <c r="T25" s="5">
        <v>7.4037951416824068</v>
      </c>
      <c r="U25" s="5">
        <v>10.51424895701067</v>
      </c>
      <c r="V25" s="5">
        <v>19.922964885026531</v>
      </c>
      <c r="W25" s="5">
        <v>13.70254270017065</v>
      </c>
      <c r="X25" s="5">
        <v>7.3022788723794996</v>
      </c>
      <c r="Y25" s="5">
        <v>21.969966755778209</v>
      </c>
      <c r="Z25" s="5">
        <v>0</v>
      </c>
      <c r="AA25" s="5">
        <v>31.325066453880041</v>
      </c>
      <c r="AB25" s="5">
        <v>11.45992950065574</v>
      </c>
      <c r="AC25" s="5">
        <v>5.4438100499558191</v>
      </c>
      <c r="AD25" s="5">
        <v>9.3072862709814608</v>
      </c>
      <c r="AE25" s="5">
        <v>7.1170855165580269</v>
      </c>
      <c r="AF25" s="5">
        <v>11.10783683171481</v>
      </c>
      <c r="AG25" s="5">
        <v>21.328107787846541</v>
      </c>
      <c r="AH25" s="5">
        <v>9.7917314097150339</v>
      </c>
      <c r="AI25" s="5">
        <v>25.982325980558411</v>
      </c>
      <c r="AJ25" s="5">
        <v>3.8507918211713288</v>
      </c>
      <c r="AK25" s="5">
        <v>13.054169835726819</v>
      </c>
      <c r="AL25" s="5">
        <v>2.8644017263645098</v>
      </c>
      <c r="AM25" s="5">
        <v>14.505150425969401</v>
      </c>
      <c r="AN25" s="5">
        <v>65.272595628257363</v>
      </c>
      <c r="AO25" s="5">
        <v>23.996942743816341</v>
      </c>
      <c r="AP25" s="5">
        <v>13.664016057148061</v>
      </c>
      <c r="AQ25" s="5">
        <v>26.227924554565892</v>
      </c>
      <c r="AR25" s="5">
        <v>18.295271403562179</v>
      </c>
      <c r="AS25" s="5">
        <v>26.874740489165649</v>
      </c>
      <c r="AT25" s="5">
        <v>23.028958761741691</v>
      </c>
      <c r="AU25" s="5">
        <v>18.440969829431431</v>
      </c>
      <c r="AV25" s="5">
        <v>68.722782147698297</v>
      </c>
      <c r="AW25" s="5">
        <v>15.704330466785271</v>
      </c>
      <c r="AX25" s="5">
        <v>23.80184855615212</v>
      </c>
      <c r="AY25" s="5">
        <v>19.600712170735019</v>
      </c>
      <c r="AZ25" s="5">
        <v>23.29554380219529</v>
      </c>
      <c r="BA25" s="6">
        <v>0.48</v>
      </c>
      <c r="BB25" s="6">
        <v>0.52</v>
      </c>
      <c r="BC25" s="7">
        <v>0.59</v>
      </c>
      <c r="BD25" s="7">
        <v>0.32</v>
      </c>
      <c r="BE25" s="7">
        <v>0.05</v>
      </c>
      <c r="BF25" s="7">
        <v>0.02</v>
      </c>
      <c r="BG25" s="11">
        <v>6</v>
      </c>
      <c r="BH25" s="5">
        <f>MEDIAN(BH2:BH24,BH26:BH51)</f>
        <v>6104</v>
      </c>
      <c r="BI25" s="5">
        <f t="shared" si="0"/>
        <v>1.3035746434230024E-3</v>
      </c>
      <c r="BJ25" s="2">
        <v>40857</v>
      </c>
      <c r="BK25" s="2">
        <f t="shared" si="1"/>
        <v>8.7254503942224143E-3</v>
      </c>
      <c r="BL25" s="2">
        <f t="shared" si="2"/>
        <v>2</v>
      </c>
      <c r="BM25" s="2">
        <v>2835</v>
      </c>
      <c r="BN25" s="2">
        <f t="shared" si="3"/>
        <v>6.0544464516779355E-4</v>
      </c>
      <c r="BO25" s="2">
        <f t="shared" si="4"/>
        <v>3</v>
      </c>
      <c r="BP25" s="2">
        <f t="shared" si="5"/>
        <v>1</v>
      </c>
      <c r="BQ25">
        <v>2</v>
      </c>
      <c r="BR25" s="4">
        <v>83</v>
      </c>
      <c r="BS25" s="3">
        <v>4682509</v>
      </c>
      <c r="BT25" s="3">
        <v>51843</v>
      </c>
      <c r="BU25" s="3">
        <f t="shared" si="6"/>
        <v>90.320949790714266</v>
      </c>
      <c r="BV25" s="2">
        <v>385042</v>
      </c>
      <c r="BW25" s="2">
        <f t="shared" si="7"/>
        <v>2.050110741823799E-2</v>
      </c>
      <c r="BX25" s="1">
        <v>307019</v>
      </c>
      <c r="BY25" s="1">
        <f t="shared" si="8"/>
        <v>6.5567199123375955E-2</v>
      </c>
      <c r="BZ25" s="1">
        <v>301567</v>
      </c>
      <c r="CA25" s="1">
        <f t="shared" si="9"/>
        <v>6.4402866070305473E-2</v>
      </c>
      <c r="CB25" s="1">
        <v>307358</v>
      </c>
      <c r="CC25" s="1">
        <f t="shared" si="10"/>
        <v>6.5639596207930404E-2</v>
      </c>
      <c r="CD25" s="1">
        <v>296013</v>
      </c>
      <c r="CE25" s="1">
        <f t="shared" si="11"/>
        <v>6.3216749823652232E-2</v>
      </c>
      <c r="CF25" s="1">
        <v>309308</v>
      </c>
      <c r="CG25" s="1">
        <f t="shared" si="12"/>
        <v>6.605603961465957E-2</v>
      </c>
      <c r="CH25" s="1">
        <v>343819</v>
      </c>
      <c r="CI25" s="1">
        <f t="shared" si="13"/>
        <v>7.3426233670880289E-2</v>
      </c>
      <c r="CJ25" s="1">
        <v>323363</v>
      </c>
      <c r="CK25" s="1">
        <f t="shared" si="14"/>
        <v>6.9057635553930602E-2</v>
      </c>
      <c r="CL25" s="1">
        <v>313687</v>
      </c>
      <c r="CM25" s="1">
        <f t="shared" si="15"/>
        <v>6.699122201366832E-2</v>
      </c>
      <c r="CN25" s="1">
        <v>269839</v>
      </c>
      <c r="CO25" s="1">
        <f t="shared" si="16"/>
        <v>5.7627011501739774E-2</v>
      </c>
      <c r="CP25" s="1">
        <v>275446</v>
      </c>
      <c r="CQ25" s="1">
        <f t="shared" si="17"/>
        <v>5.8824446466627184E-2</v>
      </c>
      <c r="CR25" s="1">
        <v>287860</v>
      </c>
      <c r="CS25" s="1">
        <f t="shared" si="18"/>
        <v>6.1475589262081506E-2</v>
      </c>
      <c r="CT25" s="1">
        <v>312333</v>
      </c>
      <c r="CU25" s="1">
        <f t="shared" si="19"/>
        <v>6.6702060796893295E-2</v>
      </c>
      <c r="CV25" s="1">
        <v>293933</v>
      </c>
      <c r="CW25" s="1">
        <f t="shared" si="20"/>
        <v>6.2772543523141114E-2</v>
      </c>
      <c r="CX25" s="1">
        <v>242885</v>
      </c>
      <c r="CY25" s="1">
        <f t="shared" si="21"/>
        <v>5.1870695817135645E-2</v>
      </c>
      <c r="CZ25" s="1">
        <v>185061</v>
      </c>
      <c r="DA25" s="1">
        <f t="shared" si="22"/>
        <v>3.9521760662926647E-2</v>
      </c>
      <c r="DB25" s="1">
        <v>126634</v>
      </c>
      <c r="DC25" s="1">
        <f t="shared" si="23"/>
        <v>2.7044048393713712E-2</v>
      </c>
      <c r="DD25" s="1">
        <v>82803</v>
      </c>
      <c r="DE25" s="1">
        <f t="shared" si="24"/>
        <v>1.7683468414048963E-2</v>
      </c>
      <c r="DF25" s="1">
        <v>81050</v>
      </c>
      <c r="DG25" s="1">
        <f t="shared" si="25"/>
        <v>1.7309096469435511E-2</v>
      </c>
      <c r="DH25">
        <v>23</v>
      </c>
      <c r="DI25">
        <v>35</v>
      </c>
      <c r="DJ25" s="15">
        <v>92082</v>
      </c>
      <c r="DK25" s="17">
        <f t="shared" si="26"/>
        <v>11970.66</v>
      </c>
      <c r="DL25" s="18">
        <f t="shared" si="27"/>
        <v>80111.34</v>
      </c>
      <c r="DM25">
        <f t="shared" si="28"/>
        <v>0.25882641122526406</v>
      </c>
      <c r="DN25">
        <f t="shared" si="29"/>
        <v>0.27553113085313879</v>
      </c>
      <c r="DO25">
        <f t="shared" si="30"/>
        <v>0.24462910802734172</v>
      </c>
      <c r="DP25">
        <f t="shared" si="31"/>
        <v>0.18120904839691712</v>
      </c>
      <c r="DQ25">
        <f t="shared" si="32"/>
        <v>3.499256488348447E-2</v>
      </c>
      <c r="DR25" s="20">
        <v>1354</v>
      </c>
      <c r="DS25" s="20">
        <v>46</v>
      </c>
      <c r="DT25" s="20">
        <v>37055</v>
      </c>
      <c r="DU25" s="20">
        <v>2824</v>
      </c>
      <c r="DV25">
        <v>13</v>
      </c>
    </row>
    <row r="26" spans="1:126" x14ac:dyDescent="0.2">
      <c r="A26" t="s">
        <v>110</v>
      </c>
      <c r="B26" s="10">
        <v>243085</v>
      </c>
      <c r="C26" s="5">
        <v>6.8367403007573699</v>
      </c>
      <c r="D26" s="5">
        <v>24.61278218365409</v>
      </c>
      <c r="E26" s="5">
        <v>45.042158033224837</v>
      </c>
      <c r="F26" s="5">
        <v>41.066412840300522</v>
      </c>
      <c r="G26" s="5">
        <v>31.602363595940101</v>
      </c>
      <c r="H26" s="5">
        <v>42.867732689518363</v>
      </c>
      <c r="I26" s="5">
        <v>37.940328674380247</v>
      </c>
      <c r="J26" s="5">
        <v>46.037901892462493</v>
      </c>
      <c r="K26" s="5">
        <v>38.795447012503942</v>
      </c>
      <c r="L26" s="5">
        <v>3.4507889257385749</v>
      </c>
      <c r="M26" s="5">
        <v>48.778732824869493</v>
      </c>
      <c r="N26" s="5">
        <v>42.014372692805978</v>
      </c>
      <c r="O26" s="5">
        <v>42.194652357496679</v>
      </c>
      <c r="P26" s="5">
        <v>35.150527524064273</v>
      </c>
      <c r="Q26" s="5">
        <v>44.038460925877068</v>
      </c>
      <c r="R26" s="5">
        <v>15.801365612186819</v>
      </c>
      <c r="S26" s="5">
        <v>26.35771020802073</v>
      </c>
      <c r="T26" s="5">
        <v>35.1480994678233</v>
      </c>
      <c r="U26" s="5">
        <v>34.513894524524481</v>
      </c>
      <c r="V26" s="5">
        <v>13.133024337524089</v>
      </c>
      <c r="W26" s="5">
        <v>30.572003338512179</v>
      </c>
      <c r="X26" s="5">
        <v>28.648381962861361</v>
      </c>
      <c r="Y26" s="5">
        <v>47.886830317844179</v>
      </c>
      <c r="Z26" s="5">
        <v>31.325066453880041</v>
      </c>
      <c r="AA26" s="5">
        <v>0</v>
      </c>
      <c r="AB26" s="5">
        <v>40.907219295620671</v>
      </c>
      <c r="AC26" s="5">
        <v>35.526076251114468</v>
      </c>
      <c r="AD26" s="5">
        <v>35.832186085278138</v>
      </c>
      <c r="AE26" s="5">
        <v>24.52717093531173</v>
      </c>
      <c r="AF26" s="5">
        <v>27.12604105910038</v>
      </c>
      <c r="AG26" s="5">
        <v>10.020771108552481</v>
      </c>
      <c r="AH26" s="5">
        <v>22.835318268419211</v>
      </c>
      <c r="AI26" s="5">
        <v>6.0518903245184461</v>
      </c>
      <c r="AJ26" s="5">
        <v>29.533211314213709</v>
      </c>
      <c r="AK26" s="5">
        <v>20.900964855240531</v>
      </c>
      <c r="AL26" s="5">
        <v>32.857271312298593</v>
      </c>
      <c r="AM26" s="5">
        <v>17.30411658363408</v>
      </c>
      <c r="AN26" s="5">
        <v>42.914275363449882</v>
      </c>
      <c r="AO26" s="5">
        <v>48.97785396942173</v>
      </c>
      <c r="AP26" s="5">
        <v>40.284796395786842</v>
      </c>
      <c r="AQ26" s="5">
        <v>5.9599271287491469</v>
      </c>
      <c r="AR26" s="5">
        <v>45.323757312142611</v>
      </c>
      <c r="AS26" s="5">
        <v>51.335585601607782</v>
      </c>
      <c r="AT26" s="5">
        <v>49.054068732063399</v>
      </c>
      <c r="AU26" s="5">
        <v>20.397801597476139</v>
      </c>
      <c r="AV26" s="5">
        <v>37.570816520538912</v>
      </c>
      <c r="AW26" s="5">
        <v>20.338412880311001</v>
      </c>
      <c r="AX26" s="5">
        <v>11.36153201861439</v>
      </c>
      <c r="AY26" s="5">
        <v>13.04087063121171</v>
      </c>
      <c r="AZ26" s="5">
        <v>47.892690551481863</v>
      </c>
      <c r="BA26" s="6">
        <v>0.49</v>
      </c>
      <c r="BB26" s="6">
        <v>0.51</v>
      </c>
      <c r="BC26" s="7">
        <v>0.75</v>
      </c>
      <c r="BD26" s="7">
        <v>0.02</v>
      </c>
      <c r="BE26" s="7">
        <v>0.13</v>
      </c>
      <c r="BF26" s="7">
        <v>0.05</v>
      </c>
      <c r="BG26" s="11">
        <v>19</v>
      </c>
      <c r="BH26" s="5">
        <v>13822</v>
      </c>
      <c r="BI26" s="5">
        <f t="shared" si="0"/>
        <v>3.29129483234327E-3</v>
      </c>
      <c r="BJ26" s="2">
        <v>4335</v>
      </c>
      <c r="BK26" s="2">
        <f t="shared" si="1"/>
        <v>1.0322502603247051E-3</v>
      </c>
      <c r="BL26" s="2">
        <f t="shared" si="2"/>
        <v>0</v>
      </c>
      <c r="BM26" s="2">
        <v>157</v>
      </c>
      <c r="BN26" s="2">
        <f t="shared" si="3"/>
        <v>3.7384842184770178E-5</v>
      </c>
      <c r="BO26" s="2">
        <f t="shared" si="4"/>
        <v>0</v>
      </c>
      <c r="BP26" s="2">
        <f t="shared" si="5"/>
        <v>0</v>
      </c>
      <c r="BQ26">
        <v>2</v>
      </c>
      <c r="BR26" s="4">
        <v>83</v>
      </c>
      <c r="BS26" s="3">
        <v>4199563</v>
      </c>
      <c r="BT26" s="3">
        <v>98386</v>
      </c>
      <c r="BU26" s="3">
        <f t="shared" si="6"/>
        <v>42.684558778688022</v>
      </c>
      <c r="BV26" s="2">
        <v>362597</v>
      </c>
      <c r="BW26" s="2">
        <f t="shared" si="7"/>
        <v>1.9306049850486024E-2</v>
      </c>
      <c r="BX26" s="1">
        <v>234214</v>
      </c>
      <c r="BY26" s="1">
        <f t="shared" si="8"/>
        <v>5.5771040939259629E-2</v>
      </c>
      <c r="BZ26" s="1">
        <v>242575</v>
      </c>
      <c r="CA26" s="1">
        <f t="shared" si="9"/>
        <v>5.7761962375609079E-2</v>
      </c>
      <c r="CB26" s="1">
        <v>249214</v>
      </c>
      <c r="CC26" s="1">
        <f t="shared" si="10"/>
        <v>5.9342841147995637E-2</v>
      </c>
      <c r="CD26" s="1">
        <v>246835</v>
      </c>
      <c r="CE26" s="1">
        <f t="shared" si="11"/>
        <v>5.8776353634890109E-2</v>
      </c>
      <c r="CF26" s="1">
        <v>265773</v>
      </c>
      <c r="CG26" s="1">
        <f t="shared" si="12"/>
        <v>6.3285870458426263E-2</v>
      </c>
      <c r="CH26" s="1">
        <v>302744</v>
      </c>
      <c r="CI26" s="1">
        <f t="shared" si="13"/>
        <v>7.2089405492904851E-2</v>
      </c>
      <c r="CJ26" s="1">
        <v>293741</v>
      </c>
      <c r="CK26" s="1">
        <f t="shared" si="14"/>
        <v>6.9945611007621505E-2</v>
      </c>
      <c r="CL26" s="1">
        <v>294348</v>
      </c>
      <c r="CM26" s="1">
        <f t="shared" si="15"/>
        <v>7.0090149856068359E-2</v>
      </c>
      <c r="CN26" s="1">
        <v>265419</v>
      </c>
      <c r="CO26" s="1">
        <f t="shared" si="16"/>
        <v>6.3201575973500096E-2</v>
      </c>
      <c r="CP26" s="1">
        <v>264308</v>
      </c>
      <c r="CQ26" s="1">
        <f t="shared" si="17"/>
        <v>6.2937024638039726E-2</v>
      </c>
      <c r="CR26" s="1">
        <v>248366</v>
      </c>
      <c r="CS26" s="1">
        <f t="shared" si="18"/>
        <v>5.9140915376195091E-2</v>
      </c>
      <c r="CT26" s="1">
        <v>270029</v>
      </c>
      <c r="CU26" s="1">
        <f t="shared" si="19"/>
        <v>6.4299309237651633E-2</v>
      </c>
      <c r="CV26" s="1">
        <v>274456</v>
      </c>
      <c r="CW26" s="1">
        <f t="shared" si="20"/>
        <v>6.5353466539256583E-2</v>
      </c>
      <c r="CX26" s="1">
        <v>253268</v>
      </c>
      <c r="CY26" s="1">
        <f t="shared" si="21"/>
        <v>6.0308179684410018E-2</v>
      </c>
      <c r="CZ26" s="1">
        <v>194924</v>
      </c>
      <c r="DA26" s="1">
        <f t="shared" si="22"/>
        <v>4.6415305592510461E-2</v>
      </c>
      <c r="DB26" s="1">
        <v>127826</v>
      </c>
      <c r="DC26" s="1">
        <f t="shared" si="23"/>
        <v>3.0437928898792564E-2</v>
      </c>
      <c r="DD26" s="1">
        <v>78648</v>
      </c>
      <c r="DE26" s="1">
        <f t="shared" si="24"/>
        <v>1.8727662854444618E-2</v>
      </c>
      <c r="DF26" s="1">
        <v>84025</v>
      </c>
      <c r="DG26" s="1">
        <f t="shared" si="25"/>
        <v>2.0008034169269516E-2</v>
      </c>
      <c r="DH26">
        <v>36</v>
      </c>
      <c r="DI26">
        <v>60</v>
      </c>
      <c r="DJ26" s="15">
        <v>34653</v>
      </c>
      <c r="DK26" s="17">
        <f t="shared" si="26"/>
        <v>4504.8900000000003</v>
      </c>
      <c r="DL26" s="18">
        <f t="shared" si="27"/>
        <v>30148.11</v>
      </c>
      <c r="DM26">
        <f t="shared" si="28"/>
        <v>0.23165219809775447</v>
      </c>
      <c r="DN26">
        <f t="shared" si="29"/>
        <v>0.27541103681502099</v>
      </c>
      <c r="DO26">
        <f t="shared" si="30"/>
        <v>0.24957882522538655</v>
      </c>
      <c r="DP26">
        <f t="shared" si="31"/>
        <v>0.20251488071496962</v>
      </c>
      <c r="DQ26">
        <f t="shared" si="32"/>
        <v>3.8735697023714134E-2</v>
      </c>
      <c r="DR26" s="20">
        <v>204</v>
      </c>
      <c r="DS26" s="20">
        <v>8</v>
      </c>
      <c r="DT26" s="20">
        <v>4038</v>
      </c>
      <c r="DU26" s="20">
        <v>151</v>
      </c>
      <c r="DV26">
        <v>17</v>
      </c>
    </row>
    <row r="27" spans="1:126" x14ac:dyDescent="0.2">
      <c r="A27" t="s">
        <v>111</v>
      </c>
      <c r="B27" s="10">
        <v>234367</v>
      </c>
      <c r="C27" s="5">
        <v>38.711320748328902</v>
      </c>
      <c r="D27" s="5">
        <v>18.59573360962132</v>
      </c>
      <c r="E27" s="5">
        <v>10.51181077502825</v>
      </c>
      <c r="F27" s="5">
        <v>5.5098789324267363</v>
      </c>
      <c r="G27" s="5">
        <v>10.315271932915779</v>
      </c>
      <c r="H27" s="5">
        <v>7.6189550254611742</v>
      </c>
      <c r="I27" s="5">
        <v>6.6458806624855997</v>
      </c>
      <c r="J27" s="5">
        <v>8.8370675792369084</v>
      </c>
      <c r="K27" s="5">
        <v>2.8477674764629199</v>
      </c>
      <c r="L27" s="5">
        <v>41.780268753683231</v>
      </c>
      <c r="M27" s="5">
        <v>12.33670154052532</v>
      </c>
      <c r="N27" s="5">
        <v>2.2275190526682431</v>
      </c>
      <c r="O27" s="5">
        <v>4.1431587526909972</v>
      </c>
      <c r="P27" s="5">
        <v>11.364643350321209</v>
      </c>
      <c r="Q27" s="5">
        <v>6.5768686971840991</v>
      </c>
      <c r="R27" s="5">
        <v>25.16944516770284</v>
      </c>
      <c r="S27" s="5">
        <v>18.239028199166761</v>
      </c>
      <c r="T27" s="5">
        <v>5.7892206746677042</v>
      </c>
      <c r="U27" s="5">
        <v>8.0454020614261399</v>
      </c>
      <c r="V27" s="5">
        <v>30.765877148067801</v>
      </c>
      <c r="W27" s="5">
        <v>14.05050034874203</v>
      </c>
      <c r="X27" s="5">
        <v>12.38472973665554</v>
      </c>
      <c r="Y27" s="5">
        <v>11.22947994387985</v>
      </c>
      <c r="Z27" s="5">
        <v>11.45992950065574</v>
      </c>
      <c r="AA27" s="5">
        <v>40.907219295620671</v>
      </c>
      <c r="AB27" s="5">
        <v>0</v>
      </c>
      <c r="AC27" s="5">
        <v>6.0403716392288276</v>
      </c>
      <c r="AD27" s="5">
        <v>5.7007604168216002</v>
      </c>
      <c r="AE27" s="5">
        <v>16.681902421786301</v>
      </c>
      <c r="AF27" s="5">
        <v>15.010201444351109</v>
      </c>
      <c r="AG27" s="5">
        <v>31.242117904681169</v>
      </c>
      <c r="AH27" s="5">
        <v>18.07311136025006</v>
      </c>
      <c r="AI27" s="5">
        <v>36.142297589389642</v>
      </c>
      <c r="AJ27" s="5">
        <v>11.58745304413355</v>
      </c>
      <c r="AK27" s="5">
        <v>20.377413439884862</v>
      </c>
      <c r="AL27" s="5">
        <v>8.8504823715998651</v>
      </c>
      <c r="AM27" s="5">
        <v>25.220964265467732</v>
      </c>
      <c r="AN27" s="5">
        <v>76.697077134203766</v>
      </c>
      <c r="AO27" s="5">
        <v>13.4945433064628</v>
      </c>
      <c r="AP27" s="5">
        <v>4.7319221982192436</v>
      </c>
      <c r="AQ27" s="5">
        <v>35.294156337274863</v>
      </c>
      <c r="AR27" s="5">
        <v>7.4026670362782143</v>
      </c>
      <c r="AS27" s="5">
        <v>16.339168880943731</v>
      </c>
      <c r="AT27" s="5">
        <v>12.142737439720911</v>
      </c>
      <c r="AU27" s="5">
        <v>23.793125740221701</v>
      </c>
      <c r="AV27" s="5">
        <v>77.488582086653253</v>
      </c>
      <c r="AW27" s="5">
        <v>22.010706139740272</v>
      </c>
      <c r="AX27" s="5">
        <v>31.59681413133293</v>
      </c>
      <c r="AY27" s="5">
        <v>28.158532853826031</v>
      </c>
      <c r="AZ27" s="5">
        <v>13.069117016845469</v>
      </c>
      <c r="BA27" s="6">
        <v>0.48</v>
      </c>
      <c r="BB27" s="6">
        <v>0.52</v>
      </c>
      <c r="BC27" s="7">
        <v>0.64</v>
      </c>
      <c r="BD27" s="7">
        <v>0.26</v>
      </c>
      <c r="BE27" s="7">
        <v>0.06</v>
      </c>
      <c r="BF27" s="7">
        <v>0.02</v>
      </c>
      <c r="BG27" s="11">
        <v>17</v>
      </c>
      <c r="BH27" s="5">
        <v>6544</v>
      </c>
      <c r="BI27" s="5">
        <f t="shared" si="0"/>
        <v>1.2859320138119787E-3</v>
      </c>
      <c r="BJ27" s="2">
        <v>12415</v>
      </c>
      <c r="BK27" s="2">
        <f t="shared" si="1"/>
        <v>2.4396158238807635E-3</v>
      </c>
      <c r="BL27" s="2">
        <f t="shared" si="2"/>
        <v>1</v>
      </c>
      <c r="BM27" s="2">
        <v>501</v>
      </c>
      <c r="BN27" s="2">
        <f t="shared" si="3"/>
        <v>9.8449257169896305E-5</v>
      </c>
      <c r="BO27" s="2">
        <f t="shared" si="4"/>
        <v>0</v>
      </c>
      <c r="BP27" s="2">
        <f t="shared" si="5"/>
        <v>0</v>
      </c>
      <c r="BQ27">
        <v>2</v>
      </c>
      <c r="BR27" s="4">
        <v>97</v>
      </c>
      <c r="BS27" s="3">
        <v>5088916</v>
      </c>
      <c r="BT27" s="3">
        <v>32007</v>
      </c>
      <c r="BU27" s="3">
        <f t="shared" si="6"/>
        <v>158.99384509638517</v>
      </c>
      <c r="BV27" s="2">
        <v>338384</v>
      </c>
      <c r="BW27" s="2">
        <f t="shared" si="7"/>
        <v>1.8016857206780153E-2</v>
      </c>
      <c r="BX27" s="1">
        <v>292391</v>
      </c>
      <c r="BY27" s="1">
        <f t="shared" si="8"/>
        <v>5.7456440625076148E-2</v>
      </c>
      <c r="BZ27" s="1">
        <v>306255</v>
      </c>
      <c r="CA27" s="1">
        <f t="shared" si="9"/>
        <v>6.0180792923286611E-2</v>
      </c>
      <c r="CB27" s="1">
        <v>319554</v>
      </c>
      <c r="CC27" s="1">
        <f t="shared" si="10"/>
        <v>6.2794119612113855E-2</v>
      </c>
      <c r="CD27" s="1">
        <v>323894</v>
      </c>
      <c r="CE27" s="1">
        <f t="shared" si="11"/>
        <v>6.3646953496579631E-2</v>
      </c>
      <c r="CF27" s="1">
        <v>332074</v>
      </c>
      <c r="CG27" s="1">
        <f t="shared" si="12"/>
        <v>6.5254368513844599E-2</v>
      </c>
      <c r="CH27" s="1">
        <v>354451</v>
      </c>
      <c r="CI27" s="1">
        <f t="shared" si="13"/>
        <v>6.9651572161929964E-2</v>
      </c>
      <c r="CJ27" s="1">
        <v>319439</v>
      </c>
      <c r="CK27" s="1">
        <f t="shared" si="14"/>
        <v>6.2771521479230541E-2</v>
      </c>
      <c r="CL27" s="1">
        <v>316074</v>
      </c>
      <c r="CM27" s="1">
        <f t="shared" si="15"/>
        <v>6.2110280460514575E-2</v>
      </c>
      <c r="CN27" s="1">
        <v>295323</v>
      </c>
      <c r="CO27" s="1">
        <f t="shared" si="16"/>
        <v>5.803259476084887E-2</v>
      </c>
      <c r="CP27" s="1">
        <v>320122</v>
      </c>
      <c r="CQ27" s="1">
        <f t="shared" si="17"/>
        <v>6.2905734738007077E-2</v>
      </c>
      <c r="CR27" s="1">
        <v>326336</v>
      </c>
      <c r="CS27" s="1">
        <f t="shared" si="18"/>
        <v>6.4126819935719115E-2</v>
      </c>
      <c r="CT27" s="1">
        <v>344755</v>
      </c>
      <c r="CU27" s="1">
        <f t="shared" si="19"/>
        <v>6.7746254801611977E-2</v>
      </c>
      <c r="CV27" s="1">
        <v>333544</v>
      </c>
      <c r="CW27" s="1">
        <f t="shared" si="20"/>
        <v>6.5543231603744298E-2</v>
      </c>
      <c r="CX27" s="1">
        <v>302279</v>
      </c>
      <c r="CY27" s="1">
        <f t="shared" si="21"/>
        <v>5.9399487042034099E-2</v>
      </c>
      <c r="CZ27" s="1">
        <v>247552</v>
      </c>
      <c r="DA27" s="1">
        <f t="shared" si="22"/>
        <v>4.8645330361122091E-2</v>
      </c>
      <c r="DB27" s="1">
        <v>163274</v>
      </c>
      <c r="DC27" s="1">
        <f t="shared" si="23"/>
        <v>3.2084239551212874E-2</v>
      </c>
      <c r="DD27" s="1">
        <v>97835</v>
      </c>
      <c r="DE27" s="1">
        <f t="shared" si="24"/>
        <v>1.9225115918596415E-2</v>
      </c>
      <c r="DF27" s="1">
        <v>88975</v>
      </c>
      <c r="DG27" s="1">
        <f t="shared" si="25"/>
        <v>1.7484077159064918E-2</v>
      </c>
      <c r="DH27">
        <v>85</v>
      </c>
      <c r="DI27">
        <v>53</v>
      </c>
      <c r="DJ27" s="15">
        <v>46825</v>
      </c>
      <c r="DK27" s="17">
        <f t="shared" si="26"/>
        <v>6087.25</v>
      </c>
      <c r="DL27" s="18">
        <f t="shared" si="27"/>
        <v>40737.75</v>
      </c>
      <c r="DM27">
        <f t="shared" si="28"/>
        <v>0.24407830665705621</v>
      </c>
      <c r="DN27">
        <f t="shared" si="29"/>
        <v>0.25978774261551968</v>
      </c>
      <c r="DO27">
        <f t="shared" si="30"/>
        <v>0.25281140423618703</v>
      </c>
      <c r="DP27">
        <f t="shared" si="31"/>
        <v>0.20567228855811337</v>
      </c>
      <c r="DQ27">
        <f t="shared" si="32"/>
        <v>3.6709193077661337E-2</v>
      </c>
      <c r="DR27" s="20">
        <v>337</v>
      </c>
      <c r="DS27" s="20">
        <v>7</v>
      </c>
      <c r="DT27" s="20">
        <v>11813</v>
      </c>
      <c r="DU27" s="20">
        <v>511</v>
      </c>
      <c r="DV27">
        <v>11</v>
      </c>
    </row>
    <row r="28" spans="1:126" x14ac:dyDescent="0.2">
      <c r="A28" t="s">
        <v>112</v>
      </c>
      <c r="B28" s="10">
        <v>224654</v>
      </c>
      <c r="C28" s="5">
        <v>32.936753557386332</v>
      </c>
      <c r="D28" s="5">
        <v>12.57028798158578</v>
      </c>
      <c r="E28" s="5">
        <v>15.20695100833826</v>
      </c>
      <c r="F28" s="5">
        <v>6.0323305786403916</v>
      </c>
      <c r="G28" s="5">
        <v>7.6385520964381692</v>
      </c>
      <c r="H28" s="5">
        <v>12.12903905921652</v>
      </c>
      <c r="I28" s="5">
        <v>8.5225155464803901</v>
      </c>
      <c r="J28" s="5">
        <v>14.23703875460062</v>
      </c>
      <c r="K28" s="5">
        <v>3.38890684734768</v>
      </c>
      <c r="L28" s="5">
        <v>36.653198939383167</v>
      </c>
      <c r="M28" s="5">
        <v>17.761942692171932</v>
      </c>
      <c r="N28" s="5">
        <v>7.9420603554745171</v>
      </c>
      <c r="O28" s="5">
        <v>9.2783693292517668</v>
      </c>
      <c r="P28" s="5">
        <v>11.65395089830054</v>
      </c>
      <c r="Q28" s="5">
        <v>11.838098842297279</v>
      </c>
      <c r="R28" s="5">
        <v>19.724749469891879</v>
      </c>
      <c r="S28" s="5">
        <v>15.43323197680901</v>
      </c>
      <c r="T28" s="5">
        <v>3.11551812705367</v>
      </c>
      <c r="U28" s="5">
        <v>7.1358039105625606</v>
      </c>
      <c r="V28" s="5">
        <v>24.876463117774609</v>
      </c>
      <c r="W28" s="5">
        <v>12.260563330043199</v>
      </c>
      <c r="X28" s="5">
        <v>7.9242777797096444</v>
      </c>
      <c r="Y28" s="5">
        <v>16.644497235122479</v>
      </c>
      <c r="Z28" s="5">
        <v>5.4438100499558191</v>
      </c>
      <c r="AA28" s="5">
        <v>35.526076251114468</v>
      </c>
      <c r="AB28" s="5">
        <v>6.0403716392288276</v>
      </c>
      <c r="AC28" s="5">
        <v>0</v>
      </c>
      <c r="AD28" s="5">
        <v>4.9943353561810397</v>
      </c>
      <c r="AE28" s="5">
        <v>11.029429432658789</v>
      </c>
      <c r="AF28" s="5">
        <v>11.439533547308651</v>
      </c>
      <c r="AG28" s="5">
        <v>25.68452981407291</v>
      </c>
      <c r="AH28" s="5">
        <v>12.88778481275971</v>
      </c>
      <c r="AI28" s="5">
        <v>30.513684741440201</v>
      </c>
      <c r="AJ28" s="5">
        <v>5.9988799429560169</v>
      </c>
      <c r="AK28" s="5">
        <v>15.647271312276789</v>
      </c>
      <c r="AL28" s="5">
        <v>2.8394256126900048</v>
      </c>
      <c r="AM28" s="5">
        <v>19.352472878162111</v>
      </c>
      <c r="AN28" s="5">
        <v>70.657092367928655</v>
      </c>
      <c r="AO28" s="5">
        <v>18.74361990038209</v>
      </c>
      <c r="AP28" s="5">
        <v>8.5364874655797411</v>
      </c>
      <c r="AQ28" s="5">
        <v>30.097623473291051</v>
      </c>
      <c r="AR28" s="5">
        <v>12.914827359666869</v>
      </c>
      <c r="AS28" s="5">
        <v>21.628095080704629</v>
      </c>
      <c r="AT28" s="5">
        <v>17.674906123937401</v>
      </c>
      <c r="AU28" s="5">
        <v>20.030043992213301</v>
      </c>
      <c r="AV28" s="5">
        <v>72.544088863669657</v>
      </c>
      <c r="AW28" s="5">
        <v>17.76416555231345</v>
      </c>
      <c r="AX28" s="5">
        <v>26.903101569335838</v>
      </c>
      <c r="AY28" s="5">
        <v>23.103999479310929</v>
      </c>
      <c r="AZ28" s="5">
        <v>18.1117649857765</v>
      </c>
      <c r="BA28" s="6">
        <v>0.48</v>
      </c>
      <c r="BB28" s="6">
        <v>0.52</v>
      </c>
      <c r="BC28" s="7">
        <v>0.66</v>
      </c>
      <c r="BD28" s="7">
        <v>0.26</v>
      </c>
      <c r="BE28" s="7">
        <v>0.04</v>
      </c>
      <c r="BF28" s="7">
        <v>0.01</v>
      </c>
      <c r="BG28" s="11">
        <v>41</v>
      </c>
      <c r="BH28" s="5">
        <v>4689</v>
      </c>
      <c r="BI28" s="5">
        <f t="shared" si="0"/>
        <v>9.5910184377051187E-4</v>
      </c>
      <c r="BJ28" s="2">
        <v>18771</v>
      </c>
      <c r="BK28" s="2">
        <f t="shared" si="1"/>
        <v>3.8394755191760027E-3</v>
      </c>
      <c r="BL28" s="2">
        <f t="shared" si="2"/>
        <v>1</v>
      </c>
      <c r="BM28" s="2">
        <v>653</v>
      </c>
      <c r="BN28" s="2">
        <f t="shared" si="3"/>
        <v>1.335665395568659E-4</v>
      </c>
      <c r="BO28" s="2">
        <f t="shared" si="4"/>
        <v>1</v>
      </c>
      <c r="BP28" s="2">
        <f t="shared" si="5"/>
        <v>0</v>
      </c>
      <c r="BQ28">
        <v>2</v>
      </c>
      <c r="BR28" s="4">
        <v>94</v>
      </c>
      <c r="BS28" s="3">
        <v>4888949</v>
      </c>
      <c r="BT28" s="3">
        <v>52423</v>
      </c>
      <c r="BU28" s="3">
        <f t="shared" si="6"/>
        <v>93.259618869580152</v>
      </c>
      <c r="BV28" s="2">
        <v>332084</v>
      </c>
      <c r="BW28" s="2">
        <f t="shared" si="7"/>
        <v>1.7681421132962494E-2</v>
      </c>
      <c r="BX28" s="1">
        <v>293203</v>
      </c>
      <c r="BY28" s="1">
        <f t="shared" si="8"/>
        <v>5.997260351867037E-2</v>
      </c>
      <c r="BZ28" s="1">
        <v>297900</v>
      </c>
      <c r="CA28" s="1">
        <f t="shared" si="9"/>
        <v>6.0933341705957662E-2</v>
      </c>
      <c r="CB28" s="1">
        <v>310495</v>
      </c>
      <c r="CC28" s="1">
        <f t="shared" si="10"/>
        <v>6.3509560030182349E-2</v>
      </c>
      <c r="CD28" s="1">
        <v>315680</v>
      </c>
      <c r="CE28" s="1">
        <f t="shared" si="11"/>
        <v>6.4570115171993001E-2</v>
      </c>
      <c r="CF28" s="1">
        <v>325220</v>
      </c>
      <c r="CG28" s="1">
        <f t="shared" si="12"/>
        <v>6.652145481574874E-2</v>
      </c>
      <c r="CH28" s="1">
        <v>340014</v>
      </c>
      <c r="CI28" s="1">
        <f t="shared" si="13"/>
        <v>6.954746306414733E-2</v>
      </c>
      <c r="CJ28" s="1">
        <v>303526</v>
      </c>
      <c r="CK28" s="1">
        <f t="shared" si="14"/>
        <v>6.2084100284130597E-2</v>
      </c>
      <c r="CL28" s="1">
        <v>303994</v>
      </c>
      <c r="CM28" s="1">
        <f t="shared" si="15"/>
        <v>6.217982637986201E-2</v>
      </c>
      <c r="CN28" s="1">
        <v>288308</v>
      </c>
      <c r="CO28" s="1">
        <f t="shared" si="16"/>
        <v>5.897136582934287E-2</v>
      </c>
      <c r="CP28" s="1">
        <v>312966</v>
      </c>
      <c r="CQ28" s="1">
        <f t="shared" si="17"/>
        <v>6.4014985633926644E-2</v>
      </c>
      <c r="CR28" s="1">
        <v>314492</v>
      </c>
      <c r="CS28" s="1">
        <f t="shared" si="18"/>
        <v>6.4327118159751714E-2</v>
      </c>
      <c r="CT28" s="1">
        <v>336811</v>
      </c>
      <c r="CU28" s="1">
        <f t="shared" si="19"/>
        <v>6.8892312028618008E-2</v>
      </c>
      <c r="CV28" s="1">
        <v>318368</v>
      </c>
      <c r="CW28" s="1">
        <f t="shared" si="20"/>
        <v>6.5119926593629834E-2</v>
      </c>
      <c r="CX28" s="1">
        <v>270799</v>
      </c>
      <c r="CY28" s="1">
        <f t="shared" si="21"/>
        <v>5.539002349993833E-2</v>
      </c>
      <c r="CZ28" s="1">
        <v>216922</v>
      </c>
      <c r="DA28" s="1">
        <f t="shared" si="22"/>
        <v>4.4369863543268703E-2</v>
      </c>
      <c r="DB28" s="1">
        <v>150858</v>
      </c>
      <c r="DC28" s="1">
        <f t="shared" si="23"/>
        <v>3.085693878172998E-2</v>
      </c>
      <c r="DD28" s="1">
        <v>98450</v>
      </c>
      <c r="DE28" s="1">
        <f t="shared" si="24"/>
        <v>2.0137252403328403E-2</v>
      </c>
      <c r="DF28" s="1">
        <v>89865</v>
      </c>
      <c r="DG28" s="1">
        <f t="shared" si="25"/>
        <v>1.8381251266887833E-2</v>
      </c>
      <c r="DH28">
        <v>67</v>
      </c>
      <c r="DI28">
        <v>59</v>
      </c>
      <c r="DJ28" s="15">
        <v>50099</v>
      </c>
      <c r="DK28" s="17">
        <f t="shared" si="26"/>
        <v>6512.87</v>
      </c>
      <c r="DL28" s="18">
        <f t="shared" si="27"/>
        <v>43586.13</v>
      </c>
      <c r="DM28">
        <f t="shared" si="28"/>
        <v>0.24898562042680339</v>
      </c>
      <c r="DN28">
        <f t="shared" si="29"/>
        <v>0.26033284454388866</v>
      </c>
      <c r="DO28">
        <f t="shared" si="30"/>
        <v>0.25620578165163921</v>
      </c>
      <c r="DP28">
        <f t="shared" si="31"/>
        <v>0.19573675241856683</v>
      </c>
      <c r="DQ28">
        <f t="shared" si="32"/>
        <v>3.8518503670216239E-2</v>
      </c>
      <c r="DR28" s="20">
        <v>242</v>
      </c>
      <c r="DS28" s="20">
        <v>0</v>
      </c>
      <c r="DT28" s="20">
        <v>17956</v>
      </c>
      <c r="DU28" s="20">
        <v>653</v>
      </c>
      <c r="DV28">
        <v>37</v>
      </c>
    </row>
    <row r="29" spans="1:126" x14ac:dyDescent="0.2">
      <c r="A29" t="s">
        <v>113</v>
      </c>
      <c r="B29" s="10">
        <v>211621</v>
      </c>
      <c r="C29" s="5">
        <v>34.169298743316347</v>
      </c>
      <c r="D29" s="5">
        <v>15.28159441321487</v>
      </c>
      <c r="E29" s="5">
        <v>11.17690184711309</v>
      </c>
      <c r="F29" s="5">
        <v>9.3499178285159239</v>
      </c>
      <c r="G29" s="5">
        <v>4.6315656488923933</v>
      </c>
      <c r="H29" s="5">
        <v>8.2137585677934304</v>
      </c>
      <c r="I29" s="5">
        <v>3.7232811886829031</v>
      </c>
      <c r="J29" s="5">
        <v>10.956110372299101</v>
      </c>
      <c r="K29" s="5">
        <v>5.2346104430033753</v>
      </c>
      <c r="L29" s="5">
        <v>36.498755984553767</v>
      </c>
      <c r="M29" s="5">
        <v>14.29710874442801</v>
      </c>
      <c r="N29" s="5">
        <v>6.2367113417248996</v>
      </c>
      <c r="O29" s="5">
        <v>6.4484135103139826</v>
      </c>
      <c r="P29" s="5">
        <v>6.8128576684090483</v>
      </c>
      <c r="Q29" s="5">
        <v>8.6459144993459223</v>
      </c>
      <c r="R29" s="5">
        <v>20.298454984062211</v>
      </c>
      <c r="S29" s="5">
        <v>12.55189731634227</v>
      </c>
      <c r="T29" s="5">
        <v>1.977489683917464</v>
      </c>
      <c r="U29" s="5">
        <v>2.5547329606046869</v>
      </c>
      <c r="V29" s="5">
        <v>26.558971962408489</v>
      </c>
      <c r="W29" s="5">
        <v>8.5016052695946804</v>
      </c>
      <c r="X29" s="5">
        <v>7.2029455377643981</v>
      </c>
      <c r="Y29" s="5">
        <v>13.22235980753813</v>
      </c>
      <c r="Z29" s="5">
        <v>9.3072862709814608</v>
      </c>
      <c r="AA29" s="5">
        <v>35.832186085278138</v>
      </c>
      <c r="AB29" s="5">
        <v>5.7007604168216002</v>
      </c>
      <c r="AC29" s="5">
        <v>4.9943353561810397</v>
      </c>
      <c r="AD29" s="5">
        <v>0</v>
      </c>
      <c r="AE29" s="5">
        <v>12.346492557807659</v>
      </c>
      <c r="AF29" s="5">
        <v>9.3677761165604387</v>
      </c>
      <c r="AG29" s="5">
        <v>26.427593607439931</v>
      </c>
      <c r="AH29" s="5">
        <v>13.113413433961419</v>
      </c>
      <c r="AI29" s="5">
        <v>31.380434357255169</v>
      </c>
      <c r="AJ29" s="5">
        <v>7.6132183115946468</v>
      </c>
      <c r="AK29" s="5">
        <v>15.035686170241791</v>
      </c>
      <c r="AL29" s="5">
        <v>6.4871426205996121</v>
      </c>
      <c r="AM29" s="5">
        <v>21.04421041545632</v>
      </c>
      <c r="AN29" s="5">
        <v>73.133158625619359</v>
      </c>
      <c r="AO29" s="5">
        <v>15.034516907436689</v>
      </c>
      <c r="AP29" s="5">
        <v>4.8083742366833313</v>
      </c>
      <c r="AQ29" s="5">
        <v>30.09301316335738</v>
      </c>
      <c r="AR29" s="5">
        <v>9.9045394855086535</v>
      </c>
      <c r="AS29" s="5">
        <v>17.868553593674001</v>
      </c>
      <c r="AT29" s="5">
        <v>14.35624564640769</v>
      </c>
      <c r="AU29" s="5">
        <v>18.117836173229961</v>
      </c>
      <c r="AV29" s="5">
        <v>72.040547705094525</v>
      </c>
      <c r="AW29" s="5">
        <v>16.44610342299962</v>
      </c>
      <c r="AX29" s="5">
        <v>26.126607461360159</v>
      </c>
      <c r="AY29" s="5">
        <v>22.909495232544948</v>
      </c>
      <c r="AZ29" s="5">
        <v>14.22565406896989</v>
      </c>
      <c r="BA29" s="6">
        <v>0.49</v>
      </c>
      <c r="BB29" s="6">
        <v>0.51</v>
      </c>
      <c r="BC29" s="7">
        <v>0.85</v>
      </c>
      <c r="BD29" s="7">
        <v>0.08</v>
      </c>
      <c r="BE29" s="7">
        <v>0.04</v>
      </c>
      <c r="BF29" s="7">
        <v>0.01</v>
      </c>
      <c r="BG29" s="11">
        <v>30</v>
      </c>
      <c r="BH29" s="5">
        <v>5245</v>
      </c>
      <c r="BI29" s="5">
        <f t="shared" si="0"/>
        <v>1.1727838131237751E-3</v>
      </c>
      <c r="BJ29" s="2">
        <v>10185</v>
      </c>
      <c r="BK29" s="2">
        <f t="shared" si="1"/>
        <v>2.2773695208132792E-3</v>
      </c>
      <c r="BL29" s="2">
        <f t="shared" si="2"/>
        <v>1</v>
      </c>
      <c r="BM29" s="2">
        <v>442</v>
      </c>
      <c r="BN29" s="2">
        <f t="shared" si="3"/>
        <v>9.883135279327142E-5</v>
      </c>
      <c r="BO29" s="2">
        <f t="shared" si="4"/>
        <v>0</v>
      </c>
      <c r="BP29" s="2">
        <f t="shared" si="5"/>
        <v>0</v>
      </c>
      <c r="BQ29">
        <v>2</v>
      </c>
      <c r="BR29" s="4">
        <v>86</v>
      </c>
      <c r="BS29" s="3">
        <v>4472265</v>
      </c>
      <c r="BT29" s="3">
        <v>40411</v>
      </c>
      <c r="BU29" s="3">
        <f t="shared" si="6"/>
        <v>110.66949592932617</v>
      </c>
      <c r="BV29" s="2">
        <v>331879</v>
      </c>
      <c r="BW29" s="2">
        <f t="shared" si="7"/>
        <v>1.767050614960811E-2</v>
      </c>
      <c r="BX29" s="1">
        <v>275412</v>
      </c>
      <c r="BY29" s="1">
        <f t="shared" si="8"/>
        <v>6.1582218406109654E-2</v>
      </c>
      <c r="BZ29" s="1">
        <v>276726</v>
      </c>
      <c r="CA29" s="1">
        <f t="shared" si="9"/>
        <v>6.1876029260341234E-2</v>
      </c>
      <c r="CB29" s="1">
        <v>285788</v>
      </c>
      <c r="CC29" s="1">
        <f t="shared" si="10"/>
        <v>6.3902295592948993E-2</v>
      </c>
      <c r="CD29" s="1">
        <v>287105</v>
      </c>
      <c r="CE29" s="1">
        <f t="shared" si="11"/>
        <v>6.4196777248217624E-2</v>
      </c>
      <c r="CF29" s="1">
        <v>301530</v>
      </c>
      <c r="CG29" s="1">
        <f t="shared" si="12"/>
        <v>6.7422212234740111E-2</v>
      </c>
      <c r="CH29" s="1">
        <v>310326</v>
      </c>
      <c r="CI29" s="1">
        <f t="shared" si="13"/>
        <v>6.938900087539536E-2</v>
      </c>
      <c r="CJ29" s="1">
        <v>274781</v>
      </c>
      <c r="CK29" s="1">
        <f t="shared" si="14"/>
        <v>6.1441126587981704E-2</v>
      </c>
      <c r="CL29" s="1">
        <v>283045</v>
      </c>
      <c r="CM29" s="1">
        <f t="shared" si="15"/>
        <v>6.3288959844731915E-2</v>
      </c>
      <c r="CN29" s="1">
        <v>268904</v>
      </c>
      <c r="CO29" s="1">
        <f t="shared" si="16"/>
        <v>6.012702735638429E-2</v>
      </c>
      <c r="CP29" s="1">
        <v>285632</v>
      </c>
      <c r="CQ29" s="1">
        <f t="shared" si="17"/>
        <v>6.3867413939021955E-2</v>
      </c>
      <c r="CR29" s="1">
        <v>291182</v>
      </c>
      <c r="CS29" s="1">
        <f t="shared" si="18"/>
        <v>6.5108395857579993E-2</v>
      </c>
      <c r="CT29" s="1">
        <v>307881</v>
      </c>
      <c r="CU29" s="1">
        <f t="shared" si="19"/>
        <v>6.8842298030192761E-2</v>
      </c>
      <c r="CV29" s="1">
        <v>289464</v>
      </c>
      <c r="CW29" s="1">
        <f t="shared" si="20"/>
        <v>6.4724250463691221E-2</v>
      </c>
      <c r="CX29" s="1">
        <v>245059</v>
      </c>
      <c r="CY29" s="1">
        <f t="shared" si="21"/>
        <v>5.4795277113498415E-2</v>
      </c>
      <c r="CZ29" s="1">
        <v>190146</v>
      </c>
      <c r="DA29" s="1">
        <f t="shared" si="22"/>
        <v>4.2516711330835719E-2</v>
      </c>
      <c r="DB29" s="1">
        <v>130899</v>
      </c>
      <c r="DC29" s="1">
        <f t="shared" si="23"/>
        <v>2.926906164996931E-2</v>
      </c>
      <c r="DD29" s="1">
        <v>83904</v>
      </c>
      <c r="DE29" s="1">
        <f t="shared" si="24"/>
        <v>1.8760963404449424E-2</v>
      </c>
      <c r="DF29" s="1">
        <v>80618</v>
      </c>
      <c r="DG29" s="1">
        <f t="shared" si="25"/>
        <v>1.8026212668524784E-2</v>
      </c>
      <c r="DH29">
        <v>59</v>
      </c>
      <c r="DI29">
        <v>45</v>
      </c>
      <c r="DJ29" s="15">
        <v>63021</v>
      </c>
      <c r="DK29" s="17">
        <f t="shared" si="26"/>
        <v>8192.73</v>
      </c>
      <c r="DL29" s="18">
        <f t="shared" si="27"/>
        <v>54828.270000000004</v>
      </c>
      <c r="DM29">
        <f t="shared" si="28"/>
        <v>0.25155732050761748</v>
      </c>
      <c r="DN29">
        <f t="shared" si="29"/>
        <v>0.2615412995428491</v>
      </c>
      <c r="DO29">
        <f t="shared" si="30"/>
        <v>0.25794513518317896</v>
      </c>
      <c r="DP29">
        <f t="shared" si="31"/>
        <v>0.19130530055799469</v>
      </c>
      <c r="DQ29">
        <f t="shared" si="32"/>
        <v>3.6787176072974208E-2</v>
      </c>
      <c r="DR29" s="20">
        <v>154</v>
      </c>
      <c r="DS29" s="20">
        <v>3</v>
      </c>
      <c r="DT29" s="20">
        <v>9880</v>
      </c>
      <c r="DU29" s="20">
        <v>455</v>
      </c>
      <c r="DV29">
        <v>19</v>
      </c>
    </row>
    <row r="30" spans="1:126" x14ac:dyDescent="0.2">
      <c r="A30" t="s">
        <v>114</v>
      </c>
      <c r="B30" s="10">
        <v>203250</v>
      </c>
      <c r="C30" s="5">
        <v>22.033122182977159</v>
      </c>
      <c r="D30" s="5">
        <v>4.5047326058269013</v>
      </c>
      <c r="E30" s="5">
        <v>23.169221140556282</v>
      </c>
      <c r="F30" s="5">
        <v>16.57586557981211</v>
      </c>
      <c r="G30" s="5">
        <v>9.4170543526094121</v>
      </c>
      <c r="H30" s="5">
        <v>20.392568370119541</v>
      </c>
      <c r="I30" s="5">
        <v>15.43283083721194</v>
      </c>
      <c r="J30" s="5">
        <v>23.280838161243249</v>
      </c>
      <c r="K30" s="5">
        <v>14.357487233147721</v>
      </c>
      <c r="L30" s="5">
        <v>25.80556099177074</v>
      </c>
      <c r="M30" s="5">
        <v>26.538063879831171</v>
      </c>
      <c r="N30" s="5">
        <v>18.106630437494442</v>
      </c>
      <c r="O30" s="5">
        <v>18.740515230910798</v>
      </c>
      <c r="P30" s="5">
        <v>14.923958377387679</v>
      </c>
      <c r="Q30" s="5">
        <v>20.991536884420832</v>
      </c>
      <c r="R30" s="5">
        <v>8.745019790715169</v>
      </c>
      <c r="S30" s="5">
        <v>11.15725361547366</v>
      </c>
      <c r="T30" s="5">
        <v>11.14704863405556</v>
      </c>
      <c r="U30" s="5">
        <v>12.010838829157599</v>
      </c>
      <c r="V30" s="5">
        <v>14.22675764396091</v>
      </c>
      <c r="W30" s="5">
        <v>11.74271915699255</v>
      </c>
      <c r="X30" s="5">
        <v>5.7466930473099014</v>
      </c>
      <c r="Y30" s="5">
        <v>25.49120197244531</v>
      </c>
      <c r="Z30" s="5">
        <v>7.1170855165580269</v>
      </c>
      <c r="AA30" s="5">
        <v>24.52717093531173</v>
      </c>
      <c r="AB30" s="5">
        <v>16.681902421786301</v>
      </c>
      <c r="AC30" s="5">
        <v>11.029429432658789</v>
      </c>
      <c r="AD30" s="5">
        <v>12.346492557807659</v>
      </c>
      <c r="AE30" s="5">
        <v>0</v>
      </c>
      <c r="AF30" s="5">
        <v>7.6195271067173076</v>
      </c>
      <c r="AG30" s="5">
        <v>14.65510462466918</v>
      </c>
      <c r="AH30" s="5">
        <v>3.0369452168256119</v>
      </c>
      <c r="AI30" s="5">
        <v>19.498936935381899</v>
      </c>
      <c r="AJ30" s="5">
        <v>5.0992976869368967</v>
      </c>
      <c r="AK30" s="5">
        <v>6.3783298636868881</v>
      </c>
      <c r="AL30" s="5">
        <v>8.3301175561933061</v>
      </c>
      <c r="AM30" s="5">
        <v>8.6989508637536339</v>
      </c>
      <c r="AN30" s="5">
        <v>60.833851421720802</v>
      </c>
      <c r="AO30" s="5">
        <v>27.147153161979979</v>
      </c>
      <c r="AP30" s="5">
        <v>17.145424770474481</v>
      </c>
      <c r="AQ30" s="5">
        <v>19.23077049132457</v>
      </c>
      <c r="AR30" s="5">
        <v>22.25070953879899</v>
      </c>
      <c r="AS30" s="5">
        <v>29.896611657677859</v>
      </c>
      <c r="AT30" s="5">
        <v>26.64282741940125</v>
      </c>
      <c r="AU30" s="5">
        <v>12.22777461355909</v>
      </c>
      <c r="AV30" s="5">
        <v>61.744338326440896</v>
      </c>
      <c r="AW30" s="5">
        <v>9.2672505717715392</v>
      </c>
      <c r="AX30" s="5">
        <v>16.69652752640501</v>
      </c>
      <c r="AY30" s="5">
        <v>12.490073012196531</v>
      </c>
      <c r="AZ30" s="5">
        <v>26.23664270233521</v>
      </c>
      <c r="BA30" s="6">
        <v>0.49</v>
      </c>
      <c r="BB30" s="6">
        <v>0.51</v>
      </c>
      <c r="BC30" s="7">
        <v>0.65</v>
      </c>
      <c r="BD30" s="7">
        <v>7.0000000000000007E-2</v>
      </c>
      <c r="BE30" s="7">
        <v>0.11</v>
      </c>
      <c r="BF30" s="7">
        <v>0.02</v>
      </c>
      <c r="BG30" s="11">
        <v>3</v>
      </c>
      <c r="BH30" s="5">
        <v>4408</v>
      </c>
      <c r="BI30" s="5">
        <f t="shared" si="0"/>
        <v>1.1186338050222294E-3</v>
      </c>
      <c r="BJ30" s="2">
        <v>6427</v>
      </c>
      <c r="BK30" s="2">
        <f t="shared" si="1"/>
        <v>1.631002600925106E-3</v>
      </c>
      <c r="BL30" s="2">
        <f t="shared" si="2"/>
        <v>0</v>
      </c>
      <c r="BM30" s="2">
        <v>343</v>
      </c>
      <c r="BN30" s="2">
        <f t="shared" si="3"/>
        <v>8.7044327387165299E-5</v>
      </c>
      <c r="BO30" s="2">
        <f t="shared" si="4"/>
        <v>0</v>
      </c>
      <c r="BP30" s="2">
        <f t="shared" si="5"/>
        <v>0</v>
      </c>
      <c r="BQ30">
        <v>2</v>
      </c>
      <c r="BR30" s="4">
        <v>97</v>
      </c>
      <c r="BS30" s="3">
        <v>3940521</v>
      </c>
      <c r="BT30" s="3">
        <v>69903</v>
      </c>
      <c r="BU30" s="3">
        <f t="shared" si="6"/>
        <v>56.371271619243807</v>
      </c>
      <c r="BV30" s="2">
        <v>331354</v>
      </c>
      <c r="BW30" s="2">
        <f t="shared" si="7"/>
        <v>1.7642553143456637E-2</v>
      </c>
      <c r="BX30" s="1">
        <v>260429</v>
      </c>
      <c r="BY30" s="1">
        <f t="shared" si="8"/>
        <v>6.6089991653387969E-2</v>
      </c>
      <c r="BZ30" s="1">
        <v>267797</v>
      </c>
      <c r="CA30" s="1">
        <f t="shared" si="9"/>
        <v>6.7959795164141995E-2</v>
      </c>
      <c r="CB30" s="1">
        <v>270110</v>
      </c>
      <c r="CC30" s="1">
        <f t="shared" si="10"/>
        <v>6.8546773383519596E-2</v>
      </c>
      <c r="CD30" s="1">
        <v>264140</v>
      </c>
      <c r="CE30" s="1">
        <f t="shared" si="11"/>
        <v>6.7031745294594297E-2</v>
      </c>
      <c r="CF30" s="1">
        <v>273690</v>
      </c>
      <c r="CG30" s="1">
        <f t="shared" si="12"/>
        <v>6.9455282689776299E-2</v>
      </c>
      <c r="CH30" s="1">
        <v>280849</v>
      </c>
      <c r="CI30" s="1">
        <f t="shared" si="13"/>
        <v>7.1272047528740487E-2</v>
      </c>
      <c r="CJ30" s="1">
        <v>262369</v>
      </c>
      <c r="CK30" s="1">
        <f t="shared" si="14"/>
        <v>6.6582312338901384E-2</v>
      </c>
      <c r="CL30" s="1">
        <v>261410</v>
      </c>
      <c r="CM30" s="1">
        <f t="shared" si="15"/>
        <v>6.6338943505186238E-2</v>
      </c>
      <c r="CN30" s="1">
        <v>228978</v>
      </c>
      <c r="CO30" s="1">
        <f t="shared" si="16"/>
        <v>5.8108559756438298E-2</v>
      </c>
      <c r="CP30" s="1">
        <v>232318</v>
      </c>
      <c r="CQ30" s="1">
        <f t="shared" si="17"/>
        <v>5.895616341087892E-2</v>
      </c>
      <c r="CR30" s="1">
        <v>227992</v>
      </c>
      <c r="CS30" s="1">
        <f t="shared" si="18"/>
        <v>5.7858339036893851E-2</v>
      </c>
      <c r="CT30" s="1">
        <v>255026</v>
      </c>
      <c r="CU30" s="1">
        <f t="shared" si="19"/>
        <v>6.4718853166878185E-2</v>
      </c>
      <c r="CV30" s="1">
        <v>238418</v>
      </c>
      <c r="CW30" s="1">
        <f t="shared" si="20"/>
        <v>6.0504182061204601E-2</v>
      </c>
      <c r="CX30" s="1">
        <v>199427</v>
      </c>
      <c r="CY30" s="1">
        <f t="shared" si="21"/>
        <v>5.0609297603032698E-2</v>
      </c>
      <c r="CZ30" s="1">
        <v>159219</v>
      </c>
      <c r="DA30" s="1">
        <f t="shared" si="22"/>
        <v>4.0405570735443361E-2</v>
      </c>
      <c r="DB30" s="1">
        <v>112935</v>
      </c>
      <c r="DC30" s="1">
        <f t="shared" si="23"/>
        <v>2.865991578270995E-2</v>
      </c>
      <c r="DD30" s="1">
        <v>74776</v>
      </c>
      <c r="DE30" s="1">
        <f t="shared" si="24"/>
        <v>1.8976170917500503E-2</v>
      </c>
      <c r="DF30" s="1">
        <v>73196</v>
      </c>
      <c r="DG30" s="1">
        <f t="shared" si="25"/>
        <v>1.857520870971123E-2</v>
      </c>
      <c r="DH30">
        <v>28</v>
      </c>
      <c r="DI30">
        <v>45</v>
      </c>
      <c r="DJ30" s="15">
        <v>56003</v>
      </c>
      <c r="DK30" s="17">
        <f t="shared" si="26"/>
        <v>7280.39</v>
      </c>
      <c r="DL30" s="18">
        <f t="shared" si="27"/>
        <v>48722.61</v>
      </c>
      <c r="DM30">
        <f t="shared" si="28"/>
        <v>0.26962830549564387</v>
      </c>
      <c r="DN30">
        <f t="shared" si="29"/>
        <v>0.27364858606260445</v>
      </c>
      <c r="DO30">
        <f t="shared" si="30"/>
        <v>0.23964191537108925</v>
      </c>
      <c r="DP30">
        <f t="shared" si="31"/>
        <v>0.18017896618239063</v>
      </c>
      <c r="DQ30">
        <f t="shared" si="32"/>
        <v>3.7551379627211737E-2</v>
      </c>
      <c r="DR30" s="20">
        <v>104</v>
      </c>
      <c r="DS30" s="20">
        <v>3</v>
      </c>
      <c r="DT30" s="20">
        <v>6362</v>
      </c>
      <c r="DU30" s="20">
        <v>338</v>
      </c>
      <c r="DV30">
        <v>22</v>
      </c>
    </row>
    <row r="31" spans="1:126" x14ac:dyDescent="0.2">
      <c r="A31" t="s">
        <v>115</v>
      </c>
      <c r="B31" s="10">
        <v>192608</v>
      </c>
      <c r="C31" s="5">
        <v>26.430092280580471</v>
      </c>
      <c r="D31" s="5">
        <v>12.099456161332199</v>
      </c>
      <c r="E31" s="5">
        <v>17.990671536382418</v>
      </c>
      <c r="F31" s="5">
        <v>17.40051760293354</v>
      </c>
      <c r="G31" s="5">
        <v>4.7560924938440881</v>
      </c>
      <c r="H31" s="5">
        <v>15.74197516069697</v>
      </c>
      <c r="I31" s="5">
        <v>10.85077824397864</v>
      </c>
      <c r="J31" s="5">
        <v>18.917288960102091</v>
      </c>
      <c r="K31" s="5">
        <v>13.786357768460819</v>
      </c>
      <c r="L31" s="5">
        <v>27.4688321136884</v>
      </c>
      <c r="M31" s="5">
        <v>21.688484768189781</v>
      </c>
      <c r="N31" s="5">
        <v>15.54177291205866</v>
      </c>
      <c r="O31" s="5">
        <v>15.33402172458355</v>
      </c>
      <c r="P31" s="5">
        <v>8.398828977899246</v>
      </c>
      <c r="Q31" s="5">
        <v>16.97590557289951</v>
      </c>
      <c r="R31" s="5">
        <v>12.438623382432629</v>
      </c>
      <c r="S31" s="5">
        <v>4.2827605408194396</v>
      </c>
      <c r="T31" s="5">
        <v>9.4715628414744799</v>
      </c>
      <c r="U31" s="5">
        <v>7.536835686811818</v>
      </c>
      <c r="V31" s="5">
        <v>19.768385926271261</v>
      </c>
      <c r="W31" s="5">
        <v>4.3314806071365526</v>
      </c>
      <c r="X31" s="5">
        <v>3.860658784456354</v>
      </c>
      <c r="Y31" s="5">
        <v>20.773644117727649</v>
      </c>
      <c r="Z31" s="5">
        <v>11.10783683171481</v>
      </c>
      <c r="AA31" s="5">
        <v>27.12604105910038</v>
      </c>
      <c r="AB31" s="5">
        <v>15.010201444351109</v>
      </c>
      <c r="AC31" s="5">
        <v>11.439533547308651</v>
      </c>
      <c r="AD31" s="5">
        <v>9.3677761165604387</v>
      </c>
      <c r="AE31" s="5">
        <v>7.6195271067173076</v>
      </c>
      <c r="AF31" s="5">
        <v>0</v>
      </c>
      <c r="AG31" s="5">
        <v>18.384119904145521</v>
      </c>
      <c r="AH31" s="5">
        <v>6.0567143997385147</v>
      </c>
      <c r="AI31" s="5">
        <v>23.297619910196829</v>
      </c>
      <c r="AJ31" s="5">
        <v>7.258148610355124</v>
      </c>
      <c r="AK31" s="5">
        <v>6.3219737503409457</v>
      </c>
      <c r="AL31" s="5">
        <v>10.0928902168804</v>
      </c>
      <c r="AM31" s="5">
        <v>14.76403805061473</v>
      </c>
      <c r="AN31" s="5">
        <v>66.543805925495434</v>
      </c>
      <c r="AO31" s="5">
        <v>21.973623988090811</v>
      </c>
      <c r="AP31" s="5">
        <v>13.323497383570141</v>
      </c>
      <c r="AQ31" s="5">
        <v>21.23927858096879</v>
      </c>
      <c r="AR31" s="5">
        <v>18.25366788483894</v>
      </c>
      <c r="AS31" s="5">
        <v>24.4759224872118</v>
      </c>
      <c r="AT31" s="5">
        <v>21.943426014412609</v>
      </c>
      <c r="AU31" s="5">
        <v>8.801711822708123</v>
      </c>
      <c r="AV31" s="5">
        <v>62.761904690664053</v>
      </c>
      <c r="AW31" s="5">
        <v>7.1351276603856073</v>
      </c>
      <c r="AX31" s="5">
        <v>16.887538395219121</v>
      </c>
      <c r="AY31" s="5">
        <v>14.08531687254496</v>
      </c>
      <c r="AZ31" s="5">
        <v>20.92538346124152</v>
      </c>
      <c r="BA31" s="6">
        <v>0.49</v>
      </c>
      <c r="BB31" s="6">
        <v>0.51</v>
      </c>
      <c r="BC31" s="7">
        <v>0.86</v>
      </c>
      <c r="BD31" s="7">
        <v>0.03</v>
      </c>
      <c r="BE31" s="7">
        <v>0.06</v>
      </c>
      <c r="BF31" s="7">
        <v>0.03</v>
      </c>
      <c r="BG31" s="11">
        <v>50</v>
      </c>
      <c r="BH31" s="5">
        <v>3084</v>
      </c>
      <c r="BI31" s="5">
        <f t="shared" si="0"/>
        <v>9.7577860583258685E-4</v>
      </c>
      <c r="BJ31" s="2">
        <v>20015</v>
      </c>
      <c r="BK31" s="2">
        <f t="shared" si="1"/>
        <v>6.3327525278013058E-3</v>
      </c>
      <c r="BL31" s="2">
        <f t="shared" si="2"/>
        <v>2</v>
      </c>
      <c r="BM31" s="2">
        <v>561</v>
      </c>
      <c r="BN31" s="2">
        <f t="shared" si="3"/>
        <v>1.7750058296760093E-4</v>
      </c>
      <c r="BO31" s="2">
        <f t="shared" si="4"/>
        <v>1</v>
      </c>
      <c r="BP31" s="2">
        <f t="shared" si="5"/>
        <v>0</v>
      </c>
      <c r="BQ31">
        <v>-1</v>
      </c>
      <c r="BR31" s="4">
        <v>-1</v>
      </c>
      <c r="BS31" s="3">
        <v>3160553</v>
      </c>
      <c r="BT31" s="3">
        <v>56276</v>
      </c>
      <c r="BU31" s="3">
        <f t="shared" si="6"/>
        <v>56.161649726348713</v>
      </c>
      <c r="BV31" s="2">
        <v>317360</v>
      </c>
      <c r="BW31" s="2">
        <f t="shared" si="7"/>
        <v>1.6897459109011505E-2</v>
      </c>
      <c r="BX31" s="1">
        <v>198218</v>
      </c>
      <c r="BY31" s="1">
        <f t="shared" si="8"/>
        <v>6.2716239847900035E-2</v>
      </c>
      <c r="BZ31" s="1">
        <v>201115</v>
      </c>
      <c r="CA31" s="1">
        <f t="shared" si="9"/>
        <v>6.3632851592743428E-2</v>
      </c>
      <c r="CB31" s="1">
        <v>208564</v>
      </c>
      <c r="CC31" s="1">
        <f t="shared" si="10"/>
        <v>6.5989717622200919E-2</v>
      </c>
      <c r="CD31" s="1">
        <v>214122</v>
      </c>
      <c r="CE31" s="1">
        <f t="shared" si="11"/>
        <v>6.7748270634917368E-2</v>
      </c>
      <c r="CF31" s="1">
        <v>227778</v>
      </c>
      <c r="CG31" s="1">
        <f t="shared" si="12"/>
        <v>7.2069033488759718E-2</v>
      </c>
      <c r="CH31" s="1">
        <v>204286</v>
      </c>
      <c r="CI31" s="1">
        <f t="shared" si="13"/>
        <v>6.4636157026950664E-2</v>
      </c>
      <c r="CJ31" s="1">
        <v>193429</v>
      </c>
      <c r="CK31" s="1">
        <f t="shared" si="14"/>
        <v>6.1200998685989445E-2</v>
      </c>
      <c r="CL31" s="1">
        <v>202104</v>
      </c>
      <c r="CM31" s="1">
        <f t="shared" si="15"/>
        <v>6.3945771515301272E-2</v>
      </c>
      <c r="CN31" s="1">
        <v>177831</v>
      </c>
      <c r="CO31" s="1">
        <f t="shared" si="16"/>
        <v>5.6265786398772617E-2</v>
      </c>
      <c r="CP31" s="1">
        <v>182267</v>
      </c>
      <c r="CQ31" s="1">
        <f t="shared" si="17"/>
        <v>5.7669338245553863E-2</v>
      </c>
      <c r="CR31" s="1">
        <v>189064</v>
      </c>
      <c r="CS31" s="1">
        <f t="shared" si="18"/>
        <v>5.9819911262364529E-2</v>
      </c>
      <c r="CT31" s="1">
        <v>213907</v>
      </c>
      <c r="CU31" s="1">
        <f t="shared" si="19"/>
        <v>6.7680244564796099E-2</v>
      </c>
      <c r="CV31" s="1">
        <v>203630</v>
      </c>
      <c r="CW31" s="1">
        <f t="shared" si="20"/>
        <v>6.442859841299925E-2</v>
      </c>
      <c r="CX31" s="1">
        <v>172693</v>
      </c>
      <c r="CY31" s="1">
        <f t="shared" si="21"/>
        <v>5.4640121523037266E-2</v>
      </c>
      <c r="CZ31" s="1">
        <v>128180</v>
      </c>
      <c r="DA31" s="1">
        <f t="shared" si="22"/>
        <v>4.0556193805324575E-2</v>
      </c>
      <c r="DB31" s="1">
        <v>92687</v>
      </c>
      <c r="DC31" s="1">
        <f t="shared" si="23"/>
        <v>2.9326197029443897E-2</v>
      </c>
      <c r="DD31" s="1">
        <v>67179</v>
      </c>
      <c r="DE31" s="1">
        <f t="shared" si="24"/>
        <v>2.12554575101256E-2</v>
      </c>
      <c r="DF31" s="1">
        <v>79091</v>
      </c>
      <c r="DG31" s="1">
        <f t="shared" si="25"/>
        <v>2.5024418195170275E-2</v>
      </c>
      <c r="DH31">
        <v>54</v>
      </c>
      <c r="DI31">
        <v>72</v>
      </c>
      <c r="DJ31" s="15">
        <v>58670</v>
      </c>
      <c r="DK31" s="17">
        <f t="shared" si="26"/>
        <v>7627.1</v>
      </c>
      <c r="DL31" s="18">
        <f t="shared" si="27"/>
        <v>51042.9</v>
      </c>
      <c r="DM31">
        <f t="shared" si="28"/>
        <v>0.26008707969776179</v>
      </c>
      <c r="DN31">
        <f t="shared" si="29"/>
        <v>0.26185196071700112</v>
      </c>
      <c r="DO31">
        <f t="shared" si="30"/>
        <v>0.2414352804714871</v>
      </c>
      <c r="DP31">
        <f t="shared" si="31"/>
        <v>0.18895111077080498</v>
      </c>
      <c r="DQ31">
        <f t="shared" si="32"/>
        <v>4.6279875705295875E-2</v>
      </c>
      <c r="DR31" s="20">
        <v>124</v>
      </c>
      <c r="DS31" s="20">
        <v>1</v>
      </c>
      <c r="DT31" s="20">
        <v>19688</v>
      </c>
      <c r="DU31" s="20">
        <v>573</v>
      </c>
      <c r="DV31">
        <v>20</v>
      </c>
    </row>
    <row r="32" spans="1:126" x14ac:dyDescent="0.2">
      <c r="A32" t="s">
        <v>116</v>
      </c>
      <c r="B32" s="10">
        <v>180862</v>
      </c>
      <c r="C32" s="5">
        <v>8.0826615944254421</v>
      </c>
      <c r="D32" s="5">
        <v>14.613663361731041</v>
      </c>
      <c r="E32" s="5">
        <v>36.327161809588148</v>
      </c>
      <c r="F32" s="5">
        <v>31.109469448384999</v>
      </c>
      <c r="G32" s="5">
        <v>22.48585504000237</v>
      </c>
      <c r="H32" s="5">
        <v>33.907187869978237</v>
      </c>
      <c r="I32" s="5">
        <v>28.8932483471485</v>
      </c>
      <c r="J32" s="5">
        <v>37.008088106385607</v>
      </c>
      <c r="K32" s="5">
        <v>29.003653964457651</v>
      </c>
      <c r="L32" s="5">
        <v>11.92784632781626</v>
      </c>
      <c r="M32" s="5">
        <v>39.971311597319392</v>
      </c>
      <c r="N32" s="5">
        <v>32.499650195040573</v>
      </c>
      <c r="O32" s="5">
        <v>32.865055782091723</v>
      </c>
      <c r="P32" s="5">
        <v>26.739606381732688</v>
      </c>
      <c r="Q32" s="5">
        <v>34.880299520072938</v>
      </c>
      <c r="R32" s="5">
        <v>6.1302573469635044</v>
      </c>
      <c r="S32" s="5">
        <v>18.713541622044708</v>
      </c>
      <c r="T32" s="5">
        <v>25.553424981594929</v>
      </c>
      <c r="U32" s="5">
        <v>25.395524317879321</v>
      </c>
      <c r="V32" s="5">
        <v>5.0311101379317904</v>
      </c>
      <c r="W32" s="5">
        <v>22.319213245094449</v>
      </c>
      <c r="X32" s="5">
        <v>19.235718923398728</v>
      </c>
      <c r="Y32" s="5">
        <v>39.011830999839013</v>
      </c>
      <c r="Z32" s="5">
        <v>21.328107787846541</v>
      </c>
      <c r="AA32" s="5">
        <v>10.020771108552481</v>
      </c>
      <c r="AB32" s="5">
        <v>31.242117904681169</v>
      </c>
      <c r="AC32" s="5">
        <v>25.68452981407291</v>
      </c>
      <c r="AD32" s="5">
        <v>26.427593607439931</v>
      </c>
      <c r="AE32" s="5">
        <v>14.65510462466918</v>
      </c>
      <c r="AF32" s="5">
        <v>18.384119904145521</v>
      </c>
      <c r="AG32" s="5">
        <v>0</v>
      </c>
      <c r="AH32" s="5">
        <v>13.314670902804931</v>
      </c>
      <c r="AI32" s="5">
        <v>4.9609551872598194</v>
      </c>
      <c r="AJ32" s="5">
        <v>19.727329879636521</v>
      </c>
      <c r="AK32" s="5">
        <v>12.083192389844649</v>
      </c>
      <c r="AL32" s="5">
        <v>22.962209847050872</v>
      </c>
      <c r="AM32" s="5">
        <v>7.4082624042348826</v>
      </c>
      <c r="AN32" s="5">
        <v>48.578601620466607</v>
      </c>
      <c r="AO32" s="5">
        <v>40.327218868154041</v>
      </c>
      <c r="AP32" s="5">
        <v>31.05471234643786</v>
      </c>
      <c r="AQ32" s="5">
        <v>5.8408513463364242</v>
      </c>
      <c r="AR32" s="5">
        <v>36.166679649920873</v>
      </c>
      <c r="AS32" s="5">
        <v>42.858661344587041</v>
      </c>
      <c r="AT32" s="5">
        <v>40.184091843663701</v>
      </c>
      <c r="AU32" s="5">
        <v>13.851826179966301</v>
      </c>
      <c r="AV32" s="5">
        <v>47.56267140741781</v>
      </c>
      <c r="AW32" s="5">
        <v>12.54481571965089</v>
      </c>
      <c r="AX32" s="5">
        <v>8.0105228818098979</v>
      </c>
      <c r="AY32" s="5">
        <v>5.5303309891904293</v>
      </c>
      <c r="AZ32" s="5">
        <v>39.294262869915237</v>
      </c>
      <c r="BA32" s="6">
        <v>0.5</v>
      </c>
      <c r="BB32" s="6">
        <v>0.5</v>
      </c>
      <c r="BC32" s="7">
        <v>0.78</v>
      </c>
      <c r="BD32" s="7">
        <v>0.01</v>
      </c>
      <c r="BE32" s="7">
        <v>0.14000000000000001</v>
      </c>
      <c r="BF32" s="7">
        <v>0.02</v>
      </c>
      <c r="BG32" s="11">
        <v>15</v>
      </c>
      <c r="BH32" s="5">
        <v>3277</v>
      </c>
      <c r="BI32" s="5">
        <f t="shared" si="0"/>
        <v>1.0372403140524382E-3</v>
      </c>
      <c r="BJ32" s="2">
        <v>10353</v>
      </c>
      <c r="BK32" s="2">
        <f t="shared" si="1"/>
        <v>3.2769450629798265E-3</v>
      </c>
      <c r="BL32" s="2">
        <f t="shared" si="2"/>
        <v>1</v>
      </c>
      <c r="BM32" s="2">
        <v>118</v>
      </c>
      <c r="BN32" s="2">
        <f t="shared" si="3"/>
        <v>3.7349513902406989E-5</v>
      </c>
      <c r="BO32" s="2">
        <f t="shared" si="4"/>
        <v>0</v>
      </c>
      <c r="BP32" s="2">
        <f t="shared" si="5"/>
        <v>0</v>
      </c>
      <c r="BQ32">
        <v>2</v>
      </c>
      <c r="BR32" s="4">
        <v>92</v>
      </c>
      <c r="BS32" s="3">
        <v>3159345</v>
      </c>
      <c r="BT32" s="3">
        <v>84904</v>
      </c>
      <c r="BU32" s="3">
        <f t="shared" si="6"/>
        <v>37.210791011024213</v>
      </c>
      <c r="BV32" s="2">
        <v>309726</v>
      </c>
      <c r="BW32" s="2">
        <f t="shared" si="7"/>
        <v>1.6490995777658488E-2</v>
      </c>
      <c r="BX32" s="1">
        <v>253004</v>
      </c>
      <c r="BY32" s="1">
        <f t="shared" si="8"/>
        <v>8.0081156062411674E-2</v>
      </c>
      <c r="BZ32" s="1">
        <v>259078</v>
      </c>
      <c r="CA32" s="1">
        <f t="shared" si="9"/>
        <v>8.2003706464472859E-2</v>
      </c>
      <c r="CB32" s="1">
        <v>266799</v>
      </c>
      <c r="CC32" s="1">
        <f t="shared" si="10"/>
        <v>8.4447567454646461E-2</v>
      </c>
      <c r="CD32" s="1">
        <v>248985</v>
      </c>
      <c r="CE32" s="1">
        <f t="shared" si="11"/>
        <v>7.8809056940600031E-2</v>
      </c>
      <c r="CF32" s="1">
        <v>260906</v>
      </c>
      <c r="CG32" s="1">
        <f t="shared" si="12"/>
        <v>8.2582307408655908E-2</v>
      </c>
      <c r="CH32" s="1">
        <v>247231</v>
      </c>
      <c r="CI32" s="1">
        <f t="shared" si="13"/>
        <v>7.8253878572932048E-2</v>
      </c>
      <c r="CJ32" s="1">
        <v>217677</v>
      </c>
      <c r="CK32" s="1">
        <f t="shared" si="14"/>
        <v>6.8899407946900387E-2</v>
      </c>
      <c r="CL32" s="1">
        <v>231359</v>
      </c>
      <c r="CM32" s="1">
        <f t="shared" si="15"/>
        <v>7.3230052431754053E-2</v>
      </c>
      <c r="CN32" s="1">
        <v>203255</v>
      </c>
      <c r="CO32" s="1">
        <f t="shared" si="16"/>
        <v>6.4334537696896038E-2</v>
      </c>
      <c r="CP32" s="1">
        <v>172668</v>
      </c>
      <c r="CQ32" s="1">
        <f t="shared" si="17"/>
        <v>5.4653100563566183E-2</v>
      </c>
      <c r="CR32" s="1">
        <v>149505</v>
      </c>
      <c r="CS32" s="1">
        <f t="shared" si="18"/>
        <v>4.7321517593045391E-2</v>
      </c>
      <c r="CT32" s="1">
        <v>155362</v>
      </c>
      <c r="CU32" s="1">
        <f t="shared" si="19"/>
        <v>4.917538287208266E-2</v>
      </c>
      <c r="CV32" s="1">
        <v>144798</v>
      </c>
      <c r="CW32" s="1">
        <f t="shared" si="20"/>
        <v>4.5831651813904466E-2</v>
      </c>
      <c r="CX32" s="1">
        <v>119503</v>
      </c>
      <c r="CY32" s="1">
        <f t="shared" si="21"/>
        <v>3.7825245422706287E-2</v>
      </c>
      <c r="CZ32" s="1">
        <v>90368</v>
      </c>
      <c r="DA32" s="1">
        <f t="shared" si="22"/>
        <v>2.8603397223158598E-2</v>
      </c>
      <c r="DB32" s="1">
        <v>62027</v>
      </c>
      <c r="DC32" s="1">
        <f t="shared" si="23"/>
        <v>1.9632866939191508E-2</v>
      </c>
      <c r="DD32" s="1">
        <v>40804</v>
      </c>
      <c r="DE32" s="1">
        <f t="shared" si="24"/>
        <v>1.2915335298930632E-2</v>
      </c>
      <c r="DF32" s="1">
        <v>37776</v>
      </c>
      <c r="DG32" s="1">
        <f t="shared" si="25"/>
        <v>1.1956908789638359E-2</v>
      </c>
      <c r="DH32">
        <v>94</v>
      </c>
      <c r="DI32">
        <v>84</v>
      </c>
      <c r="DJ32" s="15">
        <v>73347</v>
      </c>
      <c r="DK32" s="17">
        <f t="shared" si="26"/>
        <v>9535.11</v>
      </c>
      <c r="DL32" s="18">
        <f t="shared" si="27"/>
        <v>63811.89</v>
      </c>
      <c r="DM32">
        <f t="shared" si="28"/>
        <v>0.32534148692213105</v>
      </c>
      <c r="DN32">
        <f t="shared" si="29"/>
        <v>0.30296564636024237</v>
      </c>
      <c r="DO32">
        <f t="shared" si="30"/>
        <v>0.21548453872559026</v>
      </c>
      <c r="DP32">
        <f t="shared" si="31"/>
        <v>0.13189316139896085</v>
      </c>
      <c r="DQ32">
        <f t="shared" si="32"/>
        <v>2.4872244088568991E-2</v>
      </c>
      <c r="DR32" s="20">
        <v>297</v>
      </c>
      <c r="DS32" s="20">
        <v>1</v>
      </c>
      <c r="DT32" s="20">
        <v>10148</v>
      </c>
      <c r="DU32" s="20">
        <v>116</v>
      </c>
      <c r="DV32">
        <v>13</v>
      </c>
    </row>
    <row r="33" spans="1:126" x14ac:dyDescent="0.2">
      <c r="A33" t="s">
        <v>117</v>
      </c>
      <c r="B33" s="10">
        <v>169558</v>
      </c>
      <c r="C33" s="5">
        <v>21.12982273470368</v>
      </c>
      <c r="D33" s="5">
        <v>7.0821144187311713</v>
      </c>
      <c r="E33" s="5">
        <v>23.28474876329998</v>
      </c>
      <c r="F33" s="5">
        <v>18.736859841766432</v>
      </c>
      <c r="G33" s="5">
        <v>9.3134485133059002</v>
      </c>
      <c r="H33" s="5">
        <v>20.718462587750079</v>
      </c>
      <c r="I33" s="5">
        <v>15.689431893475289</v>
      </c>
      <c r="J33" s="5">
        <v>23.76825838718521</v>
      </c>
      <c r="K33" s="5">
        <v>16.043257576938661</v>
      </c>
      <c r="L33" s="5">
        <v>23.78983407781568</v>
      </c>
      <c r="M33" s="5">
        <v>26.837632183558959</v>
      </c>
      <c r="N33" s="5">
        <v>19.218597693120071</v>
      </c>
      <c r="O33" s="5">
        <v>19.550887082943309</v>
      </c>
      <c r="P33" s="5">
        <v>14.22967663160339</v>
      </c>
      <c r="Q33" s="5">
        <v>21.596795316435269</v>
      </c>
      <c r="R33" s="5">
        <v>7.1850633267912123</v>
      </c>
      <c r="S33" s="5">
        <v>8.7888457154509236</v>
      </c>
      <c r="T33" s="5">
        <v>12.315251053064239</v>
      </c>
      <c r="U33" s="5">
        <v>12.179587911337549</v>
      </c>
      <c r="V33" s="5">
        <v>13.933972173432821</v>
      </c>
      <c r="W33" s="5">
        <v>10.38818001624923</v>
      </c>
      <c r="X33" s="5">
        <v>5.9239866787493671</v>
      </c>
      <c r="Y33" s="5">
        <v>25.843126259220259</v>
      </c>
      <c r="Z33" s="5">
        <v>9.7917314097150339</v>
      </c>
      <c r="AA33" s="5">
        <v>22.835318268419211</v>
      </c>
      <c r="AB33" s="5">
        <v>18.07311136025006</v>
      </c>
      <c r="AC33" s="5">
        <v>12.88778481275971</v>
      </c>
      <c r="AD33" s="5">
        <v>13.113413433961419</v>
      </c>
      <c r="AE33" s="5">
        <v>3.0369452168256119</v>
      </c>
      <c r="AF33" s="5">
        <v>6.0567143997385147</v>
      </c>
      <c r="AG33" s="5">
        <v>13.314670902804931</v>
      </c>
      <c r="AH33" s="5">
        <v>0</v>
      </c>
      <c r="AI33" s="5">
        <v>18.26990037411262</v>
      </c>
      <c r="AJ33" s="5">
        <v>6.9438281120718948</v>
      </c>
      <c r="AK33" s="5">
        <v>3.3567723932372941</v>
      </c>
      <c r="AL33" s="5">
        <v>10.44298338838092</v>
      </c>
      <c r="AM33" s="5">
        <v>8.7456970219645775</v>
      </c>
      <c r="AN33" s="5">
        <v>60.782392564705802</v>
      </c>
      <c r="AO33" s="5">
        <v>27.29661837535923</v>
      </c>
      <c r="AP33" s="5">
        <v>17.75831008654821</v>
      </c>
      <c r="AQ33" s="5">
        <v>17.257001321202949</v>
      </c>
      <c r="AR33" s="5">
        <v>22.88077450546637</v>
      </c>
      <c r="AS33" s="5">
        <v>29.93787499806891</v>
      </c>
      <c r="AT33" s="5">
        <v>27.012330737831562</v>
      </c>
      <c r="AU33" s="5">
        <v>9.1959997395606798</v>
      </c>
      <c r="AV33" s="5">
        <v>59.657717353918258</v>
      </c>
      <c r="AW33" s="5">
        <v>6.2303280146393583</v>
      </c>
      <c r="AX33" s="5">
        <v>14.138042276425701</v>
      </c>
      <c r="AY33" s="5">
        <v>10.2162408272319</v>
      </c>
      <c r="AZ33" s="5">
        <v>26.3119987488598</v>
      </c>
      <c r="BA33" s="6">
        <v>0.5</v>
      </c>
      <c r="BB33" s="6">
        <v>0.51</v>
      </c>
      <c r="BC33" s="7">
        <v>0.76</v>
      </c>
      <c r="BD33" s="7">
        <v>0.05</v>
      </c>
      <c r="BE33" s="7">
        <v>0.12</v>
      </c>
      <c r="BF33" s="7">
        <v>0.03</v>
      </c>
      <c r="BG33" s="11">
        <v>31</v>
      </c>
      <c r="BH33" s="5">
        <v>2693</v>
      </c>
      <c r="BI33" s="5">
        <f t="shared" si="0"/>
        <v>9.2272953882368257E-4</v>
      </c>
      <c r="BJ33" s="2">
        <v>10011</v>
      </c>
      <c r="BK33" s="2">
        <f t="shared" si="1"/>
        <v>3.43016910997545E-3</v>
      </c>
      <c r="BL33" s="2">
        <f t="shared" si="2"/>
        <v>1</v>
      </c>
      <c r="BM33" s="2">
        <v>217</v>
      </c>
      <c r="BN33" s="2">
        <f t="shared" si="3"/>
        <v>7.4352881516798788E-5</v>
      </c>
      <c r="BO33" s="2">
        <f t="shared" si="4"/>
        <v>0</v>
      </c>
      <c r="BP33" s="2">
        <f t="shared" si="5"/>
        <v>0</v>
      </c>
      <c r="BQ33">
        <v>2</v>
      </c>
      <c r="BR33" s="4">
        <v>90</v>
      </c>
      <c r="BS33" s="3">
        <v>2918515</v>
      </c>
      <c r="BT33" s="3">
        <v>82282</v>
      </c>
      <c r="BU33" s="3">
        <f t="shared" si="6"/>
        <v>35.469665297391899</v>
      </c>
      <c r="BV33" s="2">
        <v>307111</v>
      </c>
      <c r="BW33" s="2">
        <f t="shared" si="7"/>
        <v>1.6351763185113537E-2</v>
      </c>
      <c r="BX33" s="1">
        <v>189335</v>
      </c>
      <c r="BY33" s="1">
        <f t="shared" si="8"/>
        <v>6.4873745723424414E-2</v>
      </c>
      <c r="BZ33" s="1">
        <v>197621</v>
      </c>
      <c r="CA33" s="1">
        <f t="shared" si="9"/>
        <v>6.7712860821342355E-2</v>
      </c>
      <c r="CB33" s="1">
        <v>200446</v>
      </c>
      <c r="CC33" s="1">
        <f t="shared" si="10"/>
        <v>6.8680818841088703E-2</v>
      </c>
      <c r="CD33" s="1">
        <v>200274</v>
      </c>
      <c r="CE33" s="1">
        <f t="shared" si="11"/>
        <v>6.8621884759886453E-2</v>
      </c>
      <c r="CF33" s="1">
        <v>213020</v>
      </c>
      <c r="CG33" s="1">
        <f t="shared" si="12"/>
        <v>7.298917428897915E-2</v>
      </c>
      <c r="CH33" s="1">
        <v>195035</v>
      </c>
      <c r="CI33" s="1">
        <f t="shared" si="13"/>
        <v>6.6826793763266598E-2</v>
      </c>
      <c r="CJ33" s="1">
        <v>187849</v>
      </c>
      <c r="CK33" s="1">
        <f t="shared" si="14"/>
        <v>6.436458267303749E-2</v>
      </c>
      <c r="CL33" s="1">
        <v>189972</v>
      </c>
      <c r="CM33" s="1">
        <f t="shared" si="15"/>
        <v>6.5092007407876948E-2</v>
      </c>
      <c r="CN33" s="1">
        <v>166350</v>
      </c>
      <c r="CO33" s="1">
        <f t="shared" si="16"/>
        <v>5.6998165162762571E-2</v>
      </c>
      <c r="CP33" s="1">
        <v>166989</v>
      </c>
      <c r="CQ33" s="1">
        <f t="shared" si="17"/>
        <v>5.7217112127229089E-2</v>
      </c>
      <c r="CR33" s="1">
        <v>168948</v>
      </c>
      <c r="CS33" s="1">
        <f t="shared" si="18"/>
        <v>5.7888343900922214E-2</v>
      </c>
      <c r="CT33" s="1">
        <v>191689</v>
      </c>
      <c r="CU33" s="1">
        <f t="shared" si="19"/>
        <v>6.5680320299878539E-2</v>
      </c>
      <c r="CV33" s="1">
        <v>181736</v>
      </c>
      <c r="CW33" s="1">
        <f t="shared" si="20"/>
        <v>6.2270024310308494E-2</v>
      </c>
      <c r="CX33" s="1">
        <v>150262</v>
      </c>
      <c r="CY33" s="1">
        <f t="shared" si="21"/>
        <v>5.1485772730309763E-2</v>
      </c>
      <c r="CZ33" s="1">
        <v>112595</v>
      </c>
      <c r="DA33" s="1">
        <f t="shared" si="22"/>
        <v>3.8579551587022851E-2</v>
      </c>
      <c r="DB33" s="1">
        <v>78411</v>
      </c>
      <c r="DC33" s="1">
        <f t="shared" si="23"/>
        <v>2.6866745588081609E-2</v>
      </c>
      <c r="DD33" s="1">
        <v>55437</v>
      </c>
      <c r="DE33" s="1">
        <f t="shared" si="24"/>
        <v>1.8994934067496656E-2</v>
      </c>
      <c r="DF33" s="1">
        <v>65536</v>
      </c>
      <c r="DG33" s="1">
        <f t="shared" si="25"/>
        <v>2.2455255498087211E-2</v>
      </c>
      <c r="DH33">
        <v>61</v>
      </c>
      <c r="DI33">
        <v>57</v>
      </c>
      <c r="DJ33" s="15">
        <v>39012</v>
      </c>
      <c r="DK33" s="17">
        <f t="shared" si="26"/>
        <v>5071.5600000000004</v>
      </c>
      <c r="DL33" s="18">
        <f t="shared" si="27"/>
        <v>33940.44</v>
      </c>
      <c r="DM33">
        <f t="shared" si="28"/>
        <v>0.26988931014574191</v>
      </c>
      <c r="DN33">
        <f t="shared" si="29"/>
        <v>0.2692725581331602</v>
      </c>
      <c r="DO33">
        <f t="shared" si="30"/>
        <v>0.23778394149079241</v>
      </c>
      <c r="DP33">
        <f t="shared" si="31"/>
        <v>0.1792020942157227</v>
      </c>
      <c r="DQ33">
        <f t="shared" si="32"/>
        <v>4.145018956558387E-2</v>
      </c>
      <c r="DR33" s="20">
        <v>97</v>
      </c>
      <c r="DS33" s="20">
        <v>3</v>
      </c>
      <c r="DT33" s="20">
        <v>9957</v>
      </c>
      <c r="DU33" s="20">
        <v>224</v>
      </c>
      <c r="DV33">
        <v>23</v>
      </c>
    </row>
    <row r="34" spans="1:126" x14ac:dyDescent="0.2">
      <c r="A34" t="s">
        <v>118</v>
      </c>
      <c r="B34" s="10">
        <v>168752</v>
      </c>
      <c r="C34" s="5">
        <v>3.5576230266850848</v>
      </c>
      <c r="D34" s="5">
        <v>18.999019717869661</v>
      </c>
      <c r="E34" s="5">
        <v>41.263926126460653</v>
      </c>
      <c r="F34" s="5">
        <v>35.816626094734268</v>
      </c>
      <c r="G34" s="5">
        <v>27.443958313807439</v>
      </c>
      <c r="H34" s="5">
        <v>38.862490645865719</v>
      </c>
      <c r="I34" s="5">
        <v>33.851038825123233</v>
      </c>
      <c r="J34" s="5">
        <v>41.967249490525361</v>
      </c>
      <c r="K34" s="5">
        <v>33.855641903824548</v>
      </c>
      <c r="L34" s="5">
        <v>8.9120109790102884</v>
      </c>
      <c r="M34" s="5">
        <v>44.918608247584878</v>
      </c>
      <c r="N34" s="5">
        <v>37.434146584235108</v>
      </c>
      <c r="O34" s="5">
        <v>37.820711270545942</v>
      </c>
      <c r="P34" s="5">
        <v>31.62165646894546</v>
      </c>
      <c r="Q34" s="5">
        <v>39.841241513035222</v>
      </c>
      <c r="R34" s="5">
        <v>11.088362388107649</v>
      </c>
      <c r="S34" s="5">
        <v>23.383184856858151</v>
      </c>
      <c r="T34" s="5">
        <v>30.47897536499547</v>
      </c>
      <c r="U34" s="5">
        <v>30.354864260114891</v>
      </c>
      <c r="V34" s="5">
        <v>7.0893449097924419</v>
      </c>
      <c r="W34" s="5">
        <v>27.15835704842987</v>
      </c>
      <c r="X34" s="5">
        <v>24.19274613453381</v>
      </c>
      <c r="Y34" s="5">
        <v>43.963738287479607</v>
      </c>
      <c r="Z34" s="5">
        <v>25.982325980558411</v>
      </c>
      <c r="AA34" s="5">
        <v>6.0518903245184461</v>
      </c>
      <c r="AB34" s="5">
        <v>36.142297589389642</v>
      </c>
      <c r="AC34" s="5">
        <v>30.513684741440201</v>
      </c>
      <c r="AD34" s="5">
        <v>31.380434357255169</v>
      </c>
      <c r="AE34" s="5">
        <v>19.498936935381899</v>
      </c>
      <c r="AF34" s="5">
        <v>23.297619910196829</v>
      </c>
      <c r="AG34" s="5">
        <v>4.9609551872598194</v>
      </c>
      <c r="AH34" s="5">
        <v>18.26990037411262</v>
      </c>
      <c r="AI34" s="5">
        <v>0</v>
      </c>
      <c r="AJ34" s="5">
        <v>24.59183771030543</v>
      </c>
      <c r="AK34" s="5">
        <v>16.980385814815872</v>
      </c>
      <c r="AL34" s="5">
        <v>27.75762950631772</v>
      </c>
      <c r="AM34" s="5">
        <v>11.61314174545373</v>
      </c>
      <c r="AN34" s="5">
        <v>44.06635016302122</v>
      </c>
      <c r="AO34" s="5">
        <v>45.259782727825822</v>
      </c>
      <c r="AP34" s="5">
        <v>36.0150720705929</v>
      </c>
      <c r="AQ34" s="5">
        <v>5.4123576415458814</v>
      </c>
      <c r="AR34" s="5">
        <v>41.127599625190882</v>
      </c>
      <c r="AS34" s="5">
        <v>47.771846341961712</v>
      </c>
      <c r="AT34" s="5">
        <v>45.136076948379113</v>
      </c>
      <c r="AU34" s="5">
        <v>18.09062778153373</v>
      </c>
      <c r="AV34" s="5">
        <v>43.390741145548553</v>
      </c>
      <c r="AW34" s="5">
        <v>17.18394777604961</v>
      </c>
      <c r="AX34" s="5">
        <v>10.422460882632279</v>
      </c>
      <c r="AY34" s="5">
        <v>9.7924369918830827</v>
      </c>
      <c r="AZ34" s="5">
        <v>44.220154920578921</v>
      </c>
      <c r="BA34" s="6">
        <v>0.5</v>
      </c>
      <c r="BB34" s="6">
        <v>0.5</v>
      </c>
      <c r="BC34" s="7">
        <v>0.49</v>
      </c>
      <c r="BD34" s="7">
        <v>0.09</v>
      </c>
      <c r="BE34" s="7">
        <v>0.28999999999999998</v>
      </c>
      <c r="BF34" s="7">
        <v>0.08</v>
      </c>
      <c r="BG34" s="11">
        <v>5</v>
      </c>
      <c r="BH34" s="5">
        <v>8443</v>
      </c>
      <c r="BI34" s="5">
        <f t="shared" si="0"/>
        <v>2.7620170477593736E-3</v>
      </c>
      <c r="BJ34" s="2">
        <v>8830</v>
      </c>
      <c r="BK34" s="2">
        <f t="shared" si="1"/>
        <v>2.8886190372752894E-3</v>
      </c>
      <c r="BL34" s="2">
        <f t="shared" si="2"/>
        <v>1</v>
      </c>
      <c r="BM34" s="2">
        <v>420</v>
      </c>
      <c r="BN34" s="2">
        <f t="shared" si="3"/>
        <v>1.3739750800176916E-4</v>
      </c>
      <c r="BO34" s="2">
        <f t="shared" si="4"/>
        <v>1</v>
      </c>
      <c r="BP34" s="2">
        <f t="shared" si="5"/>
        <v>0</v>
      </c>
      <c r="BQ34">
        <v>2</v>
      </c>
      <c r="BR34" s="4">
        <v>91</v>
      </c>
      <c r="BS34" s="3">
        <v>3056824</v>
      </c>
      <c r="BT34" s="3">
        <v>110567</v>
      </c>
      <c r="BU34" s="3">
        <f t="shared" si="6"/>
        <v>27.646802391310246</v>
      </c>
      <c r="BV34" s="2">
        <v>293925</v>
      </c>
      <c r="BW34" s="2">
        <f t="shared" si="7"/>
        <v>1.5649690158231054E-2</v>
      </c>
      <c r="BX34" s="1">
        <v>185995</v>
      </c>
      <c r="BY34" s="1">
        <f t="shared" si="8"/>
        <v>6.0845832144735844E-2</v>
      </c>
      <c r="BZ34" s="1">
        <v>191607</v>
      </c>
      <c r="CA34" s="1">
        <f t="shared" si="9"/>
        <v>6.2681724561178528E-2</v>
      </c>
      <c r="CB34" s="1">
        <v>197022</v>
      </c>
      <c r="CC34" s="1">
        <f t="shared" si="10"/>
        <v>6.4453171003629905E-2</v>
      </c>
      <c r="CD34" s="1">
        <v>181098</v>
      </c>
      <c r="CE34" s="1">
        <f t="shared" si="11"/>
        <v>5.924384262881998E-2</v>
      </c>
      <c r="CF34" s="1">
        <v>182064</v>
      </c>
      <c r="CG34" s="1">
        <f t="shared" si="12"/>
        <v>5.9559856897224046E-2</v>
      </c>
      <c r="CH34" s="1">
        <v>227464</v>
      </c>
      <c r="CI34" s="1">
        <f t="shared" si="13"/>
        <v>7.4411873238367662E-2</v>
      </c>
      <c r="CJ34" s="1">
        <v>217908</v>
      </c>
      <c r="CK34" s="1">
        <f t="shared" si="14"/>
        <v>7.1285752794403606E-2</v>
      </c>
      <c r="CL34" s="1">
        <v>210838</v>
      </c>
      <c r="CM34" s="1">
        <f t="shared" si="15"/>
        <v>6.8972894743040483E-2</v>
      </c>
      <c r="CN34" s="1">
        <v>192315</v>
      </c>
      <c r="CO34" s="1">
        <f t="shared" si="16"/>
        <v>6.2913337503238659E-2</v>
      </c>
      <c r="CP34" s="1">
        <v>201625</v>
      </c>
      <c r="CQ34" s="1">
        <f t="shared" si="17"/>
        <v>6.5958982263944532E-2</v>
      </c>
      <c r="CR34" s="1">
        <v>193714</v>
      </c>
      <c r="CS34" s="1">
        <f t="shared" si="18"/>
        <v>6.3371002059654069E-2</v>
      </c>
      <c r="CT34" s="1">
        <v>194281</v>
      </c>
      <c r="CU34" s="1">
        <f t="shared" si="19"/>
        <v>6.3556488695456465E-2</v>
      </c>
      <c r="CV34" s="1">
        <v>182280</v>
      </c>
      <c r="CW34" s="1">
        <f t="shared" si="20"/>
        <v>5.9630518472767811E-2</v>
      </c>
      <c r="CX34" s="1">
        <v>160427</v>
      </c>
      <c r="CY34" s="1">
        <f t="shared" si="21"/>
        <v>5.2481595276666237E-2</v>
      </c>
      <c r="CZ34" s="1">
        <v>132825</v>
      </c>
      <c r="DA34" s="1">
        <f t="shared" si="22"/>
        <v>4.3451961905559493E-2</v>
      </c>
      <c r="DB34" s="1">
        <v>88212</v>
      </c>
      <c r="DC34" s="1">
        <f t="shared" si="23"/>
        <v>2.8857402323457286E-2</v>
      </c>
      <c r="DD34" s="1">
        <v>51355</v>
      </c>
      <c r="DE34" s="1">
        <f t="shared" si="24"/>
        <v>1.6800116722454416E-2</v>
      </c>
      <c r="DF34" s="1">
        <v>43362</v>
      </c>
      <c r="DG34" s="1">
        <f t="shared" si="25"/>
        <v>1.4185311290411224E-2</v>
      </c>
      <c r="DH34">
        <v>78</v>
      </c>
      <c r="DI34">
        <v>36</v>
      </c>
      <c r="DJ34" s="15">
        <v>63950</v>
      </c>
      <c r="DK34" s="17">
        <f t="shared" si="26"/>
        <v>8313.5</v>
      </c>
      <c r="DL34" s="18">
        <f t="shared" si="27"/>
        <v>55636.5</v>
      </c>
      <c r="DM34">
        <f t="shared" si="28"/>
        <v>0.24722457033836426</v>
      </c>
      <c r="DN34">
        <f t="shared" si="29"/>
        <v>0.27423037767303582</v>
      </c>
      <c r="DO34">
        <f t="shared" si="30"/>
        <v>0.25579981052229372</v>
      </c>
      <c r="DP34">
        <f t="shared" si="31"/>
        <v>0.18442147797845085</v>
      </c>
      <c r="DQ34">
        <f t="shared" si="32"/>
        <v>3.0985428012865641E-2</v>
      </c>
      <c r="DR34" s="20">
        <v>311</v>
      </c>
      <c r="DS34" s="20">
        <v>6</v>
      </c>
      <c r="DT34" s="20">
        <v>8219</v>
      </c>
      <c r="DU34" s="20">
        <v>423</v>
      </c>
      <c r="DV34">
        <v>21</v>
      </c>
    </row>
    <row r="35" spans="1:126" x14ac:dyDescent="0.2">
      <c r="A35" t="s">
        <v>119</v>
      </c>
      <c r="B35" s="10">
        <v>129812</v>
      </c>
      <c r="C35" s="5">
        <v>27.123867775263911</v>
      </c>
      <c r="D35" s="5">
        <v>7.6900076443394996</v>
      </c>
      <c r="E35" s="5">
        <v>18.737873135444161</v>
      </c>
      <c r="F35" s="5">
        <v>11.793514204850039</v>
      </c>
      <c r="G35" s="5">
        <v>6.0858885645401024</v>
      </c>
      <c r="H35" s="5">
        <v>15.818637599047531</v>
      </c>
      <c r="I35" s="5">
        <v>11.05347225852582</v>
      </c>
      <c r="J35" s="5">
        <v>18.542463203415021</v>
      </c>
      <c r="K35" s="5">
        <v>9.277545757903864</v>
      </c>
      <c r="L35" s="5">
        <v>30.663133346088419</v>
      </c>
      <c r="M35" s="5">
        <v>21.909572020694512</v>
      </c>
      <c r="N35" s="5">
        <v>13.071668815419089</v>
      </c>
      <c r="O35" s="5">
        <v>13.840628977759639</v>
      </c>
      <c r="P35" s="5">
        <v>11.781849098083031</v>
      </c>
      <c r="Q35" s="5">
        <v>16.19540979197501</v>
      </c>
      <c r="R35" s="5">
        <v>13.73259475117503</v>
      </c>
      <c r="S35" s="5">
        <v>11.53824695956887</v>
      </c>
      <c r="T35" s="5">
        <v>6.1679302890029524</v>
      </c>
      <c r="U35" s="5">
        <v>7.9348548291698444</v>
      </c>
      <c r="V35" s="5">
        <v>19.227579309939149</v>
      </c>
      <c r="W35" s="5">
        <v>10.03383189514355</v>
      </c>
      <c r="X35" s="5">
        <v>3.4628342437951041</v>
      </c>
      <c r="Y35" s="5">
        <v>20.831715812673711</v>
      </c>
      <c r="Z35" s="5">
        <v>3.8507918211713288</v>
      </c>
      <c r="AA35" s="5">
        <v>29.533211314213709</v>
      </c>
      <c r="AB35" s="5">
        <v>11.58745304413355</v>
      </c>
      <c r="AC35" s="5">
        <v>5.9988799429560169</v>
      </c>
      <c r="AD35" s="5">
        <v>7.6132183115946468</v>
      </c>
      <c r="AE35" s="5">
        <v>5.0992976869368967</v>
      </c>
      <c r="AF35" s="5">
        <v>7.258148610355124</v>
      </c>
      <c r="AG35" s="5">
        <v>19.727329879636521</v>
      </c>
      <c r="AH35" s="5">
        <v>6.9438281120718948</v>
      </c>
      <c r="AI35" s="5">
        <v>24.59183771030543</v>
      </c>
      <c r="AJ35" s="5">
        <v>0</v>
      </c>
      <c r="AK35" s="5">
        <v>9.9096918342600375</v>
      </c>
      <c r="AL35" s="5">
        <v>3.514810065992183</v>
      </c>
      <c r="AM35" s="5">
        <v>13.678661370543541</v>
      </c>
      <c r="AN35" s="5">
        <v>65.577264874497487</v>
      </c>
      <c r="AO35" s="5">
        <v>22.636436979789909</v>
      </c>
      <c r="AP35" s="5">
        <v>12.3996288017021</v>
      </c>
      <c r="AQ35" s="5">
        <v>24.103181876466021</v>
      </c>
      <c r="AR35" s="5">
        <v>17.425781801686838</v>
      </c>
      <c r="AS35" s="5">
        <v>25.455274709379982</v>
      </c>
      <c r="AT35" s="5">
        <v>21.960024014558812</v>
      </c>
      <c r="AU35" s="5">
        <v>14.90080576948777</v>
      </c>
      <c r="AV35" s="5">
        <v>66.569228232344713</v>
      </c>
      <c r="AW35" s="5">
        <v>12.32063455914507</v>
      </c>
      <c r="AX35" s="5">
        <v>21.05609212793296</v>
      </c>
      <c r="AY35" s="5">
        <v>17.143820390158069</v>
      </c>
      <c r="AZ35" s="5">
        <v>21.801390053159452</v>
      </c>
      <c r="BA35" s="6">
        <v>0.49</v>
      </c>
      <c r="BB35" s="6">
        <v>0.51</v>
      </c>
      <c r="BC35" s="7">
        <v>0.72</v>
      </c>
      <c r="BD35" s="7">
        <v>0.15</v>
      </c>
      <c r="BE35" s="7">
        <v>0.08</v>
      </c>
      <c r="BF35" s="7">
        <v>0.02</v>
      </c>
      <c r="BG35" s="11">
        <v>10</v>
      </c>
      <c r="BH35" s="5">
        <v>3812</v>
      </c>
      <c r="BI35" s="5">
        <f t="shared" si="0"/>
        <v>1.2621149961577008E-3</v>
      </c>
      <c r="BJ35" s="2">
        <v>7818</v>
      </c>
      <c r="BK35" s="2">
        <f t="shared" si="1"/>
        <v>2.5884614480485061E-3</v>
      </c>
      <c r="BL35" s="2">
        <f t="shared" si="2"/>
        <v>1</v>
      </c>
      <c r="BM35" s="2">
        <v>136</v>
      </c>
      <c r="BN35" s="2">
        <f t="shared" si="3"/>
        <v>4.5028237008774216E-5</v>
      </c>
      <c r="BO35" s="2">
        <f t="shared" si="4"/>
        <v>0</v>
      </c>
      <c r="BP35" s="2">
        <f t="shared" si="5"/>
        <v>0</v>
      </c>
      <c r="BQ35">
        <v>-1</v>
      </c>
      <c r="BR35" s="4">
        <v>-1</v>
      </c>
      <c r="BS35" s="3">
        <v>3020327</v>
      </c>
      <c r="BT35" s="3">
        <v>53182</v>
      </c>
      <c r="BU35" s="3">
        <f t="shared" si="6"/>
        <v>56.792279342634728</v>
      </c>
      <c r="BV35" s="2">
        <v>100000</v>
      </c>
      <c r="BW35" s="2">
        <f t="shared" si="7"/>
        <v>5.3243821240898364E-3</v>
      </c>
      <c r="BX35" s="1">
        <v>190343</v>
      </c>
      <c r="BY35" s="1">
        <f t="shared" si="8"/>
        <v>6.302065968353758E-2</v>
      </c>
      <c r="BZ35" s="1">
        <v>193284</v>
      </c>
      <c r="CA35" s="1">
        <f t="shared" si="9"/>
        <v>6.3994395308852314E-2</v>
      </c>
      <c r="CB35" s="1">
        <v>200786</v>
      </c>
      <c r="CC35" s="1">
        <f t="shared" si="10"/>
        <v>6.6478232323851028E-2</v>
      </c>
      <c r="CD35" s="1">
        <v>197707</v>
      </c>
      <c r="CE35" s="1">
        <f t="shared" si="11"/>
        <v>6.5458806281571497E-2</v>
      </c>
      <c r="CF35" s="1">
        <v>201638</v>
      </c>
      <c r="CG35" s="1">
        <f t="shared" si="12"/>
        <v>6.6760320985111879E-2</v>
      </c>
      <c r="CH35" s="1">
        <v>206497</v>
      </c>
      <c r="CI35" s="1">
        <f t="shared" si="13"/>
        <v>6.8369087188241542E-2</v>
      </c>
      <c r="CJ35" s="1">
        <v>190091</v>
      </c>
      <c r="CK35" s="1">
        <f t="shared" si="14"/>
        <v>6.2937225009080139E-2</v>
      </c>
      <c r="CL35" s="1">
        <v>191673</v>
      </c>
      <c r="CM35" s="1">
        <f t="shared" si="15"/>
        <v>6.3461009354285142E-2</v>
      </c>
      <c r="CN35" s="1">
        <v>176845</v>
      </c>
      <c r="CO35" s="1">
        <f t="shared" si="16"/>
        <v>5.8551607160416734E-2</v>
      </c>
      <c r="CP35" s="1">
        <v>184172</v>
      </c>
      <c r="CQ35" s="1">
        <f t="shared" si="17"/>
        <v>6.0977503429264446E-2</v>
      </c>
      <c r="CR35" s="1">
        <v>184495</v>
      </c>
      <c r="CS35" s="1">
        <f t="shared" si="18"/>
        <v>6.1084445492160286E-2</v>
      </c>
      <c r="CT35" s="1">
        <v>198163</v>
      </c>
      <c r="CU35" s="1">
        <f t="shared" si="19"/>
        <v>6.5609783311542089E-2</v>
      </c>
      <c r="CV35" s="1">
        <v>186304</v>
      </c>
      <c r="CW35" s="1">
        <f t="shared" si="20"/>
        <v>6.1683387262372581E-2</v>
      </c>
      <c r="CX35" s="1">
        <v>162561</v>
      </c>
      <c r="CY35" s="1">
        <f t="shared" si="21"/>
        <v>5.3822317914583424E-2</v>
      </c>
      <c r="CZ35" s="1">
        <v>133450</v>
      </c>
      <c r="DA35" s="1">
        <f t="shared" si="22"/>
        <v>4.4183957564859697E-2</v>
      </c>
      <c r="DB35" s="1">
        <v>95234</v>
      </c>
      <c r="DC35" s="1">
        <f t="shared" si="23"/>
        <v>3.1531022965394145E-2</v>
      </c>
      <c r="DD35" s="1">
        <v>61565</v>
      </c>
      <c r="DE35" s="1">
        <f t="shared" si="24"/>
        <v>2.0383554495920476E-2</v>
      </c>
      <c r="DF35" s="1">
        <v>59017</v>
      </c>
      <c r="DG35" s="1">
        <f t="shared" si="25"/>
        <v>1.9539937231961971E-2</v>
      </c>
      <c r="DH35">
        <v>70</v>
      </c>
      <c r="DI35">
        <v>51</v>
      </c>
      <c r="DJ35" s="15">
        <v>51944</v>
      </c>
      <c r="DK35" s="17">
        <f t="shared" si="26"/>
        <v>6752.72</v>
      </c>
      <c r="DL35" s="18">
        <f t="shared" si="27"/>
        <v>45191.28</v>
      </c>
      <c r="DM35">
        <f t="shared" si="28"/>
        <v>0.25895209359781246</v>
      </c>
      <c r="DN35">
        <f t="shared" si="29"/>
        <v>0.26152764253671867</v>
      </c>
      <c r="DO35">
        <f t="shared" si="30"/>
        <v>0.24622333939338359</v>
      </c>
      <c r="DP35">
        <f t="shared" si="31"/>
        <v>0.19122068570720985</v>
      </c>
      <c r="DQ35">
        <f t="shared" si="32"/>
        <v>3.9923491727882447E-2</v>
      </c>
      <c r="DR35" s="20">
        <v>231</v>
      </c>
      <c r="DS35" s="20">
        <v>2</v>
      </c>
      <c r="DT35" s="20">
        <v>7700</v>
      </c>
      <c r="DU35" s="20">
        <v>140</v>
      </c>
      <c r="DV35">
        <v>13</v>
      </c>
    </row>
    <row r="36" spans="1:126" x14ac:dyDescent="0.2">
      <c r="A36" t="s">
        <v>120</v>
      </c>
      <c r="B36" s="10">
        <v>124742</v>
      </c>
      <c r="C36" s="5">
        <v>20.150450464939979</v>
      </c>
      <c r="D36" s="5">
        <v>10.072788075801061</v>
      </c>
      <c r="E36" s="5">
        <v>24.309575086578551</v>
      </c>
      <c r="F36" s="5">
        <v>21.620853231313511</v>
      </c>
      <c r="G36" s="5">
        <v>10.703674003350439</v>
      </c>
      <c r="H36" s="5">
        <v>22.00539080180128</v>
      </c>
      <c r="I36" s="5">
        <v>17.047407560095468</v>
      </c>
      <c r="J36" s="5">
        <v>25.158390960075341</v>
      </c>
      <c r="K36" s="5">
        <v>18.61581075161649</v>
      </c>
      <c r="L36" s="5">
        <v>21.463245827460479</v>
      </c>
      <c r="M36" s="5">
        <v>27.996106327130569</v>
      </c>
      <c r="N36" s="5">
        <v>21.266111425693239</v>
      </c>
      <c r="O36" s="5">
        <v>21.323060278721719</v>
      </c>
      <c r="P36" s="5">
        <v>14.65657760938754</v>
      </c>
      <c r="Q36" s="5">
        <v>23.137794049563158</v>
      </c>
      <c r="R36" s="5">
        <v>6.2887364112355577</v>
      </c>
      <c r="S36" s="5">
        <v>7.254860746423744</v>
      </c>
      <c r="T36" s="5">
        <v>14.59511552540781</v>
      </c>
      <c r="U36" s="5">
        <v>13.61308573432196</v>
      </c>
      <c r="V36" s="5">
        <v>13.91177837553488</v>
      </c>
      <c r="W36" s="5">
        <v>10.27550890467232</v>
      </c>
      <c r="X36" s="5">
        <v>7.9970663277229406</v>
      </c>
      <c r="Y36" s="5">
        <v>27.067930649571281</v>
      </c>
      <c r="Z36" s="5">
        <v>13.054169835726819</v>
      </c>
      <c r="AA36" s="5">
        <v>20.900964855240531</v>
      </c>
      <c r="AB36" s="5">
        <v>20.377413439884862</v>
      </c>
      <c r="AC36" s="5">
        <v>15.647271312276789</v>
      </c>
      <c r="AD36" s="5">
        <v>15.035686170241791</v>
      </c>
      <c r="AE36" s="5">
        <v>6.3783298636868881</v>
      </c>
      <c r="AF36" s="5">
        <v>6.3219737503409457</v>
      </c>
      <c r="AG36" s="5">
        <v>12.083192389844649</v>
      </c>
      <c r="AH36" s="5">
        <v>3.3567723932372941</v>
      </c>
      <c r="AI36" s="5">
        <v>16.980385814815872</v>
      </c>
      <c r="AJ36" s="5">
        <v>9.9096918342600375</v>
      </c>
      <c r="AK36" s="5">
        <v>0</v>
      </c>
      <c r="AL36" s="5">
        <v>13.417408365627089</v>
      </c>
      <c r="AM36" s="5">
        <v>9.526682987273162</v>
      </c>
      <c r="AN36" s="5">
        <v>60.435852372329457</v>
      </c>
      <c r="AO36" s="5">
        <v>28.295246231301821</v>
      </c>
      <c r="AP36" s="5">
        <v>19.39002195382977</v>
      </c>
      <c r="AQ36" s="5">
        <v>15.08256251503702</v>
      </c>
      <c r="AR36" s="5">
        <v>24.423396185829692</v>
      </c>
      <c r="AS36" s="5">
        <v>30.791637828800209</v>
      </c>
      <c r="AT36" s="5">
        <v>28.239239149984201</v>
      </c>
      <c r="AU36" s="5">
        <v>5.950232258492103</v>
      </c>
      <c r="AV36" s="5">
        <v>57.114868712971763</v>
      </c>
      <c r="AW36" s="5">
        <v>2.9383117074265619</v>
      </c>
      <c r="AX36" s="5">
        <v>11.278488429306471</v>
      </c>
      <c r="AY36" s="5">
        <v>7.8919300313674752</v>
      </c>
      <c r="AZ36" s="5">
        <v>27.24709843818237</v>
      </c>
      <c r="BA36" s="6">
        <v>0.5</v>
      </c>
      <c r="BB36" s="6">
        <v>0.5</v>
      </c>
      <c r="BC36" s="7">
        <v>0.79</v>
      </c>
      <c r="BD36" s="7">
        <v>0.04</v>
      </c>
      <c r="BE36" s="7">
        <v>0.11</v>
      </c>
      <c r="BF36" s="7">
        <v>0.02</v>
      </c>
      <c r="BG36" s="11">
        <v>24</v>
      </c>
      <c r="BH36" s="5">
        <v>3145</v>
      </c>
      <c r="BI36" s="5">
        <f t="shared" si="0"/>
        <v>1.627384350927195E-3</v>
      </c>
      <c r="BJ36" s="2">
        <v>14611</v>
      </c>
      <c r="BK36" s="2">
        <f t="shared" si="1"/>
        <v>7.5604810020341012E-3</v>
      </c>
      <c r="BL36" s="2">
        <f t="shared" si="2"/>
        <v>2</v>
      </c>
      <c r="BM36" s="2">
        <v>181</v>
      </c>
      <c r="BN36" s="2">
        <f t="shared" si="3"/>
        <v>9.3658686015205827E-5</v>
      </c>
      <c r="BO36" s="2">
        <f t="shared" si="4"/>
        <v>0</v>
      </c>
      <c r="BP36" s="2">
        <f t="shared" si="5"/>
        <v>0</v>
      </c>
      <c r="BQ36">
        <v>-1</v>
      </c>
      <c r="BR36" s="4">
        <v>-1</v>
      </c>
      <c r="BS36" s="3">
        <v>1932549</v>
      </c>
      <c r="BT36" s="3">
        <v>77358</v>
      </c>
      <c r="BU36" s="3">
        <f t="shared" si="6"/>
        <v>24.981889397347398</v>
      </c>
      <c r="BV36" s="2">
        <v>100000</v>
      </c>
      <c r="BW36" s="2">
        <f t="shared" si="7"/>
        <v>5.3243821240898364E-3</v>
      </c>
      <c r="BX36" s="1">
        <v>132968</v>
      </c>
      <c r="BY36" s="1">
        <f t="shared" si="8"/>
        <v>6.8804464983811542E-2</v>
      </c>
      <c r="BZ36" s="1">
        <v>132340</v>
      </c>
      <c r="CA36" s="1">
        <f t="shared" si="9"/>
        <v>6.8479505564930043E-2</v>
      </c>
      <c r="CB36" s="1">
        <v>133482</v>
      </c>
      <c r="CC36" s="1">
        <f t="shared" si="10"/>
        <v>6.9070434954042567E-2</v>
      </c>
      <c r="CD36" s="1">
        <v>131579</v>
      </c>
      <c r="CE36" s="1">
        <f t="shared" si="11"/>
        <v>6.8085725122623023E-2</v>
      </c>
      <c r="CF36" s="1">
        <v>137180</v>
      </c>
      <c r="CG36" s="1">
        <f t="shared" si="12"/>
        <v>7.0983969876054889E-2</v>
      </c>
      <c r="CH36" s="1">
        <v>128475</v>
      </c>
      <c r="CI36" s="1">
        <f t="shared" si="13"/>
        <v>6.6479556275157836E-2</v>
      </c>
      <c r="CJ36" s="1">
        <v>127248</v>
      </c>
      <c r="CK36" s="1">
        <f t="shared" si="14"/>
        <v>6.5844643525209454E-2</v>
      </c>
      <c r="CL36" s="1">
        <v>128339</v>
      </c>
      <c r="CM36" s="1">
        <f t="shared" si="15"/>
        <v>6.640918289782044E-2</v>
      </c>
      <c r="CN36" s="1">
        <v>110972</v>
      </c>
      <c r="CO36" s="1">
        <f t="shared" si="16"/>
        <v>5.7422606102096249E-2</v>
      </c>
      <c r="CP36" s="1">
        <v>109690</v>
      </c>
      <c r="CQ36" s="1">
        <f t="shared" si="17"/>
        <v>5.6759233530430532E-2</v>
      </c>
      <c r="CR36" s="1">
        <v>110281</v>
      </c>
      <c r="CS36" s="1">
        <f t="shared" si="18"/>
        <v>5.7065047251065822E-2</v>
      </c>
      <c r="CT36" s="1">
        <v>125547</v>
      </c>
      <c r="CU36" s="1">
        <f t="shared" si="19"/>
        <v>6.4964458857188101E-2</v>
      </c>
      <c r="CV36" s="1">
        <v>117501</v>
      </c>
      <c r="CW36" s="1">
        <f t="shared" si="20"/>
        <v>6.0801045665595022E-2</v>
      </c>
      <c r="CX36" s="1">
        <v>99312</v>
      </c>
      <c r="CY36" s="1">
        <f t="shared" si="21"/>
        <v>5.1389123898022769E-2</v>
      </c>
      <c r="CZ36" s="1">
        <v>73215</v>
      </c>
      <c r="DA36" s="1">
        <f t="shared" si="22"/>
        <v>3.7885197218802728E-2</v>
      </c>
      <c r="DB36" s="1">
        <v>51194</v>
      </c>
      <c r="DC36" s="1">
        <f t="shared" si="23"/>
        <v>2.6490402054488656E-2</v>
      </c>
      <c r="DD36" s="1">
        <v>36867</v>
      </c>
      <c r="DE36" s="1">
        <f t="shared" si="24"/>
        <v>1.9076877222776758E-2</v>
      </c>
      <c r="DF36" s="1">
        <v>43078</v>
      </c>
      <c r="DG36" s="1">
        <f t="shared" si="25"/>
        <v>2.2290767271618987E-2</v>
      </c>
      <c r="DH36">
        <v>81</v>
      </c>
      <c r="DI36">
        <v>72</v>
      </c>
      <c r="DJ36" s="15">
        <v>61996</v>
      </c>
      <c r="DK36" s="17">
        <f t="shared" si="26"/>
        <v>8059.4800000000005</v>
      </c>
      <c r="DL36" s="18">
        <f t="shared" si="27"/>
        <v>53936.52</v>
      </c>
      <c r="DM36">
        <f t="shared" si="28"/>
        <v>0.27444013062540717</v>
      </c>
      <c r="DN36">
        <f t="shared" si="29"/>
        <v>0.26971735257424262</v>
      </c>
      <c r="DO36">
        <f t="shared" si="30"/>
        <v>0.2362113457407807</v>
      </c>
      <c r="DP36">
        <f t="shared" si="31"/>
        <v>0.17656576883690919</v>
      </c>
      <c r="DQ36">
        <f t="shared" si="32"/>
        <v>4.1367644494395742E-2</v>
      </c>
      <c r="DR36" s="20">
        <v>77</v>
      </c>
      <c r="DS36" s="20">
        <v>0</v>
      </c>
      <c r="DT36" s="20">
        <v>14602</v>
      </c>
      <c r="DU36" s="20">
        <v>189</v>
      </c>
      <c r="DV36">
        <v>15</v>
      </c>
    </row>
    <row r="37" spans="1:126" x14ac:dyDescent="0.2">
      <c r="A37" t="s">
        <v>121</v>
      </c>
      <c r="B37" s="10">
        <v>115749</v>
      </c>
      <c r="C37" s="5">
        <v>30.131865500330381</v>
      </c>
      <c r="D37" s="5">
        <v>9.7452893261308517</v>
      </c>
      <c r="E37" s="5">
        <v>17.446006527569569</v>
      </c>
      <c r="F37" s="5">
        <v>8.3041786120000989</v>
      </c>
      <c r="G37" s="5">
        <v>7.3204871272340837</v>
      </c>
      <c r="H37" s="5">
        <v>14.39240946228254</v>
      </c>
      <c r="I37" s="5">
        <v>10.21042265775516</v>
      </c>
      <c r="J37" s="5">
        <v>16.745644612555228</v>
      </c>
      <c r="K37" s="5">
        <v>6.2259233090361796</v>
      </c>
      <c r="L37" s="5">
        <v>34.086399616269233</v>
      </c>
      <c r="M37" s="5">
        <v>20.239888302310359</v>
      </c>
      <c r="N37" s="5">
        <v>10.65968613515426</v>
      </c>
      <c r="O37" s="5">
        <v>11.82547846051059</v>
      </c>
      <c r="P37" s="5">
        <v>12.36633429315251</v>
      </c>
      <c r="Q37" s="5">
        <v>14.34361389504055</v>
      </c>
      <c r="R37" s="5">
        <v>17.069622627345922</v>
      </c>
      <c r="S37" s="5">
        <v>14.316230954409759</v>
      </c>
      <c r="T37" s="5">
        <v>4.5550922987355618</v>
      </c>
      <c r="U37" s="5">
        <v>7.9183616537766159</v>
      </c>
      <c r="V37" s="5">
        <v>22.046113076005039</v>
      </c>
      <c r="W37" s="5">
        <v>11.8923773106978</v>
      </c>
      <c r="X37" s="5">
        <v>6.2747003179434762</v>
      </c>
      <c r="Y37" s="5">
        <v>19.129366181345372</v>
      </c>
      <c r="Z37" s="5">
        <v>2.8644017263645098</v>
      </c>
      <c r="AA37" s="5">
        <v>32.857271312298593</v>
      </c>
      <c r="AB37" s="5">
        <v>8.8504823715998651</v>
      </c>
      <c r="AC37" s="5">
        <v>2.8394256126900048</v>
      </c>
      <c r="AD37" s="5">
        <v>6.4871426205996121</v>
      </c>
      <c r="AE37" s="5">
        <v>8.3301175561933061</v>
      </c>
      <c r="AF37" s="5">
        <v>10.0928902168804</v>
      </c>
      <c r="AG37" s="5">
        <v>22.962209847050872</v>
      </c>
      <c r="AH37" s="5">
        <v>10.44298338838092</v>
      </c>
      <c r="AI37" s="5">
        <v>27.75762950631772</v>
      </c>
      <c r="AJ37" s="5">
        <v>3.514810065992183</v>
      </c>
      <c r="AK37" s="5">
        <v>13.417408365627089</v>
      </c>
      <c r="AL37" s="5">
        <v>0</v>
      </c>
      <c r="AM37" s="5">
        <v>16.52944903891234</v>
      </c>
      <c r="AN37" s="5">
        <v>67.856633901925932</v>
      </c>
      <c r="AO37" s="5">
        <v>21.140057750630671</v>
      </c>
      <c r="AP37" s="5">
        <v>10.801710709882951</v>
      </c>
      <c r="AQ37" s="5">
        <v>27.516533453362179</v>
      </c>
      <c r="AR37" s="5">
        <v>15.481841430527581</v>
      </c>
      <c r="AS37" s="5">
        <v>24.016157906917581</v>
      </c>
      <c r="AT37" s="5">
        <v>20.197774100132911</v>
      </c>
      <c r="AU37" s="5">
        <v>18.25080631917395</v>
      </c>
      <c r="AV37" s="5">
        <v>70.012589429116247</v>
      </c>
      <c r="AW37" s="5">
        <v>15.76568567046799</v>
      </c>
      <c r="AX37" s="5">
        <v>24.567817077225239</v>
      </c>
      <c r="AY37" s="5">
        <v>20.61720718356392</v>
      </c>
      <c r="AZ37" s="5">
        <v>20.432548232905258</v>
      </c>
      <c r="BA37" s="6">
        <v>0.48</v>
      </c>
      <c r="BB37" s="6">
        <v>0.52</v>
      </c>
      <c r="BC37" s="7">
        <v>0.56999999999999995</v>
      </c>
      <c r="BD37" s="7">
        <v>0.38</v>
      </c>
      <c r="BE37" s="7">
        <v>0.03</v>
      </c>
      <c r="BF37" s="7">
        <v>0.01</v>
      </c>
      <c r="BG37" s="11">
        <v>27</v>
      </c>
      <c r="BH37" s="5">
        <v>2403</v>
      </c>
      <c r="BI37" s="5">
        <f t="shared" si="0"/>
        <v>8.056229329301307E-4</v>
      </c>
      <c r="BJ37" s="2">
        <v>16322</v>
      </c>
      <c r="BK37" s="2">
        <f t="shared" si="1"/>
        <v>5.4720672123535555E-3</v>
      </c>
      <c r="BL37" s="2">
        <f t="shared" si="2"/>
        <v>1</v>
      </c>
      <c r="BM37" s="2">
        <v>782</v>
      </c>
      <c r="BN37" s="2">
        <f t="shared" si="3"/>
        <v>2.6217109178167385E-4</v>
      </c>
      <c r="BO37" s="2">
        <f t="shared" si="4"/>
        <v>1</v>
      </c>
      <c r="BP37" s="2">
        <f t="shared" si="5"/>
        <v>0</v>
      </c>
      <c r="BQ37">
        <v>1</v>
      </c>
      <c r="BR37" s="4">
        <v>93</v>
      </c>
      <c r="BS37" s="3">
        <v>2982785</v>
      </c>
      <c r="BT37" s="3">
        <v>48434</v>
      </c>
      <c r="BU37" s="3">
        <f t="shared" si="6"/>
        <v>61.584527398108769</v>
      </c>
      <c r="BV37" s="2">
        <v>100000</v>
      </c>
      <c r="BW37" s="2">
        <f t="shared" si="7"/>
        <v>5.3243821240898364E-3</v>
      </c>
      <c r="BX37" s="1">
        <v>185477</v>
      </c>
      <c r="BY37" s="1">
        <f t="shared" si="8"/>
        <v>6.2182490524794784E-2</v>
      </c>
      <c r="BZ37" s="1">
        <v>192967</v>
      </c>
      <c r="CA37" s="1">
        <f t="shared" si="9"/>
        <v>6.4693566582908257E-2</v>
      </c>
      <c r="CB37" s="1">
        <v>206927</v>
      </c>
      <c r="CC37" s="1">
        <f t="shared" si="10"/>
        <v>6.9373756405506928E-2</v>
      </c>
      <c r="CD37" s="1">
        <v>205933</v>
      </c>
      <c r="CE37" s="1">
        <f t="shared" si="11"/>
        <v>6.9040510797794677E-2</v>
      </c>
      <c r="CF37" s="1">
        <v>206761</v>
      </c>
      <c r="CG37" s="1">
        <f t="shared" si="12"/>
        <v>6.9318103718504692E-2</v>
      </c>
      <c r="CH37" s="1">
        <v>209411</v>
      </c>
      <c r="CI37" s="1">
        <f t="shared" si="13"/>
        <v>7.020653516763696E-2</v>
      </c>
      <c r="CJ37" s="1">
        <v>184895</v>
      </c>
      <c r="CK37" s="1">
        <f t="shared" si="14"/>
        <v>6.1987370863136299E-2</v>
      </c>
      <c r="CL37" s="1">
        <v>189869</v>
      </c>
      <c r="CM37" s="1">
        <f t="shared" si="15"/>
        <v>6.3654939930300039E-2</v>
      </c>
      <c r="CN37" s="1">
        <v>175129</v>
      </c>
      <c r="CO37" s="1">
        <f t="shared" si="16"/>
        <v>5.8713249530220918E-2</v>
      </c>
      <c r="CP37" s="1">
        <v>184333</v>
      </c>
      <c r="CQ37" s="1">
        <f t="shared" si="17"/>
        <v>6.1798956344490133E-2</v>
      </c>
      <c r="CR37" s="1">
        <v>184460</v>
      </c>
      <c r="CS37" s="1">
        <f t="shared" si="18"/>
        <v>6.184153400261836E-2</v>
      </c>
      <c r="CT37" s="1">
        <v>198698</v>
      </c>
      <c r="CU37" s="1">
        <f t="shared" si="19"/>
        <v>6.6614925313088269E-2</v>
      </c>
      <c r="CV37" s="1">
        <v>187195</v>
      </c>
      <c r="CW37" s="1">
        <f t="shared" si="20"/>
        <v>6.2758462309552981E-2</v>
      </c>
      <c r="CX37" s="1">
        <v>157411</v>
      </c>
      <c r="CY37" s="1">
        <f t="shared" si="21"/>
        <v>5.2773163335607491E-2</v>
      </c>
      <c r="CZ37" s="1">
        <v>123174</v>
      </c>
      <c r="DA37" s="1">
        <f t="shared" si="22"/>
        <v>4.1294964269969175E-2</v>
      </c>
      <c r="DB37" s="1">
        <v>85408</v>
      </c>
      <c r="DC37" s="1">
        <f t="shared" si="23"/>
        <v>2.8633642719807159E-2</v>
      </c>
      <c r="DD37" s="1">
        <v>56141</v>
      </c>
      <c r="DE37" s="1">
        <f t="shared" si="24"/>
        <v>1.8821671692730118E-2</v>
      </c>
      <c r="DF37" s="1">
        <v>52341</v>
      </c>
      <c r="DG37" s="1">
        <f t="shared" si="25"/>
        <v>1.7547694520389501E-2</v>
      </c>
      <c r="DH37">
        <v>79</v>
      </c>
      <c r="DI37">
        <v>54</v>
      </c>
      <c r="DJ37" s="15">
        <v>69805</v>
      </c>
      <c r="DK37" s="17">
        <f t="shared" si="26"/>
        <v>9074.65</v>
      </c>
      <c r="DL37" s="18">
        <f t="shared" si="27"/>
        <v>60730.35</v>
      </c>
      <c r="DM37">
        <f t="shared" si="28"/>
        <v>0.26529032431100463</v>
      </c>
      <c r="DN37">
        <f t="shared" si="29"/>
        <v>0.26516694967957799</v>
      </c>
      <c r="DO37">
        <f t="shared" si="30"/>
        <v>0.24896866519041769</v>
      </c>
      <c r="DP37">
        <f t="shared" si="31"/>
        <v>0.18546023263493683</v>
      </c>
      <c r="DQ37">
        <f t="shared" si="32"/>
        <v>3.6369366213119619E-2</v>
      </c>
      <c r="DR37" s="20">
        <v>319</v>
      </c>
      <c r="DS37" s="20">
        <v>1</v>
      </c>
      <c r="DT37" s="20">
        <v>15236</v>
      </c>
      <c r="DU37" s="20">
        <v>781</v>
      </c>
      <c r="DV37">
        <v>18</v>
      </c>
    </row>
    <row r="38" spans="1:126" x14ac:dyDescent="0.2">
      <c r="A38" t="s">
        <v>122</v>
      </c>
      <c r="B38" s="10">
        <v>101452</v>
      </c>
      <c r="C38" s="5">
        <v>13.64262357466481</v>
      </c>
      <c r="D38" s="5">
        <v>7.3878611194309869</v>
      </c>
      <c r="E38" s="5">
        <v>31.757475380294331</v>
      </c>
      <c r="F38" s="5">
        <v>24.357790211141889</v>
      </c>
      <c r="G38" s="5">
        <v>17.82983893281148</v>
      </c>
      <c r="H38" s="5">
        <v>29.043068191911129</v>
      </c>
      <c r="I38" s="5">
        <v>24.048594845021611</v>
      </c>
      <c r="J38" s="5">
        <v>31.967343539931498</v>
      </c>
      <c r="K38" s="5">
        <v>22.738650869389769</v>
      </c>
      <c r="L38" s="5">
        <v>19.335055143702071</v>
      </c>
      <c r="M38" s="5">
        <v>35.191572211823683</v>
      </c>
      <c r="N38" s="5">
        <v>26.74957124833967</v>
      </c>
      <c r="O38" s="5">
        <v>27.436237288848481</v>
      </c>
      <c r="P38" s="5">
        <v>22.964864770339929</v>
      </c>
      <c r="Q38" s="5">
        <v>29.687793203604748</v>
      </c>
      <c r="R38" s="5">
        <v>4.624718050865372</v>
      </c>
      <c r="S38" s="5">
        <v>16.74499060166951</v>
      </c>
      <c r="T38" s="5">
        <v>19.815289733435652</v>
      </c>
      <c r="U38" s="5">
        <v>20.576122749682462</v>
      </c>
      <c r="V38" s="5">
        <v>5.5491868818773824</v>
      </c>
      <c r="W38" s="5">
        <v>19.083951846774291</v>
      </c>
      <c r="X38" s="5">
        <v>14.214311499682291</v>
      </c>
      <c r="Y38" s="5">
        <v>34.155989154612399</v>
      </c>
      <c r="Z38" s="5">
        <v>14.505150425969401</v>
      </c>
      <c r="AA38" s="5">
        <v>17.30411658363408</v>
      </c>
      <c r="AB38" s="5">
        <v>25.220964265467732</v>
      </c>
      <c r="AC38" s="5">
        <v>19.352472878162111</v>
      </c>
      <c r="AD38" s="5">
        <v>21.04421041545632</v>
      </c>
      <c r="AE38" s="5">
        <v>8.6989508637536339</v>
      </c>
      <c r="AF38" s="5">
        <v>14.76403805061473</v>
      </c>
      <c r="AG38" s="5">
        <v>7.4082624042348826</v>
      </c>
      <c r="AH38" s="5">
        <v>8.7456970219645775</v>
      </c>
      <c r="AI38" s="5">
        <v>11.61314174545373</v>
      </c>
      <c r="AJ38" s="5">
        <v>13.678661370543541</v>
      </c>
      <c r="AK38" s="5">
        <v>9.526682987273162</v>
      </c>
      <c r="AL38" s="5">
        <v>16.52944903891234</v>
      </c>
      <c r="AM38" s="5">
        <v>0</v>
      </c>
      <c r="AN38" s="5">
        <v>52.205310654855808</v>
      </c>
      <c r="AO38" s="5">
        <v>35.755005800726693</v>
      </c>
      <c r="AP38" s="5">
        <v>25.83911887913364</v>
      </c>
      <c r="AQ38" s="5">
        <v>13.081894304725139</v>
      </c>
      <c r="AR38" s="5">
        <v>30.948739619086268</v>
      </c>
      <c r="AS38" s="5">
        <v>38.465001830235231</v>
      </c>
      <c r="AT38" s="5">
        <v>35.312669054745783</v>
      </c>
      <c r="AU38" s="5">
        <v>14.212848760540581</v>
      </c>
      <c r="AV38" s="5">
        <v>54.873137994104177</v>
      </c>
      <c r="AW38" s="5">
        <v>11.63588894455426</v>
      </c>
      <c r="AX38" s="5">
        <v>13.1265581113253</v>
      </c>
      <c r="AY38" s="5">
        <v>8.7082501066517359</v>
      </c>
      <c r="AZ38" s="5">
        <v>34.814292249017498</v>
      </c>
      <c r="BA38" s="6">
        <v>0.49</v>
      </c>
      <c r="BB38" s="6">
        <v>0.51</v>
      </c>
      <c r="BC38" s="7">
        <v>0.37</v>
      </c>
      <c r="BD38" s="7">
        <v>0.02</v>
      </c>
      <c r="BE38" s="7">
        <v>0.49</v>
      </c>
      <c r="BF38" s="7">
        <v>0.02</v>
      </c>
      <c r="BG38" s="11">
        <v>4</v>
      </c>
      <c r="BH38" s="5">
        <v>2819</v>
      </c>
      <c r="BI38" s="5">
        <f t="shared" si="0"/>
        <v>1.3483470671179333E-3</v>
      </c>
      <c r="BJ38" s="2">
        <v>8024</v>
      </c>
      <c r="BK38" s="2">
        <f t="shared" si="1"/>
        <v>3.8379343265534929E-3</v>
      </c>
      <c r="BL38" s="2">
        <f t="shared" si="2"/>
        <v>1</v>
      </c>
      <c r="BM38" s="2">
        <v>367</v>
      </c>
      <c r="BN38" s="2">
        <f t="shared" si="3"/>
        <v>1.7553862136654186E-4</v>
      </c>
      <c r="BO38" s="2">
        <f t="shared" si="4"/>
        <v>1</v>
      </c>
      <c r="BP38" s="2">
        <f t="shared" si="5"/>
        <v>0</v>
      </c>
      <c r="BQ38">
        <v>2</v>
      </c>
      <c r="BR38" s="4">
        <v>84</v>
      </c>
      <c r="BS38" s="3">
        <v>2090708</v>
      </c>
      <c r="BT38" s="3">
        <v>121593</v>
      </c>
      <c r="BU38" s="3">
        <f t="shared" si="6"/>
        <v>17.194312172575724</v>
      </c>
      <c r="BV38" s="2">
        <v>100000</v>
      </c>
      <c r="BW38" s="2">
        <f t="shared" si="7"/>
        <v>5.3243821240898364E-3</v>
      </c>
      <c r="BX38" s="1">
        <v>124246</v>
      </c>
      <c r="BY38" s="1">
        <f t="shared" si="8"/>
        <v>5.9427715395932862E-2</v>
      </c>
      <c r="BZ38" s="1">
        <v>134822</v>
      </c>
      <c r="CA38" s="1">
        <f t="shared" si="9"/>
        <v>6.4486288855258603E-2</v>
      </c>
      <c r="CB38" s="1">
        <v>139941</v>
      </c>
      <c r="CC38" s="1">
        <f t="shared" si="10"/>
        <v>6.6934741723856231E-2</v>
      </c>
      <c r="CD38" s="1">
        <v>139052</v>
      </c>
      <c r="CE38" s="1">
        <f t="shared" si="11"/>
        <v>6.6509526916240819E-2</v>
      </c>
      <c r="CF38" s="1">
        <v>141547</v>
      </c>
      <c r="CG38" s="1">
        <f t="shared" si="12"/>
        <v>6.7702902557411168E-2</v>
      </c>
      <c r="CH38" s="1">
        <v>145687</v>
      </c>
      <c r="CI38" s="1">
        <f t="shared" si="13"/>
        <v>6.9683093000074622E-2</v>
      </c>
      <c r="CJ38" s="1">
        <v>138148</v>
      </c>
      <c r="CK38" s="1">
        <f t="shared" si="14"/>
        <v>6.6077137505572273E-2</v>
      </c>
      <c r="CL38" s="1">
        <v>133594</v>
      </c>
      <c r="CM38" s="1">
        <f t="shared" si="15"/>
        <v>6.3898928018642484E-2</v>
      </c>
      <c r="CN38" s="1">
        <v>117190</v>
      </c>
      <c r="CO38" s="1">
        <f t="shared" si="16"/>
        <v>5.6052782119741254E-2</v>
      </c>
      <c r="CP38" s="1">
        <v>119283</v>
      </c>
      <c r="CQ38" s="1">
        <f t="shared" si="17"/>
        <v>5.7053878399087772E-2</v>
      </c>
      <c r="CR38" s="1">
        <v>121582</v>
      </c>
      <c r="CS38" s="1">
        <f t="shared" si="18"/>
        <v>5.8153505893697256E-2</v>
      </c>
      <c r="CT38" s="1">
        <v>139264</v>
      </c>
      <c r="CU38" s="1">
        <f t="shared" si="19"/>
        <v>6.6610927972725026E-2</v>
      </c>
      <c r="CV38" s="1">
        <v>134883</v>
      </c>
      <c r="CW38" s="1">
        <f t="shared" si="20"/>
        <v>6.4515465574341319E-2</v>
      </c>
      <c r="CX38" s="1">
        <v>121673</v>
      </c>
      <c r="CY38" s="1">
        <f t="shared" si="21"/>
        <v>5.8197031818886233E-2</v>
      </c>
      <c r="CZ38" s="1">
        <v>96211</v>
      </c>
      <c r="DA38" s="1">
        <f t="shared" si="22"/>
        <v>4.6018382289635854E-2</v>
      </c>
      <c r="DB38" s="1">
        <v>64896</v>
      </c>
      <c r="DC38" s="1">
        <f t="shared" si="23"/>
        <v>3.1040202649054771E-2</v>
      </c>
      <c r="DD38" s="1">
        <v>42238</v>
      </c>
      <c r="DE38" s="1">
        <f t="shared" si="24"/>
        <v>2.0202725583869197E-2</v>
      </c>
      <c r="DF38" s="1">
        <v>41171</v>
      </c>
      <c r="DG38" s="1">
        <f t="shared" si="25"/>
        <v>1.969237215335666E-2</v>
      </c>
      <c r="DH38">
        <v>48</v>
      </c>
      <c r="DI38">
        <v>52</v>
      </c>
      <c r="DJ38" s="15">
        <v>109283</v>
      </c>
      <c r="DK38" s="17">
        <f t="shared" si="26"/>
        <v>14206.79</v>
      </c>
      <c r="DL38" s="18">
        <f t="shared" si="27"/>
        <v>95076.209999999992</v>
      </c>
      <c r="DM38">
        <f t="shared" si="28"/>
        <v>0.25735827289128854</v>
      </c>
      <c r="DN38">
        <f t="shared" si="29"/>
        <v>0.26736206108170057</v>
      </c>
      <c r="DO38">
        <f t="shared" si="30"/>
        <v>0.23787109438525131</v>
      </c>
      <c r="DP38">
        <f t="shared" si="31"/>
        <v>0.19977108233191818</v>
      </c>
      <c r="DQ38">
        <f t="shared" si="32"/>
        <v>3.9895097737225854E-2</v>
      </c>
      <c r="DR38" s="20">
        <v>100</v>
      </c>
      <c r="DS38" s="20">
        <v>0</v>
      </c>
      <c r="DT38" s="20">
        <v>7673</v>
      </c>
      <c r="DU38" s="20">
        <v>375</v>
      </c>
      <c r="DV38">
        <v>26</v>
      </c>
    </row>
    <row r="39" spans="1:126" x14ac:dyDescent="0.2">
      <c r="A39" t="s">
        <v>123</v>
      </c>
      <c r="B39" s="10">
        <v>93419</v>
      </c>
      <c r="C39" s="5">
        <v>40.586105883294607</v>
      </c>
      <c r="D39" s="5">
        <v>58.128360507156927</v>
      </c>
      <c r="E39" s="5">
        <v>83.962769682877919</v>
      </c>
      <c r="F39" s="5">
        <v>74.392719299942272</v>
      </c>
      <c r="G39" s="5">
        <v>70.019991437017481</v>
      </c>
      <c r="H39" s="5">
        <v>81.225906482907291</v>
      </c>
      <c r="I39" s="5">
        <v>76.247993037522008</v>
      </c>
      <c r="J39" s="5">
        <v>84.089044856092912</v>
      </c>
      <c r="K39" s="5">
        <v>73.969170663527123</v>
      </c>
      <c r="L39" s="5">
        <v>44.995289578577022</v>
      </c>
      <c r="M39" s="5">
        <v>87.371915240367741</v>
      </c>
      <c r="N39" s="5">
        <v>78.484414790453798</v>
      </c>
      <c r="O39" s="5">
        <v>79.411472404432857</v>
      </c>
      <c r="P39" s="5">
        <v>74.92938841502712</v>
      </c>
      <c r="Q39" s="5">
        <v>81.764576419926513</v>
      </c>
      <c r="R39" s="5">
        <v>54.15838283276193</v>
      </c>
      <c r="S39" s="5">
        <v>67.289393091036288</v>
      </c>
      <c r="T39" s="5">
        <v>71.732329547631466</v>
      </c>
      <c r="U39" s="5">
        <v>72.781325109261388</v>
      </c>
      <c r="V39" s="5">
        <v>46.84853271064101</v>
      </c>
      <c r="W39" s="5">
        <v>70.698501078311423</v>
      </c>
      <c r="X39" s="5">
        <v>66.419283266985062</v>
      </c>
      <c r="Y39" s="5">
        <v>86.322969165802007</v>
      </c>
      <c r="Z39" s="5">
        <v>65.272595628257363</v>
      </c>
      <c r="AA39" s="5">
        <v>42.914275363449882</v>
      </c>
      <c r="AB39" s="5">
        <v>76.697077134203766</v>
      </c>
      <c r="AC39" s="5">
        <v>70.657092367928655</v>
      </c>
      <c r="AD39" s="5">
        <v>73.133158625619359</v>
      </c>
      <c r="AE39" s="5">
        <v>60.833851421720802</v>
      </c>
      <c r="AF39" s="5">
        <v>66.543805925495434</v>
      </c>
      <c r="AG39" s="5">
        <v>48.578601620466607</v>
      </c>
      <c r="AH39" s="5">
        <v>60.782392564705802</v>
      </c>
      <c r="AI39" s="5">
        <v>44.06635016302122</v>
      </c>
      <c r="AJ39" s="5">
        <v>65.577264874497487</v>
      </c>
      <c r="AK39" s="5">
        <v>60.435852372329457</v>
      </c>
      <c r="AL39" s="5">
        <v>67.856633901925932</v>
      </c>
      <c r="AM39" s="5">
        <v>52.205310654855808</v>
      </c>
      <c r="AN39" s="5">
        <v>0</v>
      </c>
      <c r="AO39" s="5">
        <v>87.958934757078552</v>
      </c>
      <c r="AP39" s="5">
        <v>77.941455235580506</v>
      </c>
      <c r="AQ39" s="5">
        <v>48.194948404682428</v>
      </c>
      <c r="AR39" s="5">
        <v>83.001931961250193</v>
      </c>
      <c r="AS39" s="5">
        <v>90.667743068028329</v>
      </c>
      <c r="AT39" s="5">
        <v>87.471494662547059</v>
      </c>
      <c r="AU39" s="5">
        <v>62.154697936680549</v>
      </c>
      <c r="AV39" s="5">
        <v>43.966962436470418</v>
      </c>
      <c r="AW39" s="5">
        <v>61.121439031816003</v>
      </c>
      <c r="AX39" s="5">
        <v>53.858728096381938</v>
      </c>
      <c r="AY39" s="5">
        <v>53.84294489763726</v>
      </c>
      <c r="AZ39" s="5">
        <v>87.019024922197318</v>
      </c>
      <c r="BA39" s="6">
        <v>0.49</v>
      </c>
      <c r="BB39" s="6">
        <v>0.51</v>
      </c>
      <c r="BC39" s="7">
        <v>0.21</v>
      </c>
      <c r="BD39" s="7">
        <v>0.02</v>
      </c>
      <c r="BE39" s="7">
        <v>0.1</v>
      </c>
      <c r="BF39" s="7">
        <v>0.38</v>
      </c>
      <c r="BG39" s="11">
        <v>35</v>
      </c>
      <c r="BH39" s="5">
        <v>6335</v>
      </c>
      <c r="BI39" s="5">
        <f t="shared" si="0"/>
        <v>4.4412724964298057E-3</v>
      </c>
      <c r="BJ39" s="2">
        <v>610</v>
      </c>
      <c r="BK39" s="2">
        <f t="shared" si="1"/>
        <v>4.2765212672804759E-4</v>
      </c>
      <c r="BL39" s="2">
        <f t="shared" si="2"/>
        <v>0</v>
      </c>
      <c r="BM39" s="2">
        <v>17</v>
      </c>
      <c r="BN39" s="2">
        <f t="shared" si="3"/>
        <v>1.191817402356854E-5</v>
      </c>
      <c r="BO39" s="2">
        <f t="shared" si="4"/>
        <v>0</v>
      </c>
      <c r="BP39" s="2">
        <f t="shared" si="5"/>
        <v>0</v>
      </c>
      <c r="BQ39">
        <v>2</v>
      </c>
      <c r="BR39" s="4">
        <v>85</v>
      </c>
      <c r="BS39" s="3">
        <v>1426393</v>
      </c>
      <c r="BT39" s="3">
        <v>10932</v>
      </c>
      <c r="BU39" s="3">
        <f t="shared" si="6"/>
        <v>130.47868642517381</v>
      </c>
      <c r="BV39" s="2">
        <v>100000</v>
      </c>
      <c r="BW39" s="2">
        <f t="shared" si="7"/>
        <v>5.3243821240898364E-3</v>
      </c>
      <c r="BX39" s="1">
        <v>87704</v>
      </c>
      <c r="BY39" s="1">
        <f t="shared" si="8"/>
        <v>6.1486560856650309E-2</v>
      </c>
      <c r="BZ39" s="1">
        <v>86869</v>
      </c>
      <c r="CA39" s="1">
        <f t="shared" si="9"/>
        <v>6.0901168191375026E-2</v>
      </c>
      <c r="CB39" s="1">
        <v>81954</v>
      </c>
      <c r="CC39" s="1">
        <f t="shared" si="10"/>
        <v>5.7455413760443302E-2</v>
      </c>
      <c r="CD39" s="1">
        <v>77179</v>
      </c>
      <c r="CE39" s="1">
        <f t="shared" si="11"/>
        <v>5.4107808997940959E-2</v>
      </c>
      <c r="CF39" s="1">
        <v>90951</v>
      </c>
      <c r="CG39" s="1">
        <f t="shared" si="12"/>
        <v>6.3762932095151895E-2</v>
      </c>
      <c r="CH39" s="1">
        <v>103977</v>
      </c>
      <c r="CI39" s="1">
        <f t="shared" si="13"/>
        <v>7.2895057673446242E-2</v>
      </c>
      <c r="CJ39" s="1">
        <v>99029</v>
      </c>
      <c r="CK39" s="1">
        <f t="shared" si="14"/>
        <v>6.9426167963527588E-2</v>
      </c>
      <c r="CL39" s="1">
        <v>96796</v>
      </c>
      <c r="CM39" s="1">
        <f t="shared" si="15"/>
        <v>6.786068075207885E-2</v>
      </c>
      <c r="CN39" s="1">
        <v>83714</v>
      </c>
      <c r="CO39" s="1">
        <f t="shared" si="16"/>
        <v>5.8689295306412752E-2</v>
      </c>
      <c r="CP39" s="1">
        <v>85505</v>
      </c>
      <c r="CQ39" s="1">
        <f t="shared" si="17"/>
        <v>5.9944909993248703E-2</v>
      </c>
      <c r="CR39" s="1">
        <v>85119</v>
      </c>
      <c r="CS39" s="1">
        <f t="shared" si="18"/>
        <v>5.9674297336007681E-2</v>
      </c>
      <c r="CT39" s="1">
        <v>90807</v>
      </c>
      <c r="CU39" s="1">
        <f t="shared" si="19"/>
        <v>6.3661978150481663E-2</v>
      </c>
      <c r="CV39" s="1">
        <v>89920</v>
      </c>
      <c r="CW39" s="1">
        <f t="shared" si="20"/>
        <v>6.3040129894075481E-2</v>
      </c>
      <c r="CX39" s="1">
        <v>82492</v>
      </c>
      <c r="CY39" s="1">
        <f t="shared" si="21"/>
        <v>5.7832588914836232E-2</v>
      </c>
      <c r="CZ39" s="1">
        <v>66441</v>
      </c>
      <c r="DA39" s="1">
        <f t="shared" si="22"/>
        <v>4.6579729429406899E-2</v>
      </c>
      <c r="DB39" s="1">
        <v>42395</v>
      </c>
      <c r="DC39" s="1">
        <f t="shared" si="23"/>
        <v>2.9721822807599309E-2</v>
      </c>
      <c r="DD39" s="1">
        <v>28595</v>
      </c>
      <c r="DE39" s="1">
        <f t="shared" si="24"/>
        <v>2.0047069776702495E-2</v>
      </c>
      <c r="DF39" s="1">
        <v>41044</v>
      </c>
      <c r="DG39" s="1">
        <f t="shared" si="25"/>
        <v>2.8774678507255715E-2</v>
      </c>
      <c r="DH39">
        <v>25</v>
      </c>
      <c r="DI39">
        <v>34</v>
      </c>
      <c r="DJ39" s="15">
        <v>43793</v>
      </c>
      <c r="DK39" s="17">
        <f t="shared" si="26"/>
        <v>5693.09</v>
      </c>
      <c r="DL39" s="18">
        <f t="shared" si="27"/>
        <v>38099.910000000003</v>
      </c>
      <c r="DM39">
        <f t="shared" si="28"/>
        <v>0.2339509518064096</v>
      </c>
      <c r="DN39">
        <f t="shared" si="29"/>
        <v>0.27394483848420459</v>
      </c>
      <c r="DO39">
        <f t="shared" si="30"/>
        <v>0.2419704807861508</v>
      </c>
      <c r="DP39">
        <f t="shared" si="31"/>
        <v>0.19717427104591792</v>
      </c>
      <c r="DQ39">
        <f t="shared" si="32"/>
        <v>4.8821748283958209E-2</v>
      </c>
      <c r="DR39" s="20">
        <v>90</v>
      </c>
      <c r="DS39" s="20">
        <v>0</v>
      </c>
      <c r="DT39" s="20">
        <v>536</v>
      </c>
      <c r="DU39" s="20">
        <v>17</v>
      </c>
      <c r="DV39">
        <v>18</v>
      </c>
    </row>
    <row r="40" spans="1:126" x14ac:dyDescent="0.2">
      <c r="A40" t="s">
        <v>124</v>
      </c>
      <c r="B40" s="10">
        <v>86046</v>
      </c>
      <c r="C40" s="5">
        <v>48.327131564060373</v>
      </c>
      <c r="D40" s="5">
        <v>30.315428300619459</v>
      </c>
      <c r="E40" s="5">
        <v>4.0120619860615196</v>
      </c>
      <c r="F40" s="5">
        <v>18.56418503355318</v>
      </c>
      <c r="G40" s="5">
        <v>17.987306151839409</v>
      </c>
      <c r="H40" s="5">
        <v>6.8207908639687744</v>
      </c>
      <c r="I40" s="5">
        <v>11.71510440627824</v>
      </c>
      <c r="J40" s="5">
        <v>4.6623291314534994</v>
      </c>
      <c r="K40" s="5">
        <v>16.203539837023261</v>
      </c>
      <c r="L40" s="5">
        <v>49.006135061030868</v>
      </c>
      <c r="M40" s="5">
        <v>1.43894984276729</v>
      </c>
      <c r="N40" s="5">
        <v>11.26744774117013</v>
      </c>
      <c r="O40" s="5">
        <v>9.5301622105817252</v>
      </c>
      <c r="P40" s="5">
        <v>13.845137386461721</v>
      </c>
      <c r="Q40" s="5">
        <v>6.9668691885236287</v>
      </c>
      <c r="R40" s="5">
        <v>34.288044677117412</v>
      </c>
      <c r="S40" s="5">
        <v>22.87247922023321</v>
      </c>
      <c r="T40" s="5">
        <v>16.71306921573651</v>
      </c>
      <c r="U40" s="5">
        <v>15.180275621344951</v>
      </c>
      <c r="V40" s="5">
        <v>41.168057690641653</v>
      </c>
      <c r="W40" s="5">
        <v>18.437172436141061</v>
      </c>
      <c r="X40" s="5">
        <v>21.545042697103199</v>
      </c>
      <c r="Y40" s="5">
        <v>2.3561851370382612</v>
      </c>
      <c r="Z40" s="5">
        <v>23.996942743816341</v>
      </c>
      <c r="AA40" s="5">
        <v>48.97785396942173</v>
      </c>
      <c r="AB40" s="5">
        <v>13.4945433064628</v>
      </c>
      <c r="AC40" s="5">
        <v>18.74361990038209</v>
      </c>
      <c r="AD40" s="5">
        <v>15.034516907436689</v>
      </c>
      <c r="AE40" s="5">
        <v>27.147153161979979</v>
      </c>
      <c r="AF40" s="5">
        <v>21.973623988090811</v>
      </c>
      <c r="AG40" s="5">
        <v>40.327218868154041</v>
      </c>
      <c r="AH40" s="5">
        <v>27.29661837535923</v>
      </c>
      <c r="AI40" s="5">
        <v>45.259782727825822</v>
      </c>
      <c r="AJ40" s="5">
        <v>22.636436979789909</v>
      </c>
      <c r="AK40" s="5">
        <v>28.295246231301821</v>
      </c>
      <c r="AL40" s="5">
        <v>21.140057750630671</v>
      </c>
      <c r="AM40" s="5">
        <v>35.755005800726693</v>
      </c>
      <c r="AN40" s="5">
        <v>87.958934757078552</v>
      </c>
      <c r="AO40" s="5">
        <v>0</v>
      </c>
      <c r="AP40" s="5">
        <v>10.351236579269161</v>
      </c>
      <c r="AQ40" s="5">
        <v>43.03712181094361</v>
      </c>
      <c r="AR40" s="5">
        <v>6.1156793588284124</v>
      </c>
      <c r="AS40" s="5">
        <v>2.8845047911210031</v>
      </c>
      <c r="AT40" s="5">
        <v>2.0044546639921799</v>
      </c>
      <c r="AU40" s="5">
        <v>29.129736613982629</v>
      </c>
      <c r="AV40" s="5">
        <v>83.232760932279533</v>
      </c>
      <c r="AW40" s="5">
        <v>28.655381230756628</v>
      </c>
      <c r="AX40" s="5">
        <v>38.201330574732602</v>
      </c>
      <c r="AY40" s="5">
        <v>35.976618032410983</v>
      </c>
      <c r="AZ40" s="5">
        <v>1.1520734915794191</v>
      </c>
      <c r="BA40" s="6">
        <v>0.5</v>
      </c>
      <c r="BB40" s="6">
        <v>0.5</v>
      </c>
      <c r="BC40" s="7">
        <v>0.9</v>
      </c>
      <c r="BD40" s="7">
        <v>0.01</v>
      </c>
      <c r="BE40" s="7">
        <v>0.04</v>
      </c>
      <c r="BF40" s="7">
        <v>0.03</v>
      </c>
      <c r="BG40" s="11">
        <v>46</v>
      </c>
      <c r="BH40" s="5">
        <v>1447</v>
      </c>
      <c r="BI40" s="5">
        <f t="shared" si="0"/>
        <v>1.0713955167243581E-3</v>
      </c>
      <c r="BJ40" s="2">
        <v>4749</v>
      </c>
      <c r="BK40" s="2">
        <f t="shared" si="1"/>
        <v>3.5162801029191269E-3</v>
      </c>
      <c r="BL40" s="2">
        <f t="shared" si="2"/>
        <v>1</v>
      </c>
      <c r="BM40" s="2">
        <v>256</v>
      </c>
      <c r="BN40" s="2">
        <f t="shared" si="3"/>
        <v>1.8954889584066046E-4</v>
      </c>
      <c r="BO40" s="2">
        <f t="shared" si="4"/>
        <v>1</v>
      </c>
      <c r="BP40" s="2">
        <f t="shared" si="5"/>
        <v>0</v>
      </c>
      <c r="BQ40">
        <v>2</v>
      </c>
      <c r="BR40" s="4">
        <v>88</v>
      </c>
      <c r="BS40" s="3">
        <v>1350575</v>
      </c>
      <c r="BT40" s="3">
        <v>9351</v>
      </c>
      <c r="BU40" s="3">
        <f t="shared" si="6"/>
        <v>144.43107689017216</v>
      </c>
      <c r="BV40" s="2">
        <v>100000</v>
      </c>
      <c r="BW40" s="2">
        <f t="shared" si="7"/>
        <v>5.3243821240898364E-3</v>
      </c>
      <c r="BX40" s="1">
        <v>64020</v>
      </c>
      <c r="BY40" s="1">
        <f t="shared" si="8"/>
        <v>4.7402032467652663E-2</v>
      </c>
      <c r="BZ40" s="1">
        <v>69360</v>
      </c>
      <c r="CA40" s="1">
        <f t="shared" si="9"/>
        <v>5.1355903966828945E-2</v>
      </c>
      <c r="CB40" s="1">
        <v>76114</v>
      </c>
      <c r="CC40" s="1">
        <f t="shared" si="10"/>
        <v>5.6356736945375116E-2</v>
      </c>
      <c r="CD40" s="1">
        <v>85131</v>
      </c>
      <c r="CE40" s="1">
        <f t="shared" si="11"/>
        <v>6.3033152546137755E-2</v>
      </c>
      <c r="CF40" s="1">
        <v>89682</v>
      </c>
      <c r="CG40" s="1">
        <f t="shared" si="12"/>
        <v>6.6402828424930116E-2</v>
      </c>
      <c r="CH40" s="1">
        <v>85844</v>
      </c>
      <c r="CI40" s="1">
        <f t="shared" si="13"/>
        <v>6.356107583806897E-2</v>
      </c>
      <c r="CJ40" s="1">
        <v>83231</v>
      </c>
      <c r="CK40" s="1">
        <f t="shared" si="14"/>
        <v>6.1626344334820352E-2</v>
      </c>
      <c r="CL40" s="1">
        <v>79847</v>
      </c>
      <c r="CM40" s="1">
        <f t="shared" si="15"/>
        <v>5.9120744867926622E-2</v>
      </c>
      <c r="CN40" s="1">
        <v>74827</v>
      </c>
      <c r="CO40" s="1">
        <f t="shared" si="16"/>
        <v>5.540380948855117E-2</v>
      </c>
      <c r="CP40" s="1">
        <v>89868</v>
      </c>
      <c r="CQ40" s="1">
        <f t="shared" si="17"/>
        <v>6.6540547544564357E-2</v>
      </c>
      <c r="CR40" s="1">
        <v>100374</v>
      </c>
      <c r="CS40" s="1">
        <f t="shared" si="18"/>
        <v>7.4319456527775205E-2</v>
      </c>
      <c r="CT40" s="1">
        <v>110921</v>
      </c>
      <c r="CU40" s="1">
        <f t="shared" si="19"/>
        <v>8.2128722951335539E-2</v>
      </c>
      <c r="CV40" s="1">
        <v>101594</v>
      </c>
      <c r="CW40" s="1">
        <f t="shared" si="20"/>
        <v>7.522277548451585E-2</v>
      </c>
      <c r="CX40" s="1">
        <v>82879</v>
      </c>
      <c r="CY40" s="1">
        <f t="shared" si="21"/>
        <v>6.1365714603039447E-2</v>
      </c>
      <c r="CZ40" s="1">
        <v>64054</v>
      </c>
      <c r="DA40" s="1">
        <f t="shared" si="22"/>
        <v>4.7427206930381507E-2</v>
      </c>
      <c r="DB40" s="1">
        <v>41515</v>
      </c>
      <c r="DC40" s="1">
        <f t="shared" si="23"/>
        <v>3.0738759417285232E-2</v>
      </c>
      <c r="DD40" s="1">
        <v>26709</v>
      </c>
      <c r="DE40" s="1">
        <f t="shared" si="24"/>
        <v>1.9776021324250784E-2</v>
      </c>
      <c r="DF40" s="1">
        <v>30488</v>
      </c>
      <c r="DG40" s="1">
        <f t="shared" si="25"/>
        <v>2.2574088814023657E-2</v>
      </c>
      <c r="DH40">
        <v>59</v>
      </c>
      <c r="DI40">
        <v>64</v>
      </c>
      <c r="DJ40" s="15">
        <v>71790</v>
      </c>
      <c r="DK40" s="17">
        <f t="shared" si="26"/>
        <v>9332.7000000000007</v>
      </c>
      <c r="DL40" s="18">
        <f t="shared" si="27"/>
        <v>62457.3</v>
      </c>
      <c r="DM40">
        <f t="shared" si="28"/>
        <v>0.21814782592599449</v>
      </c>
      <c r="DN40">
        <f t="shared" si="29"/>
        <v>0.25071099346574605</v>
      </c>
      <c r="DO40">
        <f t="shared" si="30"/>
        <v>0.27839253651222629</v>
      </c>
      <c r="DP40">
        <f t="shared" si="31"/>
        <v>0.21475445643522204</v>
      </c>
      <c r="DQ40">
        <f t="shared" si="32"/>
        <v>4.2350110138274444E-2</v>
      </c>
      <c r="DR40" s="20">
        <v>107</v>
      </c>
      <c r="DS40" s="20">
        <v>1</v>
      </c>
      <c r="DT40" s="20">
        <v>4432</v>
      </c>
      <c r="DU40" s="20">
        <v>264</v>
      </c>
      <c r="DV40">
        <v>23</v>
      </c>
    </row>
    <row r="41" spans="1:126" x14ac:dyDescent="0.2">
      <c r="A41" t="s">
        <v>125</v>
      </c>
      <c r="B41" s="10">
        <v>79168</v>
      </c>
      <c r="C41" s="5">
        <v>38.874206176461023</v>
      </c>
      <c r="D41" s="5">
        <v>20.033673235080979</v>
      </c>
      <c r="E41" s="5">
        <v>6.6760245071449518</v>
      </c>
      <c r="F41" s="5">
        <v>10.17575732611583</v>
      </c>
      <c r="G41" s="5">
        <v>8.6874787527797785</v>
      </c>
      <c r="H41" s="5">
        <v>3.602076824555521</v>
      </c>
      <c r="I41" s="5">
        <v>2.724014150110095</v>
      </c>
      <c r="J41" s="5">
        <v>6.1484298849381034</v>
      </c>
      <c r="K41" s="5">
        <v>6.6290750765095456</v>
      </c>
      <c r="L41" s="5">
        <v>40.772639344786107</v>
      </c>
      <c r="M41" s="5">
        <v>9.52830714502843</v>
      </c>
      <c r="N41" s="5">
        <v>3.3232038817984071</v>
      </c>
      <c r="O41" s="5">
        <v>2.093422403625214</v>
      </c>
      <c r="P41" s="5">
        <v>7.4482420670920764</v>
      </c>
      <c r="Q41" s="5">
        <v>3.854110798874367</v>
      </c>
      <c r="R41" s="5">
        <v>24.92764649340166</v>
      </c>
      <c r="S41" s="5">
        <v>15.67099508008347</v>
      </c>
      <c r="T41" s="5">
        <v>6.3680629119065726</v>
      </c>
      <c r="U41" s="5">
        <v>5.7960253708899554</v>
      </c>
      <c r="V41" s="5">
        <v>31.34314484061867</v>
      </c>
      <c r="W41" s="5">
        <v>11.11864261139822</v>
      </c>
      <c r="X41" s="5">
        <v>11.8387141438587</v>
      </c>
      <c r="Y41" s="5">
        <v>8.4394136147009586</v>
      </c>
      <c r="Z41" s="5">
        <v>13.664016057148061</v>
      </c>
      <c r="AA41" s="5">
        <v>40.284796395786842</v>
      </c>
      <c r="AB41" s="5">
        <v>4.7319221982192436</v>
      </c>
      <c r="AC41" s="5">
        <v>8.5364874655797411</v>
      </c>
      <c r="AD41" s="5">
        <v>4.8083742366833313</v>
      </c>
      <c r="AE41" s="5">
        <v>17.145424770474481</v>
      </c>
      <c r="AF41" s="5">
        <v>13.323497383570141</v>
      </c>
      <c r="AG41" s="5">
        <v>31.05471234643786</v>
      </c>
      <c r="AH41" s="5">
        <v>17.75831008654821</v>
      </c>
      <c r="AI41" s="5">
        <v>36.0150720705929</v>
      </c>
      <c r="AJ41" s="5">
        <v>12.3996288017021</v>
      </c>
      <c r="AK41" s="5">
        <v>19.39002195382977</v>
      </c>
      <c r="AL41" s="5">
        <v>10.801710709882951</v>
      </c>
      <c r="AM41" s="5">
        <v>25.83911887913364</v>
      </c>
      <c r="AN41" s="5">
        <v>77.941455235580506</v>
      </c>
      <c r="AO41" s="5">
        <v>10.351236579269161</v>
      </c>
      <c r="AP41" s="5">
        <v>0</v>
      </c>
      <c r="AQ41" s="5">
        <v>34.466572125611798</v>
      </c>
      <c r="AR41" s="5">
        <v>5.1295657691465459</v>
      </c>
      <c r="AS41" s="5">
        <v>13.22029432236665</v>
      </c>
      <c r="AT41" s="5">
        <v>9.5610913780802171</v>
      </c>
      <c r="AU41" s="5">
        <v>21.710702219873049</v>
      </c>
      <c r="AV41" s="5">
        <v>76.033371107757674</v>
      </c>
      <c r="AW41" s="5">
        <v>20.444573473662881</v>
      </c>
      <c r="AX41" s="5">
        <v>30.20551756881515</v>
      </c>
      <c r="AY41" s="5">
        <v>27.278350303674891</v>
      </c>
      <c r="AZ41" s="5">
        <v>9.6318882079268242</v>
      </c>
      <c r="BA41" s="6">
        <v>0.49</v>
      </c>
      <c r="BB41" s="6">
        <v>0.51</v>
      </c>
      <c r="BC41" s="7">
        <v>0.92</v>
      </c>
      <c r="BD41" s="7">
        <v>0.04</v>
      </c>
      <c r="BE41" s="7">
        <v>0.01</v>
      </c>
      <c r="BF41" s="7">
        <v>0.01</v>
      </c>
      <c r="BG41" s="11">
        <v>12</v>
      </c>
      <c r="BH41" s="5">
        <v>2240</v>
      </c>
      <c r="BI41" s="5">
        <f t="shared" si="0"/>
        <v>1.2423207661125953E-3</v>
      </c>
      <c r="BJ41" s="2">
        <v>2056</v>
      </c>
      <c r="BK41" s="2">
        <f t="shared" si="1"/>
        <v>1.1402729888962035E-3</v>
      </c>
      <c r="BL41" s="2">
        <f t="shared" si="2"/>
        <v>0</v>
      </c>
      <c r="BM41" s="2">
        <v>78</v>
      </c>
      <c r="BN41" s="2">
        <f t="shared" si="3"/>
        <v>4.325938381999216E-5</v>
      </c>
      <c r="BO41" s="2">
        <f t="shared" si="4"/>
        <v>0</v>
      </c>
      <c r="BP41" s="2">
        <f t="shared" si="5"/>
        <v>0</v>
      </c>
      <c r="BQ41">
        <v>2</v>
      </c>
      <c r="BR41" s="4">
        <v>84</v>
      </c>
      <c r="BS41" s="3">
        <v>1803077</v>
      </c>
      <c r="BT41" s="3">
        <v>24231</v>
      </c>
      <c r="BU41" s="3">
        <f t="shared" si="6"/>
        <v>74.411992901654898</v>
      </c>
      <c r="BV41" s="2">
        <v>100000</v>
      </c>
      <c r="BW41" s="2">
        <f t="shared" si="7"/>
        <v>5.3243821240898364E-3</v>
      </c>
      <c r="BX41" s="1">
        <v>95257</v>
      </c>
      <c r="BY41" s="1">
        <f t="shared" si="8"/>
        <v>5.2830245186422986E-2</v>
      </c>
      <c r="BZ41" s="1">
        <v>101043</v>
      </c>
      <c r="CA41" s="1">
        <f t="shared" si="9"/>
        <v>5.6039204093890613E-2</v>
      </c>
      <c r="CB41" s="1">
        <v>104388</v>
      </c>
      <c r="CC41" s="1">
        <f t="shared" si="10"/>
        <v>5.7894366130786426E-2</v>
      </c>
      <c r="CD41" s="1">
        <v>107227</v>
      </c>
      <c r="CE41" s="1">
        <f t="shared" si="11"/>
        <v>5.946889678033717E-2</v>
      </c>
      <c r="CF41" s="1">
        <v>113094</v>
      </c>
      <c r="CG41" s="1">
        <f t="shared" si="12"/>
        <v>6.2722778894079401E-2</v>
      </c>
      <c r="CH41" s="1">
        <v>113614</v>
      </c>
      <c r="CI41" s="1">
        <f t="shared" si="13"/>
        <v>6.3011174786212681E-2</v>
      </c>
      <c r="CJ41" s="1">
        <v>101748</v>
      </c>
      <c r="CK41" s="1">
        <f t="shared" si="14"/>
        <v>5.6430202370725158E-2</v>
      </c>
      <c r="CL41" s="1">
        <v>109230</v>
      </c>
      <c r="CM41" s="1">
        <f t="shared" si="15"/>
        <v>6.0579775572535174E-2</v>
      </c>
      <c r="CN41" s="1">
        <v>107530</v>
      </c>
      <c r="CO41" s="1">
        <f t="shared" si="16"/>
        <v>5.9636942848253292E-2</v>
      </c>
      <c r="CP41" s="1">
        <v>116488</v>
      </c>
      <c r="CQ41" s="1">
        <f t="shared" si="17"/>
        <v>6.460511669773393E-2</v>
      </c>
      <c r="CR41" s="1">
        <v>117965</v>
      </c>
      <c r="CS41" s="1">
        <f t="shared" si="18"/>
        <v>6.5424271952889426E-2</v>
      </c>
      <c r="CT41" s="1">
        <v>127758</v>
      </c>
      <c r="CU41" s="1">
        <f t="shared" si="19"/>
        <v>7.0855543052237929E-2</v>
      </c>
      <c r="CV41" s="1">
        <v>130612</v>
      </c>
      <c r="CW41" s="1">
        <f t="shared" si="20"/>
        <v>7.2438392814061739E-2</v>
      </c>
      <c r="CX41" s="1">
        <v>119700</v>
      </c>
      <c r="CY41" s="1">
        <f t="shared" si="21"/>
        <v>6.6386515939141813E-2</v>
      </c>
      <c r="CZ41" s="1">
        <v>93137</v>
      </c>
      <c r="DA41" s="1">
        <f t="shared" si="22"/>
        <v>5.1654477318494992E-2</v>
      </c>
      <c r="DB41" s="1">
        <v>64373</v>
      </c>
      <c r="DC41" s="1">
        <f t="shared" si="23"/>
        <v>3.5701747623645579E-2</v>
      </c>
      <c r="DD41" s="1">
        <v>42768</v>
      </c>
      <c r="DE41" s="1">
        <f t="shared" si="24"/>
        <v>2.3719452912992624E-2</v>
      </c>
      <c r="DF41" s="1">
        <v>39900</v>
      </c>
      <c r="DG41" s="1">
        <f t="shared" si="25"/>
        <v>2.2128838646380603E-2</v>
      </c>
      <c r="DH41">
        <v>65</v>
      </c>
      <c r="DI41">
        <v>33</v>
      </c>
      <c r="DJ41" s="15">
        <v>61719</v>
      </c>
      <c r="DK41" s="17">
        <f t="shared" si="26"/>
        <v>8023.47</v>
      </c>
      <c r="DL41" s="18">
        <f t="shared" si="27"/>
        <v>53695.53</v>
      </c>
      <c r="DM41">
        <f t="shared" si="28"/>
        <v>0.2262327121914372</v>
      </c>
      <c r="DN41">
        <f t="shared" si="29"/>
        <v>0.2427439316235524</v>
      </c>
      <c r="DO41">
        <f t="shared" si="30"/>
        <v>0.26052187455111453</v>
      </c>
      <c r="DP41">
        <f t="shared" si="31"/>
        <v>0.22618113369534412</v>
      </c>
      <c r="DQ41">
        <f t="shared" si="32"/>
        <v>4.5848291559373228E-2</v>
      </c>
      <c r="DR41" s="20">
        <v>39</v>
      </c>
      <c r="DS41" s="20">
        <v>0</v>
      </c>
      <c r="DT41" s="20">
        <v>1960</v>
      </c>
      <c r="DU41" s="20">
        <v>78</v>
      </c>
      <c r="DV41">
        <v>18</v>
      </c>
    </row>
    <row r="42" spans="1:126" x14ac:dyDescent="0.2">
      <c r="A42" t="s">
        <v>126</v>
      </c>
      <c r="B42" s="10">
        <v>78640</v>
      </c>
      <c r="C42" s="5">
        <v>8.6573428833563035</v>
      </c>
      <c r="D42" s="5">
        <v>19.982597085464139</v>
      </c>
      <c r="E42" s="5">
        <v>39.111161052185622</v>
      </c>
      <c r="F42" s="5">
        <v>35.799564844422328</v>
      </c>
      <c r="G42" s="5">
        <v>25.779210168079238</v>
      </c>
      <c r="H42" s="5">
        <v>36.976840852079292</v>
      </c>
      <c r="I42" s="5">
        <v>32.077868360912007</v>
      </c>
      <c r="J42" s="5">
        <v>40.156280207210443</v>
      </c>
      <c r="K42" s="5">
        <v>33.297205356005477</v>
      </c>
      <c r="L42" s="5">
        <v>6.5748836134185611</v>
      </c>
      <c r="M42" s="5">
        <v>42.855756646919673</v>
      </c>
      <c r="N42" s="5">
        <v>36.306711543872993</v>
      </c>
      <c r="O42" s="5">
        <v>36.405607272094777</v>
      </c>
      <c r="P42" s="5">
        <v>29.202800302025832</v>
      </c>
      <c r="Q42" s="5">
        <v>38.191069705102528</v>
      </c>
      <c r="R42" s="5">
        <v>10.52805560063206</v>
      </c>
      <c r="S42" s="5">
        <v>20.399186437944039</v>
      </c>
      <c r="T42" s="5">
        <v>29.510985355626481</v>
      </c>
      <c r="U42" s="5">
        <v>28.679790809034859</v>
      </c>
      <c r="V42" s="5">
        <v>10.50023238266659</v>
      </c>
      <c r="W42" s="5">
        <v>24.620418046207089</v>
      </c>
      <c r="X42" s="5">
        <v>22.951593789756739</v>
      </c>
      <c r="Y42" s="5">
        <v>41.974507805214337</v>
      </c>
      <c r="Z42" s="5">
        <v>26.227924554565892</v>
      </c>
      <c r="AA42" s="5">
        <v>5.9599271287491469</v>
      </c>
      <c r="AB42" s="5">
        <v>35.294156337274863</v>
      </c>
      <c r="AC42" s="5">
        <v>30.097623473291051</v>
      </c>
      <c r="AD42" s="5">
        <v>30.09301316335738</v>
      </c>
      <c r="AE42" s="5">
        <v>19.23077049132457</v>
      </c>
      <c r="AF42" s="5">
        <v>21.23927858096879</v>
      </c>
      <c r="AG42" s="5">
        <v>5.8408513463364242</v>
      </c>
      <c r="AH42" s="5">
        <v>17.257001321202949</v>
      </c>
      <c r="AI42" s="5">
        <v>5.4123576415458814</v>
      </c>
      <c r="AJ42" s="5">
        <v>24.103181876466021</v>
      </c>
      <c r="AK42" s="5">
        <v>15.08256251503702</v>
      </c>
      <c r="AL42" s="5">
        <v>27.516533453362179</v>
      </c>
      <c r="AM42" s="5">
        <v>13.081894304725139</v>
      </c>
      <c r="AN42" s="5">
        <v>48.194948404682428</v>
      </c>
      <c r="AO42" s="5">
        <v>43.03712181094361</v>
      </c>
      <c r="AP42" s="5">
        <v>34.466572125611798</v>
      </c>
      <c r="AQ42" s="5">
        <v>0</v>
      </c>
      <c r="AR42" s="5">
        <v>39.473778659890172</v>
      </c>
      <c r="AS42" s="5">
        <v>45.381632782437428</v>
      </c>
      <c r="AT42" s="5">
        <v>43.139796549473893</v>
      </c>
      <c r="AU42" s="5">
        <v>14.482592276591911</v>
      </c>
      <c r="AV42" s="5">
        <v>42.51412754367658</v>
      </c>
      <c r="AW42" s="5">
        <v>14.3870031782161</v>
      </c>
      <c r="AX42" s="5">
        <v>5.6654333753032464</v>
      </c>
      <c r="AY42" s="5">
        <v>7.1906596554141036</v>
      </c>
      <c r="AZ42" s="5">
        <v>41.94814924022274</v>
      </c>
      <c r="BA42" s="6">
        <v>0.5</v>
      </c>
      <c r="BB42" s="6">
        <v>0.5</v>
      </c>
      <c r="BC42" s="7">
        <v>0.82</v>
      </c>
      <c r="BD42" s="7">
        <v>0.01</v>
      </c>
      <c r="BE42" s="7">
        <v>0.13</v>
      </c>
      <c r="BF42" s="7">
        <v>0.02</v>
      </c>
      <c r="BG42" s="11">
        <v>34</v>
      </c>
      <c r="BH42" s="5">
        <v>1781</v>
      </c>
      <c r="BI42" s="5">
        <f t="shared" si="0"/>
        <v>1.0154744392368831E-3</v>
      </c>
      <c r="BJ42" s="2">
        <v>2933</v>
      </c>
      <c r="BK42" s="2">
        <f t="shared" si="1"/>
        <v>1.6723113589454119E-3</v>
      </c>
      <c r="BL42" s="2">
        <f t="shared" si="2"/>
        <v>0</v>
      </c>
      <c r="BM42" s="2">
        <v>83</v>
      </c>
      <c r="BN42" s="2">
        <f t="shared" si="3"/>
        <v>4.7324187791499889E-5</v>
      </c>
      <c r="BO42" s="2">
        <f t="shared" si="4"/>
        <v>0</v>
      </c>
      <c r="BP42" s="2">
        <f t="shared" si="5"/>
        <v>0</v>
      </c>
      <c r="BQ42">
        <v>2</v>
      </c>
      <c r="BR42" s="4">
        <v>85</v>
      </c>
      <c r="BS42" s="3">
        <v>1753860</v>
      </c>
      <c r="BT42" s="3">
        <v>83574</v>
      </c>
      <c r="BU42" s="3">
        <f t="shared" si="6"/>
        <v>20.985713260104816</v>
      </c>
      <c r="BV42" s="2">
        <v>100000</v>
      </c>
      <c r="BW42" s="2">
        <f t="shared" si="7"/>
        <v>5.3243821240898364E-3</v>
      </c>
      <c r="BX42" s="1">
        <v>116339</v>
      </c>
      <c r="BY42" s="1">
        <f t="shared" si="8"/>
        <v>6.6333116668377184E-2</v>
      </c>
      <c r="BZ42" s="1">
        <v>122965</v>
      </c>
      <c r="CA42" s="1">
        <f t="shared" si="9"/>
        <v>7.0111069298575718E-2</v>
      </c>
      <c r="CB42" s="1">
        <v>131036</v>
      </c>
      <c r="CC42" s="1">
        <f t="shared" si="10"/>
        <v>7.4712918933096145E-2</v>
      </c>
      <c r="CD42" s="1">
        <v>124506</v>
      </c>
      <c r="CE42" s="1">
        <f t="shared" si="11"/>
        <v>7.0989702712873318E-2</v>
      </c>
      <c r="CF42" s="1">
        <v>114894</v>
      </c>
      <c r="CG42" s="1">
        <f t="shared" si="12"/>
        <v>6.550921966405529E-2</v>
      </c>
      <c r="CH42" s="1">
        <v>119176</v>
      </c>
      <c r="CI42" s="1">
        <f t="shared" si="13"/>
        <v>6.7950691617346876E-2</v>
      </c>
      <c r="CJ42" s="1">
        <v>112206</v>
      </c>
      <c r="CK42" s="1">
        <f t="shared" si="14"/>
        <v>6.3976600184735388E-2</v>
      </c>
      <c r="CL42" s="1">
        <v>115383</v>
      </c>
      <c r="CM42" s="1">
        <f t="shared" si="15"/>
        <v>6.5788033252369066E-2</v>
      </c>
      <c r="CN42" s="1">
        <v>104646</v>
      </c>
      <c r="CO42" s="1">
        <f t="shared" si="16"/>
        <v>5.9666107899148162E-2</v>
      </c>
      <c r="CP42" s="1">
        <v>101672</v>
      </c>
      <c r="CQ42" s="1">
        <f t="shared" si="17"/>
        <v>5.7970419531775626E-2</v>
      </c>
      <c r="CR42" s="1">
        <v>98253</v>
      </c>
      <c r="CS42" s="1">
        <f t="shared" si="18"/>
        <v>5.6021005097328179E-2</v>
      </c>
      <c r="CT42" s="1">
        <v>108608</v>
      </c>
      <c r="CU42" s="1">
        <f t="shared" si="19"/>
        <v>6.1925125152520723E-2</v>
      </c>
      <c r="CV42" s="1">
        <v>106242</v>
      </c>
      <c r="CW42" s="1">
        <f t="shared" si="20"/>
        <v>6.0576100714994356E-2</v>
      </c>
      <c r="CX42" s="1">
        <v>94545</v>
      </c>
      <c r="CY42" s="1">
        <f t="shared" si="21"/>
        <v>5.3906811262016352E-2</v>
      </c>
      <c r="CZ42" s="1">
        <v>73696</v>
      </c>
      <c r="DA42" s="1">
        <f t="shared" si="22"/>
        <v>4.2019317391353929E-2</v>
      </c>
      <c r="DB42" s="1">
        <v>50168</v>
      </c>
      <c r="DC42" s="1">
        <f t="shared" si="23"/>
        <v>2.8604335579806826E-2</v>
      </c>
      <c r="DD42" s="1">
        <v>30454</v>
      </c>
      <c r="DE42" s="1">
        <f t="shared" si="24"/>
        <v>1.7363985722919733E-2</v>
      </c>
      <c r="DF42" s="1">
        <v>29419</v>
      </c>
      <c r="DG42" s="1">
        <f t="shared" si="25"/>
        <v>1.67738588028691E-2</v>
      </c>
      <c r="DH42">
        <v>19</v>
      </c>
      <c r="DI42">
        <v>30</v>
      </c>
      <c r="DJ42" s="15">
        <v>31192</v>
      </c>
      <c r="DK42" s="17">
        <f t="shared" si="26"/>
        <v>4054.96</v>
      </c>
      <c r="DL42" s="18">
        <f t="shared" si="27"/>
        <v>27137.040000000001</v>
      </c>
      <c r="DM42">
        <f t="shared" si="28"/>
        <v>0.28214680761292238</v>
      </c>
      <c r="DN42">
        <f t="shared" si="29"/>
        <v>0.26322454471850665</v>
      </c>
      <c r="DO42">
        <f t="shared" si="30"/>
        <v>0.23558265768077269</v>
      </c>
      <c r="DP42">
        <f t="shared" si="31"/>
        <v>0.18510656494817146</v>
      </c>
      <c r="DQ42">
        <f t="shared" si="32"/>
        <v>3.413784452578883E-2</v>
      </c>
      <c r="DR42" s="20">
        <v>73</v>
      </c>
      <c r="DS42" s="20">
        <v>0</v>
      </c>
      <c r="DT42" s="20">
        <v>2834</v>
      </c>
      <c r="DU42" s="20">
        <v>83</v>
      </c>
      <c r="DV42">
        <v>14</v>
      </c>
    </row>
    <row r="43" spans="1:126" x14ac:dyDescent="0.2">
      <c r="A43" t="s">
        <v>127</v>
      </c>
      <c r="B43" s="10">
        <v>76537</v>
      </c>
      <c r="C43" s="5">
        <v>44.001657734794499</v>
      </c>
      <c r="D43" s="5">
        <v>24.98292416131466</v>
      </c>
      <c r="E43" s="5">
        <v>3.9642599410230388</v>
      </c>
      <c r="F43" s="5">
        <v>12.471560082844491</v>
      </c>
      <c r="G43" s="5">
        <v>13.731863917910051</v>
      </c>
      <c r="H43" s="5">
        <v>2.9718044030521278</v>
      </c>
      <c r="I43" s="5">
        <v>7.4031290175168554</v>
      </c>
      <c r="J43" s="5">
        <v>1.46123168936346</v>
      </c>
      <c r="K43" s="5">
        <v>10.163851010812779</v>
      </c>
      <c r="L43" s="5">
        <v>45.719184046087257</v>
      </c>
      <c r="M43" s="5">
        <v>4.9354321887753576</v>
      </c>
      <c r="N43" s="5">
        <v>5.1833414415799384</v>
      </c>
      <c r="O43" s="5">
        <v>3.6563792609629622</v>
      </c>
      <c r="P43" s="5">
        <v>11.261061559639931</v>
      </c>
      <c r="Q43" s="5">
        <v>1.287562025690411</v>
      </c>
      <c r="R43" s="5">
        <v>30.0428009612952</v>
      </c>
      <c r="S43" s="5">
        <v>20.164608086942831</v>
      </c>
      <c r="T43" s="5">
        <v>11.28856894429051</v>
      </c>
      <c r="U43" s="5">
        <v>10.81449992926164</v>
      </c>
      <c r="V43" s="5">
        <v>36.461371313761653</v>
      </c>
      <c r="W43" s="5">
        <v>15.54618483422863</v>
      </c>
      <c r="X43" s="5">
        <v>16.964813526826639</v>
      </c>
      <c r="Y43" s="5">
        <v>3.8268290502712481</v>
      </c>
      <c r="Z43" s="5">
        <v>18.295271403562179</v>
      </c>
      <c r="AA43" s="5">
        <v>45.323757312142611</v>
      </c>
      <c r="AB43" s="5">
        <v>7.4026670362782143</v>
      </c>
      <c r="AC43" s="5">
        <v>12.914827359666869</v>
      </c>
      <c r="AD43" s="5">
        <v>9.9045394855086535</v>
      </c>
      <c r="AE43" s="5">
        <v>22.25070953879899</v>
      </c>
      <c r="AF43" s="5">
        <v>18.25366788483894</v>
      </c>
      <c r="AG43" s="5">
        <v>36.166679649920873</v>
      </c>
      <c r="AH43" s="5">
        <v>22.88077450546637</v>
      </c>
      <c r="AI43" s="5">
        <v>41.127599625190882</v>
      </c>
      <c r="AJ43" s="5">
        <v>17.425781801686838</v>
      </c>
      <c r="AK43" s="5">
        <v>24.423396185829692</v>
      </c>
      <c r="AL43" s="5">
        <v>15.481841430527581</v>
      </c>
      <c r="AM43" s="5">
        <v>30.948739619086268</v>
      </c>
      <c r="AN43" s="5">
        <v>83.001931961250193</v>
      </c>
      <c r="AO43" s="5">
        <v>6.1156793588284124</v>
      </c>
      <c r="AP43" s="5">
        <v>5.1295657691465459</v>
      </c>
      <c r="AQ43" s="5">
        <v>39.473778659890172</v>
      </c>
      <c r="AR43" s="5">
        <v>0</v>
      </c>
      <c r="AS43" s="5">
        <v>8.9397020559971612</v>
      </c>
      <c r="AT43" s="5">
        <v>4.7760696184205624</v>
      </c>
      <c r="AU43" s="5">
        <v>26.355769559244521</v>
      </c>
      <c r="AV43" s="5">
        <v>80.765558646306658</v>
      </c>
      <c r="AW43" s="5">
        <v>25.315932251844892</v>
      </c>
      <c r="AX43" s="5">
        <v>35.067854831740142</v>
      </c>
      <c r="AY43" s="5">
        <v>32.295630844589489</v>
      </c>
      <c r="AZ43" s="5">
        <v>5.8187896894457278</v>
      </c>
      <c r="BA43" s="6">
        <v>0.48</v>
      </c>
      <c r="BB43" s="6">
        <v>0.52</v>
      </c>
      <c r="BC43" s="7">
        <v>0.62</v>
      </c>
      <c r="BD43" s="7">
        <v>0.21</v>
      </c>
      <c r="BE43" s="7">
        <v>0.09</v>
      </c>
      <c r="BF43" s="7">
        <v>0.04</v>
      </c>
      <c r="BG43" s="11">
        <v>51</v>
      </c>
      <c r="BH43" s="5">
        <v>946</v>
      </c>
      <c r="BI43" s="5">
        <f t="shared" si="0"/>
        <v>9.7407277744599352E-4</v>
      </c>
      <c r="BJ43" s="2">
        <v>9712</v>
      </c>
      <c r="BK43" s="2">
        <f t="shared" si="1"/>
        <v>1.0000205935048086E-2</v>
      </c>
      <c r="BL43" s="2">
        <f t="shared" si="2"/>
        <v>3</v>
      </c>
      <c r="BM43" s="2">
        <v>375</v>
      </c>
      <c r="BN43" s="2">
        <f t="shared" si="3"/>
        <v>3.8612821516093823E-4</v>
      </c>
      <c r="BO43" s="2">
        <f t="shared" si="4"/>
        <v>2</v>
      </c>
      <c r="BP43" s="2">
        <f t="shared" si="5"/>
        <v>0</v>
      </c>
      <c r="BQ43">
        <v>1</v>
      </c>
      <c r="BR43" s="4">
        <v>84</v>
      </c>
      <c r="BS43" s="3">
        <v>971180</v>
      </c>
      <c r="BT43" s="3">
        <v>1954</v>
      </c>
      <c r="BU43" s="3">
        <f t="shared" si="6"/>
        <v>497.02149437052202</v>
      </c>
      <c r="BV43" s="2">
        <v>100000</v>
      </c>
      <c r="BW43" s="2">
        <f t="shared" si="7"/>
        <v>5.3243821240898364E-3</v>
      </c>
      <c r="BX43" s="1">
        <v>54811</v>
      </c>
      <c r="BY43" s="1">
        <f t="shared" si="8"/>
        <v>5.6437529603163165E-2</v>
      </c>
      <c r="BZ43" s="1">
        <v>56247</v>
      </c>
      <c r="CA43" s="1">
        <f t="shared" si="9"/>
        <v>5.7916143248419448E-2</v>
      </c>
      <c r="CB43" s="1">
        <v>57654</v>
      </c>
      <c r="CC43" s="1">
        <f t="shared" si="10"/>
        <v>5.9364896311703289E-2</v>
      </c>
      <c r="CD43" s="1">
        <v>60363</v>
      </c>
      <c r="CE43" s="1">
        <f t="shared" si="11"/>
        <v>6.2154286538025905E-2</v>
      </c>
      <c r="CF43" s="1">
        <v>58349</v>
      </c>
      <c r="CG43" s="1">
        <f t="shared" si="12"/>
        <v>6.0080520603801563E-2</v>
      </c>
      <c r="CH43" s="1">
        <v>66980</v>
      </c>
      <c r="CI43" s="1">
        <f t="shared" si="13"/>
        <v>6.896764760394572E-2</v>
      </c>
      <c r="CJ43" s="1">
        <v>62083</v>
      </c>
      <c r="CK43" s="1">
        <f t="shared" si="14"/>
        <v>6.3925327951564082E-2</v>
      </c>
      <c r="CL43" s="1">
        <v>58850</v>
      </c>
      <c r="CM43" s="1">
        <f t="shared" si="15"/>
        <v>6.0596387899256574E-2</v>
      </c>
      <c r="CN43" s="1">
        <v>52618</v>
      </c>
      <c r="CO43" s="1">
        <f t="shared" si="16"/>
        <v>5.4179451800901994E-2</v>
      </c>
      <c r="CP43" s="1">
        <v>58432</v>
      </c>
      <c r="CQ43" s="1">
        <f t="shared" si="17"/>
        <v>6.0165983648757179E-2</v>
      </c>
      <c r="CR43" s="1">
        <v>64059</v>
      </c>
      <c r="CS43" s="1">
        <f t="shared" si="18"/>
        <v>6.5959966226652109E-2</v>
      </c>
      <c r="CT43" s="1">
        <v>68793</v>
      </c>
      <c r="CU43" s="1">
        <f t="shared" si="19"/>
        <v>7.0834448814843798E-2</v>
      </c>
      <c r="CV43" s="1">
        <v>66846</v>
      </c>
      <c r="CW43" s="1">
        <f t="shared" si="20"/>
        <v>6.8829671121728206E-2</v>
      </c>
      <c r="CX43" s="1">
        <v>59514</v>
      </c>
      <c r="CY43" s="1">
        <f t="shared" si="21"/>
        <v>6.128009225890154E-2</v>
      </c>
      <c r="CZ43" s="1">
        <v>48680</v>
      </c>
      <c r="DA43" s="1">
        <f t="shared" si="22"/>
        <v>5.0124590704091927E-2</v>
      </c>
      <c r="DB43" s="1">
        <v>32805</v>
      </c>
      <c r="DC43" s="1">
        <f t="shared" si="23"/>
        <v>3.3778496262278877E-2</v>
      </c>
      <c r="DD43" s="1">
        <v>20250</v>
      </c>
      <c r="DE43" s="1">
        <f t="shared" si="24"/>
        <v>2.0850923618690665E-2</v>
      </c>
      <c r="DF43" s="1">
        <v>19837</v>
      </c>
      <c r="DG43" s="1">
        <f t="shared" si="25"/>
        <v>2.042566774439342E-2</v>
      </c>
      <c r="DH43">
        <v>45</v>
      </c>
      <c r="DI43">
        <v>65</v>
      </c>
      <c r="DJ43" s="15">
        <v>69457</v>
      </c>
      <c r="DK43" s="17">
        <f t="shared" si="26"/>
        <v>9029.41</v>
      </c>
      <c r="DL43" s="18">
        <f t="shared" si="27"/>
        <v>60427.59</v>
      </c>
      <c r="DM43">
        <f t="shared" si="28"/>
        <v>0.23587285570131181</v>
      </c>
      <c r="DN43">
        <f t="shared" si="29"/>
        <v>0.25356988405856795</v>
      </c>
      <c r="DO43">
        <f t="shared" si="30"/>
        <v>0.25113985049115506</v>
      </c>
      <c r="DP43">
        <f t="shared" si="31"/>
        <v>0.21401285034700054</v>
      </c>
      <c r="DQ43">
        <f t="shared" si="32"/>
        <v>4.1276591363084085E-2</v>
      </c>
      <c r="DR43" s="20">
        <v>104</v>
      </c>
      <c r="DS43" s="20">
        <v>0</v>
      </c>
      <c r="DT43" s="20">
        <v>9235</v>
      </c>
      <c r="DU43" s="20">
        <v>375</v>
      </c>
      <c r="DV43">
        <v>19</v>
      </c>
    </row>
    <row r="44" spans="1:126" ht="16" x14ac:dyDescent="0.2">
      <c r="A44" t="s">
        <v>128</v>
      </c>
      <c r="B44" s="10">
        <v>65349</v>
      </c>
      <c r="C44" s="5">
        <v>50.889411584336479</v>
      </c>
      <c r="D44" s="5">
        <v>33.141356233564117</v>
      </c>
      <c r="E44" s="5">
        <v>6.7323296480490233</v>
      </c>
      <c r="F44" s="5">
        <v>21.321733714921031</v>
      </c>
      <c r="G44" s="5">
        <v>20.652738233222241</v>
      </c>
      <c r="H44" s="5">
        <v>9.6639277832566552</v>
      </c>
      <c r="I44" s="5">
        <v>14.4729689317707</v>
      </c>
      <c r="J44" s="5">
        <v>7.5036570710554162</v>
      </c>
      <c r="K44" s="5">
        <v>19.069250222281941</v>
      </c>
      <c r="L44" s="5">
        <v>51.243957214192577</v>
      </c>
      <c r="M44" s="5">
        <v>4.0315342315302276</v>
      </c>
      <c r="N44" s="5">
        <v>14.11487394382252</v>
      </c>
      <c r="O44" s="5">
        <v>12.40808215680409</v>
      </c>
      <c r="P44" s="5">
        <v>16.199720448205269</v>
      </c>
      <c r="Q44" s="5">
        <v>9.8410733083337973</v>
      </c>
      <c r="R44" s="5">
        <v>36.859995012072361</v>
      </c>
      <c r="S44" s="5">
        <v>25.079058827834832</v>
      </c>
      <c r="T44" s="5">
        <v>19.574014190758099</v>
      </c>
      <c r="U44" s="5">
        <v>17.896916369307871</v>
      </c>
      <c r="V44" s="5">
        <v>43.844464494049873</v>
      </c>
      <c r="W44" s="5">
        <v>20.764676128704728</v>
      </c>
      <c r="X44" s="5">
        <v>24.251314963316929</v>
      </c>
      <c r="Y44" s="5">
        <v>5.1172498483071962</v>
      </c>
      <c r="Z44" s="5">
        <v>26.874740489165649</v>
      </c>
      <c r="AA44" s="5">
        <v>51.335585601607782</v>
      </c>
      <c r="AB44" s="5">
        <v>16.339168880943731</v>
      </c>
      <c r="AC44" s="5">
        <v>21.628095080704629</v>
      </c>
      <c r="AD44" s="5">
        <v>17.868553593674001</v>
      </c>
      <c r="AE44" s="5">
        <v>29.896611657677859</v>
      </c>
      <c r="AF44" s="5">
        <v>24.4759224872118</v>
      </c>
      <c r="AG44" s="5">
        <v>42.858661344587041</v>
      </c>
      <c r="AH44" s="5">
        <v>29.93787499806891</v>
      </c>
      <c r="AI44" s="5">
        <v>47.771846341961712</v>
      </c>
      <c r="AJ44" s="5">
        <v>25.455274709379982</v>
      </c>
      <c r="AK44" s="5">
        <v>30.791637828800209</v>
      </c>
      <c r="AL44" s="5">
        <v>24.016157906917581</v>
      </c>
      <c r="AM44" s="5">
        <v>38.465001830235231</v>
      </c>
      <c r="AN44" s="5">
        <v>90.667743068028329</v>
      </c>
      <c r="AO44" s="5">
        <v>2.8845047911210031</v>
      </c>
      <c r="AP44" s="5">
        <v>13.22029432236665</v>
      </c>
      <c r="AQ44" s="5">
        <v>45.381632782437428</v>
      </c>
      <c r="AR44" s="5">
        <v>8.9397020559971612</v>
      </c>
      <c r="AS44" s="5">
        <v>0</v>
      </c>
      <c r="AT44" s="5">
        <v>4.3580138193906652</v>
      </c>
      <c r="AU44" s="5">
        <v>31.292345229624448</v>
      </c>
      <c r="AV44" s="5">
        <v>85.114806315705138</v>
      </c>
      <c r="AW44" s="5">
        <v>30.997310646086699</v>
      </c>
      <c r="AX44" s="5">
        <v>40.425556922446972</v>
      </c>
      <c r="AY44" s="5">
        <v>38.381876413223978</v>
      </c>
      <c r="AZ44" s="5">
        <v>3.6618314598025972</v>
      </c>
      <c r="BA44" s="6">
        <v>0.49</v>
      </c>
      <c r="BB44" s="6">
        <v>0.51</v>
      </c>
      <c r="BC44" s="7">
        <v>0.93</v>
      </c>
      <c r="BD44" s="7">
        <v>0.01</v>
      </c>
      <c r="BE44" s="7">
        <v>0.02</v>
      </c>
      <c r="BF44" s="7">
        <v>0.01</v>
      </c>
      <c r="BG44" s="11">
        <v>49</v>
      </c>
      <c r="BH44" s="5">
        <v>3016</v>
      </c>
      <c r="BI44" s="5">
        <f t="shared" si="0"/>
        <v>2.2480921777423965E-3</v>
      </c>
      <c r="BJ44" s="2">
        <v>2418</v>
      </c>
      <c r="BK44" s="2">
        <f t="shared" si="1"/>
        <v>1.8023497631900248E-3</v>
      </c>
      <c r="BL44" s="2">
        <f t="shared" si="2"/>
        <v>0</v>
      </c>
      <c r="BM44" s="2">
        <v>95</v>
      </c>
      <c r="BN44" s="2">
        <f t="shared" si="3"/>
        <v>7.081192204427311E-5</v>
      </c>
      <c r="BO44" s="2">
        <f t="shared" si="4"/>
        <v>0</v>
      </c>
      <c r="BP44" s="2">
        <f t="shared" si="5"/>
        <v>0</v>
      </c>
      <c r="BQ44">
        <v>2</v>
      </c>
      <c r="BR44" s="4">
        <v>85</v>
      </c>
      <c r="BS44" s="3">
        <v>1341582</v>
      </c>
      <c r="BT44" s="3">
        <v>35387</v>
      </c>
      <c r="BU44" s="3">
        <f t="shared" si="6"/>
        <v>37.911718992850481</v>
      </c>
      <c r="BV44" s="2">
        <v>100000</v>
      </c>
      <c r="BW44" s="2">
        <f t="shared" si="7"/>
        <v>5.3243821240898364E-3</v>
      </c>
      <c r="BX44" s="1">
        <v>64282</v>
      </c>
      <c r="BY44" s="1">
        <f t="shared" si="8"/>
        <v>4.7915073398420674E-2</v>
      </c>
      <c r="BZ44" s="1">
        <v>67596</v>
      </c>
      <c r="CA44" s="1">
        <f t="shared" si="9"/>
        <v>5.0385291394786154E-2</v>
      </c>
      <c r="CB44" s="1">
        <v>73235</v>
      </c>
      <c r="CC44" s="1">
        <f t="shared" si="10"/>
        <v>5.4588538009603588E-2</v>
      </c>
      <c r="CD44" s="1">
        <v>77391</v>
      </c>
      <c r="CE44" s="1">
        <f t="shared" si="11"/>
        <v>5.7686373251877261E-2</v>
      </c>
      <c r="CF44" s="1">
        <v>75024</v>
      </c>
      <c r="CG44" s="1">
        <f t="shared" si="12"/>
        <v>5.5922038309995217E-2</v>
      </c>
      <c r="CH44" s="1">
        <v>80641</v>
      </c>
      <c r="CI44" s="1">
        <f t="shared" si="13"/>
        <v>6.0108886374444497E-2</v>
      </c>
      <c r="CJ44" s="1">
        <v>79699</v>
      </c>
      <c r="CK44" s="1">
        <f t="shared" si="14"/>
        <v>5.940673026322655E-2</v>
      </c>
      <c r="CL44" s="1">
        <v>78163</v>
      </c>
      <c r="CM44" s="1">
        <f t="shared" si="15"/>
        <v>5.8261813292068615E-2</v>
      </c>
      <c r="CN44" s="1">
        <v>74220</v>
      </c>
      <c r="CO44" s="1">
        <f t="shared" si="16"/>
        <v>5.5322745832904738E-2</v>
      </c>
      <c r="CP44" s="1">
        <v>85710</v>
      </c>
      <c r="CQ44" s="1">
        <f t="shared" si="17"/>
        <v>6.3887261456996289E-2</v>
      </c>
      <c r="CR44" s="1">
        <v>94463</v>
      </c>
      <c r="CS44" s="1">
        <f t="shared" si="18"/>
        <v>7.0411648337559682E-2</v>
      </c>
      <c r="CT44" s="1">
        <v>107152</v>
      </c>
      <c r="CU44" s="1">
        <f t="shared" si="19"/>
        <v>7.9869884956715279E-2</v>
      </c>
      <c r="CV44" s="1">
        <v>104829</v>
      </c>
      <c r="CW44" s="1">
        <f t="shared" si="20"/>
        <v>7.8138347115569523E-2</v>
      </c>
      <c r="CX44" s="1">
        <v>91727</v>
      </c>
      <c r="CY44" s="1">
        <f t="shared" si="21"/>
        <v>6.8372264982684616E-2</v>
      </c>
      <c r="CZ44" s="1">
        <v>71640</v>
      </c>
      <c r="DA44" s="1">
        <f t="shared" si="22"/>
        <v>5.3399643107912897E-2</v>
      </c>
      <c r="DB44" s="1">
        <v>47585</v>
      </c>
      <c r="DC44" s="1">
        <f t="shared" si="23"/>
        <v>3.5469319057649849E-2</v>
      </c>
      <c r="DD44" s="1">
        <v>31628</v>
      </c>
      <c r="DE44" s="1">
        <f t="shared" si="24"/>
        <v>2.357515232017126E-2</v>
      </c>
      <c r="DF44" s="1">
        <v>33419</v>
      </c>
      <c r="DG44" s="1">
        <f t="shared" si="25"/>
        <v>2.4910143397869084E-2</v>
      </c>
      <c r="DH44">
        <v>68</v>
      </c>
      <c r="DI44">
        <v>41</v>
      </c>
      <c r="DJ44" s="16">
        <v>45701</v>
      </c>
      <c r="DK44" s="17">
        <f t="shared" si="26"/>
        <v>5941.13</v>
      </c>
      <c r="DL44" s="18">
        <f t="shared" si="27"/>
        <v>39759.870000000003</v>
      </c>
      <c r="DM44">
        <f t="shared" si="28"/>
        <v>0.21057527605468768</v>
      </c>
      <c r="DN44">
        <f t="shared" si="29"/>
        <v>0.23369946823973486</v>
      </c>
      <c r="DO44">
        <f t="shared" si="30"/>
        <v>0.26949154058417596</v>
      </c>
      <c r="DP44">
        <f t="shared" si="31"/>
        <v>0.23537957426381689</v>
      </c>
      <c r="DQ44">
        <f t="shared" si="32"/>
        <v>4.8485295718040347E-2</v>
      </c>
      <c r="DR44" s="20">
        <v>118</v>
      </c>
      <c r="DS44" s="20">
        <v>0</v>
      </c>
      <c r="DT44" s="20">
        <v>2206</v>
      </c>
      <c r="DU44" s="20">
        <v>95</v>
      </c>
      <c r="DV44">
        <v>42</v>
      </c>
    </row>
    <row r="45" spans="1:126" ht="16" x14ac:dyDescent="0.2">
      <c r="A45" t="s">
        <v>129</v>
      </c>
      <c r="B45" s="10">
        <v>61341</v>
      </c>
      <c r="C45" s="5">
        <v>48.123516724882023</v>
      </c>
      <c r="D45" s="5">
        <v>29.588863196310861</v>
      </c>
      <c r="E45" s="5">
        <v>4.1710821281772814</v>
      </c>
      <c r="F45" s="5">
        <v>16.995841571984599</v>
      </c>
      <c r="G45" s="5">
        <v>17.715862224007051</v>
      </c>
      <c r="H45" s="5">
        <v>6.2942042523260966</v>
      </c>
      <c r="I45" s="5">
        <v>11.32314029984615</v>
      </c>
      <c r="J45" s="5">
        <v>3.452521659598959</v>
      </c>
      <c r="K45" s="5">
        <v>14.930248124194049</v>
      </c>
      <c r="L45" s="5">
        <v>49.222889817238467</v>
      </c>
      <c r="M45" s="5">
        <v>0.63553911760016502</v>
      </c>
      <c r="N45" s="5">
        <v>9.9394623848576362</v>
      </c>
      <c r="O45" s="5">
        <v>8.3973232842376611</v>
      </c>
      <c r="P45" s="5">
        <v>14.10903562437915</v>
      </c>
      <c r="Q45" s="5">
        <v>5.8542953060124923</v>
      </c>
      <c r="R45" s="5">
        <v>34.097007369562498</v>
      </c>
      <c r="S45" s="5">
        <v>23.21040652509129</v>
      </c>
      <c r="T45" s="5">
        <v>15.8972564843749</v>
      </c>
      <c r="U45" s="5">
        <v>14.83283280968271</v>
      </c>
      <c r="V45" s="5">
        <v>40.78133714384559</v>
      </c>
      <c r="W45" s="5">
        <v>18.67210352424172</v>
      </c>
      <c r="X45" s="5">
        <v>21.163765907796272</v>
      </c>
      <c r="Y45" s="5">
        <v>1.172358179056209</v>
      </c>
      <c r="Z45" s="5">
        <v>23.028958761741691</v>
      </c>
      <c r="AA45" s="5">
        <v>49.054068732063399</v>
      </c>
      <c r="AB45" s="5">
        <v>12.142737439720911</v>
      </c>
      <c r="AC45" s="5">
        <v>17.674906123937401</v>
      </c>
      <c r="AD45" s="5">
        <v>14.35624564640769</v>
      </c>
      <c r="AE45" s="5">
        <v>26.64282741940125</v>
      </c>
      <c r="AF45" s="5">
        <v>21.943426014412609</v>
      </c>
      <c r="AG45" s="5">
        <v>40.184091843663701</v>
      </c>
      <c r="AH45" s="5">
        <v>27.012330737831562</v>
      </c>
      <c r="AI45" s="5">
        <v>45.136076948379113</v>
      </c>
      <c r="AJ45" s="5">
        <v>21.960024014558812</v>
      </c>
      <c r="AK45" s="5">
        <v>28.239239149984201</v>
      </c>
      <c r="AL45" s="5">
        <v>20.197774100132911</v>
      </c>
      <c r="AM45" s="5">
        <v>35.312669054745783</v>
      </c>
      <c r="AN45" s="5">
        <v>87.471494662547059</v>
      </c>
      <c r="AO45" s="5">
        <v>2.0044546639921799</v>
      </c>
      <c r="AP45" s="5">
        <v>9.5610913780802171</v>
      </c>
      <c r="AQ45" s="5">
        <v>43.139796549473893</v>
      </c>
      <c r="AR45" s="5">
        <v>4.7760696184205624</v>
      </c>
      <c r="AS45" s="5">
        <v>4.3580138193906652</v>
      </c>
      <c r="AT45" s="5">
        <v>0</v>
      </c>
      <c r="AU45" s="5">
        <v>29.480649166868769</v>
      </c>
      <c r="AV45" s="5">
        <v>83.770259539349638</v>
      </c>
      <c r="AW45" s="5">
        <v>28.803420137546158</v>
      </c>
      <c r="AX45" s="5">
        <v>38.454808498547997</v>
      </c>
      <c r="AY45" s="5">
        <v>36.019176909668538</v>
      </c>
      <c r="AZ45" s="5">
        <v>2.6372842869133382</v>
      </c>
      <c r="BA45" s="6">
        <v>0.49</v>
      </c>
      <c r="BB45" s="6">
        <v>0.52</v>
      </c>
      <c r="BC45" s="7">
        <v>0.72</v>
      </c>
      <c r="BD45" s="7">
        <v>0.06</v>
      </c>
      <c r="BE45" s="7">
        <v>0.16</v>
      </c>
      <c r="BF45" s="7">
        <v>0.03</v>
      </c>
      <c r="BG45" s="11">
        <v>44</v>
      </c>
      <c r="BH45" s="5">
        <v>1384</v>
      </c>
      <c r="BI45" s="5">
        <f t="shared" si="0"/>
        <v>1.3035550130355501E-3</v>
      </c>
      <c r="BJ45" s="2">
        <v>15112</v>
      </c>
      <c r="BK45" s="2">
        <f t="shared" si="1"/>
        <v>1.4233615142336151E-2</v>
      </c>
      <c r="BL45" s="2">
        <f t="shared" si="2"/>
        <v>4</v>
      </c>
      <c r="BM45" s="2">
        <v>732</v>
      </c>
      <c r="BN45" s="2">
        <f t="shared" si="3"/>
        <v>6.8945250689452506E-4</v>
      </c>
      <c r="BO45" s="2">
        <f t="shared" si="4"/>
        <v>3</v>
      </c>
      <c r="BP45" s="2">
        <f t="shared" si="5"/>
        <v>0</v>
      </c>
      <c r="BQ45">
        <v>2</v>
      </c>
      <c r="BR45" s="4">
        <v>88</v>
      </c>
      <c r="BS45" s="3">
        <v>1061712</v>
      </c>
      <c r="BT45" s="3">
        <v>1545</v>
      </c>
      <c r="BU45" s="3">
        <f t="shared" si="6"/>
        <v>687.19223300970873</v>
      </c>
      <c r="BV45" s="2">
        <v>100000</v>
      </c>
      <c r="BW45" s="2">
        <f t="shared" si="7"/>
        <v>5.3243821240898364E-3</v>
      </c>
      <c r="BX45" s="1">
        <v>54413</v>
      </c>
      <c r="BY45" s="1">
        <f t="shared" si="8"/>
        <v>5.1250244887502447E-2</v>
      </c>
      <c r="BZ45" s="1">
        <v>54840</v>
      </c>
      <c r="CA45" s="1">
        <f t="shared" si="9"/>
        <v>5.1652425516524256E-2</v>
      </c>
      <c r="CB45" s="1">
        <v>58821</v>
      </c>
      <c r="CC45" s="1">
        <f t="shared" si="10"/>
        <v>5.5402029929020297E-2</v>
      </c>
      <c r="CD45" s="1">
        <v>71426</v>
      </c>
      <c r="CE45" s="1">
        <f t="shared" si="11"/>
        <v>6.7274364422743649E-2</v>
      </c>
      <c r="CF45" s="1">
        <v>76616</v>
      </c>
      <c r="CG45" s="1">
        <f t="shared" si="12"/>
        <v>7.2162695721626952E-2</v>
      </c>
      <c r="CH45" s="1">
        <v>76369</v>
      </c>
      <c r="CI45" s="1">
        <f t="shared" si="13"/>
        <v>7.193005259430052E-2</v>
      </c>
      <c r="CJ45" s="1">
        <v>69862</v>
      </c>
      <c r="CK45" s="1">
        <f t="shared" si="14"/>
        <v>6.5801271908012715E-2</v>
      </c>
      <c r="CL45" s="1">
        <v>65405</v>
      </c>
      <c r="CM45" s="1">
        <f t="shared" si="15"/>
        <v>6.1603334991033348E-2</v>
      </c>
      <c r="CN45" s="1">
        <v>58781</v>
      </c>
      <c r="CO45" s="1">
        <f t="shared" si="16"/>
        <v>5.5364354928643549E-2</v>
      </c>
      <c r="CP45" s="1">
        <v>66143</v>
      </c>
      <c r="CQ45" s="1">
        <f t="shared" si="17"/>
        <v>6.2298438747984387E-2</v>
      </c>
      <c r="CR45" s="1">
        <v>73227</v>
      </c>
      <c r="CS45" s="1">
        <f t="shared" si="18"/>
        <v>6.8970681314706808E-2</v>
      </c>
      <c r="CT45" s="1">
        <v>76974</v>
      </c>
      <c r="CU45" s="1">
        <f t="shared" si="19"/>
        <v>7.2499886974998873E-2</v>
      </c>
      <c r="CV45" s="1">
        <v>72184</v>
      </c>
      <c r="CW45" s="1">
        <f t="shared" si="20"/>
        <v>6.7988305679883052E-2</v>
      </c>
      <c r="CX45" s="1">
        <v>57725</v>
      </c>
      <c r="CY45" s="1">
        <f t="shared" si="21"/>
        <v>5.436973491869735E-2</v>
      </c>
      <c r="CZ45" s="1">
        <v>44870</v>
      </c>
      <c r="DA45" s="1">
        <f t="shared" si="22"/>
        <v>4.2261931672619317E-2</v>
      </c>
      <c r="DB45" s="1">
        <v>30741</v>
      </c>
      <c r="DC45" s="1">
        <f t="shared" si="23"/>
        <v>2.8954179664541797E-2</v>
      </c>
      <c r="DD45" s="1">
        <v>21066</v>
      </c>
      <c r="DE45" s="1">
        <f t="shared" si="24"/>
        <v>1.984153894841539E-2</v>
      </c>
      <c r="DF45" s="1">
        <v>27852</v>
      </c>
      <c r="DG45" s="1">
        <f t="shared" si="25"/>
        <v>2.6233102762331026E-2</v>
      </c>
      <c r="DH45">
        <v>53</v>
      </c>
      <c r="DI45">
        <v>78</v>
      </c>
      <c r="DJ45" s="16">
        <v>161172</v>
      </c>
      <c r="DK45" s="17">
        <f t="shared" si="26"/>
        <v>20952.36</v>
      </c>
      <c r="DL45" s="18">
        <f t="shared" si="27"/>
        <v>140219.64000000001</v>
      </c>
      <c r="DM45">
        <f t="shared" si="28"/>
        <v>0.22557906475579065</v>
      </c>
      <c r="DN45">
        <f t="shared" si="29"/>
        <v>0.27149735521497353</v>
      </c>
      <c r="DO45">
        <f t="shared" si="30"/>
        <v>0.25913336196633363</v>
      </c>
      <c r="DP45">
        <f t="shared" si="31"/>
        <v>0.19357415193574154</v>
      </c>
      <c r="DQ45">
        <f t="shared" si="32"/>
        <v>4.607464171074642E-2</v>
      </c>
      <c r="DR45" s="20">
        <v>124</v>
      </c>
      <c r="DS45" s="20">
        <v>0</v>
      </c>
      <c r="DT45" s="20">
        <v>14363</v>
      </c>
      <c r="DU45" s="20">
        <v>742</v>
      </c>
      <c r="DV45">
        <v>29</v>
      </c>
    </row>
    <row r="46" spans="1:126" ht="16" x14ac:dyDescent="0.2">
      <c r="A46" t="s">
        <v>130</v>
      </c>
      <c r="B46" s="10">
        <v>55657</v>
      </c>
      <c r="C46" s="5">
        <v>21.599337251175079</v>
      </c>
      <c r="D46" s="5">
        <v>16.014649526293109</v>
      </c>
      <c r="E46" s="5">
        <v>25.341180369114621</v>
      </c>
      <c r="F46" s="5">
        <v>26.053038337207429</v>
      </c>
      <c r="G46" s="5">
        <v>13.48642899065576</v>
      </c>
      <c r="H46" s="5">
        <v>23.599837704738569</v>
      </c>
      <c r="I46" s="5">
        <v>19.06903553014677</v>
      </c>
      <c r="J46" s="5">
        <v>26.795202853682611</v>
      </c>
      <c r="K46" s="5">
        <v>22.562964717651809</v>
      </c>
      <c r="L46" s="5">
        <v>19.981414012526731</v>
      </c>
      <c r="M46" s="5">
        <v>29.123861832009851</v>
      </c>
      <c r="N46" s="5">
        <v>24.202629332368009</v>
      </c>
      <c r="O46" s="5">
        <v>23.78369792105509</v>
      </c>
      <c r="P46" s="5">
        <v>15.37222150666585</v>
      </c>
      <c r="Q46" s="5">
        <v>25.119381541152649</v>
      </c>
      <c r="R46" s="5">
        <v>9.862921779067289</v>
      </c>
      <c r="S46" s="5">
        <v>6.2706051318832072</v>
      </c>
      <c r="T46" s="5">
        <v>18.265303161185152</v>
      </c>
      <c r="U46" s="5">
        <v>16.071278458791021</v>
      </c>
      <c r="V46" s="5">
        <v>17.28905500540732</v>
      </c>
      <c r="W46" s="5">
        <v>10.84636994021502</v>
      </c>
      <c r="X46" s="5">
        <v>12.11685622015877</v>
      </c>
      <c r="Y46" s="5">
        <v>28.3442735874462</v>
      </c>
      <c r="Z46" s="5">
        <v>18.440969829431431</v>
      </c>
      <c r="AA46" s="5">
        <v>20.397801597476139</v>
      </c>
      <c r="AB46" s="5">
        <v>23.793125740221701</v>
      </c>
      <c r="AC46" s="5">
        <v>20.030043992213301</v>
      </c>
      <c r="AD46" s="5">
        <v>18.117836173229961</v>
      </c>
      <c r="AE46" s="5">
        <v>12.22777461355909</v>
      </c>
      <c r="AF46" s="5">
        <v>8.801711822708123</v>
      </c>
      <c r="AG46" s="5">
        <v>13.851826179966301</v>
      </c>
      <c r="AH46" s="5">
        <v>9.1959997395606798</v>
      </c>
      <c r="AI46" s="5">
        <v>18.09062778153373</v>
      </c>
      <c r="AJ46" s="5">
        <v>14.90080576948777</v>
      </c>
      <c r="AK46" s="5">
        <v>5.950232258492103</v>
      </c>
      <c r="AL46" s="5">
        <v>18.25080631917395</v>
      </c>
      <c r="AM46" s="5">
        <v>14.212848760540581</v>
      </c>
      <c r="AN46" s="5">
        <v>62.154697936680549</v>
      </c>
      <c r="AO46" s="5">
        <v>29.129736613982629</v>
      </c>
      <c r="AP46" s="5">
        <v>21.710702219873049</v>
      </c>
      <c r="AQ46" s="5">
        <v>14.482592276591911</v>
      </c>
      <c r="AR46" s="5">
        <v>26.355769559244521</v>
      </c>
      <c r="AS46" s="5">
        <v>31.292345229624448</v>
      </c>
      <c r="AT46" s="5">
        <v>29.480649166868769</v>
      </c>
      <c r="AU46" s="5">
        <v>0</v>
      </c>
      <c r="AV46" s="5">
        <v>54.412182917523147</v>
      </c>
      <c r="AW46" s="5">
        <v>3.0153344424789781</v>
      </c>
      <c r="AX46" s="5">
        <v>9.176009455095393</v>
      </c>
      <c r="AY46" s="5">
        <v>8.3691788993902989</v>
      </c>
      <c r="AZ46" s="5">
        <v>28.0049893049435</v>
      </c>
      <c r="BA46" s="6">
        <v>0.51</v>
      </c>
      <c r="BB46" s="6">
        <v>0.49</v>
      </c>
      <c r="BC46" s="7">
        <v>0.84</v>
      </c>
      <c r="BD46" s="7">
        <v>0.03</v>
      </c>
      <c r="BE46" s="7">
        <v>0.04</v>
      </c>
      <c r="BF46" s="7">
        <v>0.02</v>
      </c>
      <c r="BG46" s="11">
        <v>45</v>
      </c>
      <c r="BH46" s="5">
        <v>2069</v>
      </c>
      <c r="BI46" s="5">
        <f t="shared" si="0"/>
        <v>2.739533762866805E-3</v>
      </c>
      <c r="BJ46" s="2">
        <v>2646</v>
      </c>
      <c r="BK46" s="2">
        <f t="shared" si="1"/>
        <v>3.5035313371414045E-3</v>
      </c>
      <c r="BL46" s="2">
        <f t="shared" si="2"/>
        <v>1</v>
      </c>
      <c r="BM46" s="2">
        <v>65</v>
      </c>
      <c r="BN46" s="2">
        <f t="shared" si="3"/>
        <v>8.6065584623655066E-5</v>
      </c>
      <c r="BO46" s="2">
        <f t="shared" si="4"/>
        <v>0</v>
      </c>
      <c r="BP46" s="2">
        <f t="shared" si="5"/>
        <v>0</v>
      </c>
      <c r="BQ46">
        <v>-1</v>
      </c>
      <c r="BR46" s="4">
        <v>-1</v>
      </c>
      <c r="BS46" s="3">
        <v>755238</v>
      </c>
      <c r="BT46" s="3">
        <v>70704</v>
      </c>
      <c r="BU46" s="3">
        <f t="shared" si="6"/>
        <v>10.681687033265444</v>
      </c>
      <c r="BV46" s="2">
        <v>100000</v>
      </c>
      <c r="BW46" s="2">
        <f t="shared" si="7"/>
        <v>5.3243821240898364E-3</v>
      </c>
      <c r="BX46" s="1">
        <v>54695</v>
      </c>
      <c r="BY46" s="1">
        <f t="shared" si="8"/>
        <v>7.2420879246012509E-2</v>
      </c>
      <c r="BZ46" s="1">
        <v>50206</v>
      </c>
      <c r="CA46" s="1">
        <f t="shared" si="9"/>
        <v>6.6477057563311168E-2</v>
      </c>
      <c r="CB46" s="1">
        <v>47648</v>
      </c>
      <c r="CC46" s="1">
        <f t="shared" si="10"/>
        <v>6.3090045786891022E-2</v>
      </c>
      <c r="CD46" s="1">
        <v>47282</v>
      </c>
      <c r="CE46" s="1">
        <f t="shared" si="11"/>
        <v>6.2605430341163976E-2</v>
      </c>
      <c r="CF46" s="1">
        <v>63579</v>
      </c>
      <c r="CG46" s="1">
        <f t="shared" si="12"/>
        <v>8.4184058535190232E-2</v>
      </c>
      <c r="CH46" s="1">
        <v>61153</v>
      </c>
      <c r="CI46" s="1">
        <f t="shared" si="13"/>
        <v>8.0971826099851971E-2</v>
      </c>
      <c r="CJ46" s="1">
        <v>53647</v>
      </c>
      <c r="CK46" s="1">
        <f t="shared" si="14"/>
        <v>7.1033237204695732E-2</v>
      </c>
      <c r="CL46" s="1">
        <v>49895</v>
      </c>
      <c r="CM46" s="1">
        <f t="shared" si="15"/>
        <v>6.6065266843034917E-2</v>
      </c>
      <c r="CN46" s="1">
        <v>40507</v>
      </c>
      <c r="CO46" s="1">
        <f t="shared" si="16"/>
        <v>5.3634748251544545E-2</v>
      </c>
      <c r="CP46" s="1">
        <v>39212</v>
      </c>
      <c r="CQ46" s="1">
        <f t="shared" si="17"/>
        <v>5.1920056988657877E-2</v>
      </c>
      <c r="CR46" s="1">
        <v>40793</v>
      </c>
      <c r="CS46" s="1">
        <f t="shared" si="18"/>
        <v>5.4013436823888629E-2</v>
      </c>
      <c r="CT46" s="1">
        <v>48475</v>
      </c>
      <c r="CU46" s="1">
        <f t="shared" si="19"/>
        <v>6.4185064840487374E-2</v>
      </c>
      <c r="CV46" s="1">
        <v>46348</v>
      </c>
      <c r="CW46" s="1">
        <f t="shared" si="20"/>
        <v>6.1368734094417919E-2</v>
      </c>
      <c r="CX46" s="1">
        <v>37277</v>
      </c>
      <c r="CY46" s="1">
        <f t="shared" si="21"/>
        <v>4.935795073870753E-2</v>
      </c>
      <c r="CZ46" s="1">
        <v>26945</v>
      </c>
      <c r="DA46" s="1">
        <f t="shared" si="22"/>
        <v>3.5677495041298239E-2</v>
      </c>
      <c r="DB46" s="1">
        <v>18962</v>
      </c>
      <c r="DC46" s="1">
        <f t="shared" si="23"/>
        <v>2.5107317163596113E-2</v>
      </c>
      <c r="DD46" s="1">
        <v>14657</v>
      </c>
      <c r="DE46" s="1">
        <f t="shared" si="24"/>
        <v>1.9407127289675571E-2</v>
      </c>
      <c r="DF46" s="1">
        <v>18796</v>
      </c>
      <c r="DG46" s="1">
        <f t="shared" si="25"/>
        <v>2.4887518901326469E-2</v>
      </c>
      <c r="DH46">
        <v>70</v>
      </c>
      <c r="DI46">
        <v>55</v>
      </c>
      <c r="DJ46" s="16">
        <v>103509</v>
      </c>
      <c r="DK46" s="17">
        <f t="shared" si="26"/>
        <v>13456.17</v>
      </c>
      <c r="DL46" s="18">
        <f t="shared" si="27"/>
        <v>90052.83</v>
      </c>
      <c r="DM46">
        <f t="shared" si="28"/>
        <v>0.2645934129373787</v>
      </c>
      <c r="DN46">
        <f t="shared" si="29"/>
        <v>0.30225438868277288</v>
      </c>
      <c r="DO46">
        <f t="shared" si="30"/>
        <v>0.2237533069045784</v>
      </c>
      <c r="DP46">
        <f t="shared" si="31"/>
        <v>0.17151149703801982</v>
      </c>
      <c r="DQ46">
        <f t="shared" si="32"/>
        <v>4.4294646191002041E-2</v>
      </c>
      <c r="DR46" s="20">
        <v>36</v>
      </c>
      <c r="DS46" s="20">
        <v>0</v>
      </c>
      <c r="DT46" s="20">
        <v>2578</v>
      </c>
      <c r="DU46" s="20">
        <v>69</v>
      </c>
      <c r="DV46">
        <v>17</v>
      </c>
    </row>
    <row r="47" spans="1:126" ht="16" x14ac:dyDescent="0.2">
      <c r="A47" t="s">
        <v>131</v>
      </c>
      <c r="B47" s="10">
        <v>54851</v>
      </c>
      <c r="C47" s="5">
        <v>42.416685364606231</v>
      </c>
      <c r="D47" s="5">
        <v>62.174556056637833</v>
      </c>
      <c r="E47" s="5">
        <v>79.602813757115399</v>
      </c>
      <c r="F47" s="5">
        <v>78.306265753450404</v>
      </c>
      <c r="G47" s="5">
        <v>67.502503606384849</v>
      </c>
      <c r="H47" s="5">
        <v>78.005490256263371</v>
      </c>
      <c r="I47" s="5">
        <v>73.441769678705313</v>
      </c>
      <c r="J47" s="5">
        <v>81.19573536830616</v>
      </c>
      <c r="K47" s="5">
        <v>75.670312252296142</v>
      </c>
      <c r="L47" s="5">
        <v>35.939279622858344</v>
      </c>
      <c r="M47" s="5">
        <v>83.372854846286742</v>
      </c>
      <c r="N47" s="5">
        <v>78.268798087679869</v>
      </c>
      <c r="O47" s="5">
        <v>78.076247407582287</v>
      </c>
      <c r="P47" s="5">
        <v>69.715699948003106</v>
      </c>
      <c r="Q47" s="5">
        <v>79.523629466593135</v>
      </c>
      <c r="R47" s="5">
        <v>53.031126405630893</v>
      </c>
      <c r="S47" s="5">
        <v>60.640439998815957</v>
      </c>
      <c r="T47" s="5">
        <v>71.709789691087508</v>
      </c>
      <c r="U47" s="5">
        <v>70.284763583937604</v>
      </c>
      <c r="V47" s="5">
        <v>50.373706621708898</v>
      </c>
      <c r="W47" s="5">
        <v>65.248647698247353</v>
      </c>
      <c r="X47" s="5">
        <v>65.111889311016</v>
      </c>
      <c r="Y47" s="5">
        <v>82.657096140440359</v>
      </c>
      <c r="Z47" s="5">
        <v>68.722782147698297</v>
      </c>
      <c r="AA47" s="5">
        <v>37.570816520538912</v>
      </c>
      <c r="AB47" s="5">
        <v>77.488582086653253</v>
      </c>
      <c r="AC47" s="5">
        <v>72.544088863669657</v>
      </c>
      <c r="AD47" s="5">
        <v>72.040547705094525</v>
      </c>
      <c r="AE47" s="5">
        <v>61.744338326440896</v>
      </c>
      <c r="AF47" s="5">
        <v>62.761904690664053</v>
      </c>
      <c r="AG47" s="5">
        <v>47.56267140741781</v>
      </c>
      <c r="AH47" s="5">
        <v>59.657717353918258</v>
      </c>
      <c r="AI47" s="5">
        <v>43.390741145548553</v>
      </c>
      <c r="AJ47" s="5">
        <v>66.569228232344713</v>
      </c>
      <c r="AK47" s="5">
        <v>57.114868712971763</v>
      </c>
      <c r="AL47" s="5">
        <v>70.012589429116247</v>
      </c>
      <c r="AM47" s="5">
        <v>54.873137994104177</v>
      </c>
      <c r="AN47" s="5">
        <v>43.966962436470418</v>
      </c>
      <c r="AO47" s="5">
        <v>83.232760932279533</v>
      </c>
      <c r="AP47" s="5">
        <v>76.033371107757674</v>
      </c>
      <c r="AQ47" s="5">
        <v>42.51412754367658</v>
      </c>
      <c r="AR47" s="5">
        <v>80.765558646306658</v>
      </c>
      <c r="AS47" s="5">
        <v>85.114806315705138</v>
      </c>
      <c r="AT47" s="5">
        <v>83.770259539349638</v>
      </c>
      <c r="AU47" s="5">
        <v>54.412182917523147</v>
      </c>
      <c r="AV47" s="5">
        <v>0</v>
      </c>
      <c r="AW47" s="5">
        <v>55.628315804543277</v>
      </c>
      <c r="AX47" s="5">
        <v>45.914321792334029</v>
      </c>
      <c r="AY47" s="5">
        <v>49.442566972599643</v>
      </c>
      <c r="AZ47" s="5">
        <v>82.086090379552132</v>
      </c>
      <c r="BA47" s="6">
        <v>0.51</v>
      </c>
      <c r="BB47" s="6">
        <v>0.49</v>
      </c>
      <c r="BC47" s="7">
        <v>0.6</v>
      </c>
      <c r="BD47" s="7">
        <v>0.03</v>
      </c>
      <c r="BE47" s="7">
        <v>7.0000000000000007E-2</v>
      </c>
      <c r="BF47" s="7">
        <v>0.06</v>
      </c>
      <c r="BG47" s="11">
        <v>40</v>
      </c>
      <c r="BH47" s="5">
        <v>1946</v>
      </c>
      <c r="BI47" s="5">
        <f t="shared" si="0"/>
        <v>2.6366134285729769E-3</v>
      </c>
      <c r="BJ47" s="2">
        <v>487</v>
      </c>
      <c r="BK47" s="2">
        <f t="shared" si="1"/>
        <v>6.5983080149796492E-4</v>
      </c>
      <c r="BL47" s="2">
        <f t="shared" si="2"/>
        <v>0</v>
      </c>
      <c r="BM47" s="2">
        <v>10</v>
      </c>
      <c r="BN47" s="2">
        <f t="shared" si="3"/>
        <v>1.3548887094414064E-5</v>
      </c>
      <c r="BO47" s="2">
        <f t="shared" si="4"/>
        <v>0</v>
      </c>
      <c r="BP47" s="2">
        <f t="shared" si="5"/>
        <v>0</v>
      </c>
      <c r="BQ47">
        <v>2</v>
      </c>
      <c r="BR47" s="4">
        <v>88</v>
      </c>
      <c r="BS47" s="3">
        <v>738068</v>
      </c>
      <c r="BT47" s="3">
        <v>656425</v>
      </c>
      <c r="BU47" s="3">
        <f t="shared" si="6"/>
        <v>1.1243752142285868</v>
      </c>
      <c r="BV47" s="2">
        <v>100000</v>
      </c>
      <c r="BW47" s="2">
        <f t="shared" si="7"/>
        <v>5.3243821240898364E-3</v>
      </c>
      <c r="BX47" s="1">
        <v>53115</v>
      </c>
      <c r="BY47" s="1">
        <f t="shared" si="8"/>
        <v>7.1964913801980307E-2</v>
      </c>
      <c r="BZ47" s="1">
        <v>52056</v>
      </c>
      <c r="CA47" s="1">
        <f t="shared" si="9"/>
        <v>7.0530086658681851E-2</v>
      </c>
      <c r="CB47" s="1">
        <v>49759</v>
      </c>
      <c r="CC47" s="1">
        <f t="shared" si="10"/>
        <v>6.741790729309495E-2</v>
      </c>
      <c r="CD47" s="1">
        <v>46263</v>
      </c>
      <c r="CE47" s="1">
        <f t="shared" si="11"/>
        <v>6.2681216364887785E-2</v>
      </c>
      <c r="CF47" s="1">
        <v>53000</v>
      </c>
      <c r="CG47" s="1">
        <f t="shared" si="12"/>
        <v>7.180910160039454E-2</v>
      </c>
      <c r="CH47" s="1">
        <v>61672</v>
      </c>
      <c r="CI47" s="1">
        <f t="shared" si="13"/>
        <v>8.3558696488670425E-2</v>
      </c>
      <c r="CJ47" s="1">
        <v>57193</v>
      </c>
      <c r="CK47" s="1">
        <f t="shared" si="14"/>
        <v>7.7490149959082363E-2</v>
      </c>
      <c r="CL47" s="1">
        <v>51672</v>
      </c>
      <c r="CM47" s="1">
        <f t="shared" si="15"/>
        <v>7.0009809394256356E-2</v>
      </c>
      <c r="CN47" s="1">
        <v>42978</v>
      </c>
      <c r="CO47" s="1">
        <f t="shared" si="16"/>
        <v>5.8230406954372767E-2</v>
      </c>
      <c r="CP47" s="1">
        <v>43558</v>
      </c>
      <c r="CQ47" s="1">
        <f t="shared" si="17"/>
        <v>5.9016242405848782E-2</v>
      </c>
      <c r="CR47" s="1">
        <v>44559</v>
      </c>
      <c r="CS47" s="1">
        <f t="shared" si="18"/>
        <v>6.037248600399963E-2</v>
      </c>
      <c r="CT47" s="1">
        <v>49246</v>
      </c>
      <c r="CU47" s="1">
        <f t="shared" si="19"/>
        <v>6.6722849385151509E-2</v>
      </c>
      <c r="CV47" s="1">
        <v>45356</v>
      </c>
      <c r="CW47" s="1">
        <f t="shared" si="20"/>
        <v>6.1452332305424434E-2</v>
      </c>
      <c r="CX47" s="1">
        <v>35078</v>
      </c>
      <c r="CY47" s="1">
        <f t="shared" si="21"/>
        <v>4.7526786149785658E-2</v>
      </c>
      <c r="CZ47" s="1">
        <v>23477</v>
      </c>
      <c r="DA47" s="1">
        <f t="shared" si="22"/>
        <v>3.1808722231555897E-2</v>
      </c>
      <c r="DB47" s="1">
        <v>13893</v>
      </c>
      <c r="DC47" s="1">
        <f t="shared" si="23"/>
        <v>1.8823468840269461E-2</v>
      </c>
      <c r="DD47" s="1">
        <v>7710</v>
      </c>
      <c r="DE47" s="1">
        <f t="shared" si="24"/>
        <v>1.0446191949793245E-2</v>
      </c>
      <c r="DF47" s="1">
        <v>6853</v>
      </c>
      <c r="DG47" s="1">
        <f t="shared" si="25"/>
        <v>9.2850523258019586E-3</v>
      </c>
      <c r="DH47">
        <v>79</v>
      </c>
      <c r="DI47">
        <v>14</v>
      </c>
      <c r="DJ47" s="16">
        <v>87351</v>
      </c>
      <c r="DK47" s="17">
        <f t="shared" si="26"/>
        <v>11355.630000000001</v>
      </c>
      <c r="DL47" s="18">
        <f t="shared" si="27"/>
        <v>75995.37</v>
      </c>
      <c r="DM47">
        <f t="shared" si="28"/>
        <v>0.27259412411864486</v>
      </c>
      <c r="DN47">
        <f t="shared" si="29"/>
        <v>0.30286775744240368</v>
      </c>
      <c r="DO47">
        <f t="shared" si="30"/>
        <v>0.24434198474937269</v>
      </c>
      <c r="DP47">
        <f t="shared" si="31"/>
        <v>0.15961130952703545</v>
      </c>
      <c r="DQ47">
        <f t="shared" si="32"/>
        <v>1.9731244275595201E-2</v>
      </c>
      <c r="DR47" s="20">
        <v>42</v>
      </c>
      <c r="DS47" s="20">
        <v>0</v>
      </c>
      <c r="DT47" s="20">
        <v>466</v>
      </c>
      <c r="DU47" s="20">
        <v>8</v>
      </c>
      <c r="DV47">
        <v>17</v>
      </c>
    </row>
    <row r="48" spans="1:126" ht="16" x14ac:dyDescent="0.2">
      <c r="A48" t="s">
        <v>132</v>
      </c>
      <c r="B48" s="10">
        <v>52544</v>
      </c>
      <c r="C48" s="5">
        <v>20.567330865476929</v>
      </c>
      <c r="D48" s="5">
        <v>12.99945344889545</v>
      </c>
      <c r="E48" s="5">
        <v>24.744431504886109</v>
      </c>
      <c r="F48" s="5">
        <v>23.792515167589979</v>
      </c>
      <c r="G48" s="5">
        <v>11.875999949477929</v>
      </c>
      <c r="H48" s="5">
        <v>22.708471003790631</v>
      </c>
      <c r="I48" s="5">
        <v>17.921644410321271</v>
      </c>
      <c r="J48" s="5">
        <v>25.90510519588755</v>
      </c>
      <c r="K48" s="5">
        <v>20.518252204561669</v>
      </c>
      <c r="L48" s="5">
        <v>20.43326708336188</v>
      </c>
      <c r="M48" s="5">
        <v>28.50185323957022</v>
      </c>
      <c r="N48" s="5">
        <v>22.65511994936244</v>
      </c>
      <c r="O48" s="5">
        <v>22.465822722526759</v>
      </c>
      <c r="P48" s="5">
        <v>14.816421463025399</v>
      </c>
      <c r="Q48" s="5">
        <v>24.047089795856799</v>
      </c>
      <c r="R48" s="5">
        <v>7.6150680010095764</v>
      </c>
      <c r="S48" s="5">
        <v>6.1992423698384247</v>
      </c>
      <c r="T48" s="5">
        <v>16.317548018314511</v>
      </c>
      <c r="U48" s="5">
        <v>14.66826738575487</v>
      </c>
      <c r="V48" s="5">
        <v>15.30231796885688</v>
      </c>
      <c r="W48" s="5">
        <v>10.23378311476259</v>
      </c>
      <c r="X48" s="5">
        <v>9.8694769962749245</v>
      </c>
      <c r="Y48" s="5">
        <v>27.643461121212731</v>
      </c>
      <c r="Z48" s="5">
        <v>15.704330466785271</v>
      </c>
      <c r="AA48" s="5">
        <v>20.338412880311001</v>
      </c>
      <c r="AB48" s="5">
        <v>22.010706139740272</v>
      </c>
      <c r="AC48" s="5">
        <v>17.76416555231345</v>
      </c>
      <c r="AD48" s="5">
        <v>16.44610342299962</v>
      </c>
      <c r="AE48" s="5">
        <v>9.2672505717715392</v>
      </c>
      <c r="AF48" s="5">
        <v>7.1351276603856073</v>
      </c>
      <c r="AG48" s="5">
        <v>12.54481571965089</v>
      </c>
      <c r="AH48" s="5">
        <v>6.2303280146393583</v>
      </c>
      <c r="AI48" s="5">
        <v>17.18394777604961</v>
      </c>
      <c r="AJ48" s="5">
        <v>12.32063455914507</v>
      </c>
      <c r="AK48" s="5">
        <v>2.9383117074265619</v>
      </c>
      <c r="AL48" s="5">
        <v>15.76568567046799</v>
      </c>
      <c r="AM48" s="5">
        <v>11.63588894455426</v>
      </c>
      <c r="AN48" s="5">
        <v>61.121439031816003</v>
      </c>
      <c r="AO48" s="5">
        <v>28.655381230756628</v>
      </c>
      <c r="AP48" s="5">
        <v>20.444573473662881</v>
      </c>
      <c r="AQ48" s="5">
        <v>14.3870031782161</v>
      </c>
      <c r="AR48" s="5">
        <v>25.315932251844892</v>
      </c>
      <c r="AS48" s="5">
        <v>30.997310646086699</v>
      </c>
      <c r="AT48" s="5">
        <v>28.803420137546158</v>
      </c>
      <c r="AU48" s="5">
        <v>3.0153344424789781</v>
      </c>
      <c r="AV48" s="5">
        <v>55.628315804543277</v>
      </c>
      <c r="AW48" s="5">
        <v>0</v>
      </c>
      <c r="AX48" s="5">
        <v>9.7619362608040117</v>
      </c>
      <c r="AY48" s="5">
        <v>7.4667665002998449</v>
      </c>
      <c r="AZ48" s="5">
        <v>27.563059257092629</v>
      </c>
      <c r="BA48" s="6">
        <v>0.5</v>
      </c>
      <c r="BB48" s="6">
        <v>0.5</v>
      </c>
      <c r="BC48" s="7">
        <v>0.82</v>
      </c>
      <c r="BD48" s="7">
        <v>0.02</v>
      </c>
      <c r="BE48" s="7">
        <v>0.04</v>
      </c>
      <c r="BF48" s="7">
        <v>0.01</v>
      </c>
      <c r="BG48" s="11">
        <v>16</v>
      </c>
      <c r="BH48" s="5">
        <v>1094</v>
      </c>
      <c r="BI48" s="5">
        <f t="shared" si="0"/>
        <v>1.2463117602159971E-3</v>
      </c>
      <c r="BJ48" s="2">
        <v>5067</v>
      </c>
      <c r="BK48" s="2">
        <f t="shared" si="1"/>
        <v>5.7724512696658657E-3</v>
      </c>
      <c r="BL48" s="2">
        <f t="shared" si="2"/>
        <v>1</v>
      </c>
      <c r="BM48" s="2">
        <v>62</v>
      </c>
      <c r="BN48" s="2">
        <f t="shared" si="3"/>
        <v>7.0631927909864541E-5</v>
      </c>
      <c r="BO48" s="2">
        <f t="shared" si="4"/>
        <v>0</v>
      </c>
      <c r="BP48" s="2">
        <f t="shared" si="5"/>
        <v>0</v>
      </c>
      <c r="BQ48">
        <v>-1</v>
      </c>
      <c r="BR48" s="4">
        <v>-1</v>
      </c>
      <c r="BS48" s="3">
        <v>877790</v>
      </c>
      <c r="BT48" s="3">
        <v>77121</v>
      </c>
      <c r="BU48" s="3">
        <f t="shared" si="6"/>
        <v>11.381984154769777</v>
      </c>
      <c r="BV48" s="2">
        <v>100000</v>
      </c>
      <c r="BW48" s="2">
        <f t="shared" si="7"/>
        <v>5.3243821240898364E-3</v>
      </c>
      <c r="BX48" s="1">
        <v>62132</v>
      </c>
      <c r="BY48" s="1">
        <f t="shared" si="8"/>
        <v>7.0782305562833936E-2</v>
      </c>
      <c r="BZ48" s="1">
        <v>60762</v>
      </c>
      <c r="CA48" s="1">
        <f t="shared" si="9"/>
        <v>6.9221567800954675E-2</v>
      </c>
      <c r="CB48" s="1">
        <v>60882</v>
      </c>
      <c r="CC48" s="1">
        <f t="shared" si="10"/>
        <v>6.935827475819957E-2</v>
      </c>
      <c r="CD48" s="1">
        <v>57674</v>
      </c>
      <c r="CE48" s="1">
        <f t="shared" si="11"/>
        <v>6.5703642101185927E-2</v>
      </c>
      <c r="CF48" s="1">
        <v>59585</v>
      </c>
      <c r="CG48" s="1">
        <f t="shared" si="12"/>
        <v>6.7880700395310953E-2</v>
      </c>
      <c r="CH48" s="1">
        <v>58754</v>
      </c>
      <c r="CI48" s="1">
        <f t="shared" si="13"/>
        <v>6.6934004716390022E-2</v>
      </c>
      <c r="CJ48" s="1">
        <v>57341</v>
      </c>
      <c r="CK48" s="1">
        <f t="shared" si="14"/>
        <v>6.5324280294831338E-2</v>
      </c>
      <c r="CL48" s="1">
        <v>56007</v>
      </c>
      <c r="CM48" s="1">
        <f t="shared" si="15"/>
        <v>6.3804554620125548E-2</v>
      </c>
      <c r="CN48" s="1">
        <v>47902</v>
      </c>
      <c r="CO48" s="1">
        <f t="shared" si="16"/>
        <v>5.4571138882876312E-2</v>
      </c>
      <c r="CP48" s="1">
        <v>47241</v>
      </c>
      <c r="CQ48" s="1">
        <f t="shared" si="17"/>
        <v>5.3818111393385659E-2</v>
      </c>
      <c r="CR48" s="1">
        <v>49840</v>
      </c>
      <c r="CS48" s="1">
        <f t="shared" si="18"/>
        <v>5.6778956242381433E-2</v>
      </c>
      <c r="CT48" s="1">
        <v>59311</v>
      </c>
      <c r="CU48" s="1">
        <f t="shared" si="19"/>
        <v>6.7568552842935101E-2</v>
      </c>
      <c r="CV48" s="1">
        <v>57950</v>
      </c>
      <c r="CW48" s="1">
        <f t="shared" si="20"/>
        <v>6.6018068102849201E-2</v>
      </c>
      <c r="CX48" s="1">
        <v>50160</v>
      </c>
      <c r="CY48" s="1">
        <f t="shared" si="21"/>
        <v>5.7143508128367833E-2</v>
      </c>
      <c r="CZ48" s="1">
        <v>34890</v>
      </c>
      <c r="DA48" s="1">
        <f t="shared" si="22"/>
        <v>3.9747547818954419E-2</v>
      </c>
      <c r="DB48" s="1">
        <v>23666</v>
      </c>
      <c r="DC48" s="1">
        <f t="shared" si="23"/>
        <v>2.6960890417981522E-2</v>
      </c>
      <c r="DD48" s="1">
        <v>17147</v>
      </c>
      <c r="DE48" s="1">
        <f t="shared" si="24"/>
        <v>1.9534284965652376E-2</v>
      </c>
      <c r="DF48" s="1">
        <v>20991</v>
      </c>
      <c r="DG48" s="1">
        <f t="shared" si="25"/>
        <v>2.391346449606398E-2</v>
      </c>
      <c r="DH48">
        <v>59</v>
      </c>
      <c r="DI48">
        <v>56</v>
      </c>
      <c r="DJ48" s="16">
        <v>62689</v>
      </c>
      <c r="DK48" s="17">
        <f t="shared" si="26"/>
        <v>8149.5700000000006</v>
      </c>
      <c r="DL48" s="18">
        <f t="shared" si="27"/>
        <v>54539.43</v>
      </c>
      <c r="DM48">
        <f t="shared" si="28"/>
        <v>0.27506579022317412</v>
      </c>
      <c r="DN48">
        <f t="shared" si="29"/>
        <v>0.26394354002665787</v>
      </c>
      <c r="DO48">
        <f t="shared" si="30"/>
        <v>0.2327367593615785</v>
      </c>
      <c r="DP48">
        <f t="shared" si="31"/>
        <v>0.18987001446815299</v>
      </c>
      <c r="DQ48">
        <f t="shared" si="32"/>
        <v>4.3447749461716353E-2</v>
      </c>
      <c r="DR48" s="20">
        <v>29</v>
      </c>
      <c r="DS48" s="20">
        <v>1</v>
      </c>
      <c r="DT48" s="20">
        <v>5071</v>
      </c>
      <c r="DU48" s="20">
        <v>61</v>
      </c>
      <c r="DV48">
        <v>63</v>
      </c>
    </row>
    <row r="49" spans="1:126" ht="16" x14ac:dyDescent="0.2">
      <c r="A49" t="s">
        <v>133</v>
      </c>
      <c r="B49" s="10">
        <v>49635</v>
      </c>
      <c r="C49" s="5">
        <v>13.933487131726929</v>
      </c>
      <c r="D49" s="5">
        <v>18.67555068558891</v>
      </c>
      <c r="E49" s="5">
        <v>34.351918774065602</v>
      </c>
      <c r="F49" s="5">
        <v>32.837867802279732</v>
      </c>
      <c r="G49" s="5">
        <v>21.605946293555402</v>
      </c>
      <c r="H49" s="5">
        <v>32.426997098868107</v>
      </c>
      <c r="I49" s="5">
        <v>27.679408418714448</v>
      </c>
      <c r="J49" s="5">
        <v>35.62756803726576</v>
      </c>
      <c r="K49" s="5">
        <v>29.893735998198689</v>
      </c>
      <c r="L49" s="5">
        <v>10.81893096474877</v>
      </c>
      <c r="M49" s="5">
        <v>38.127476084970539</v>
      </c>
      <c r="N49" s="5">
        <v>32.357029040998192</v>
      </c>
      <c r="O49" s="5">
        <v>32.221538597652348</v>
      </c>
      <c r="P49" s="5">
        <v>24.373777089528001</v>
      </c>
      <c r="Q49" s="5">
        <v>33.802166247890099</v>
      </c>
      <c r="R49" s="5">
        <v>9.0322970777095328</v>
      </c>
      <c r="S49" s="5">
        <v>15.347428709722029</v>
      </c>
      <c r="T49" s="5">
        <v>25.83428117695556</v>
      </c>
      <c r="U49" s="5">
        <v>24.424291497195991</v>
      </c>
      <c r="V49" s="5">
        <v>12.938055282769509</v>
      </c>
      <c r="W49" s="5">
        <v>19.78876709651211</v>
      </c>
      <c r="X49" s="5">
        <v>19.251313859059081</v>
      </c>
      <c r="Y49" s="5">
        <v>37.303437169247559</v>
      </c>
      <c r="Z49" s="5">
        <v>23.80184855615212</v>
      </c>
      <c r="AA49" s="5">
        <v>11.36153201861439</v>
      </c>
      <c r="AB49" s="5">
        <v>31.59681413133293</v>
      </c>
      <c r="AC49" s="5">
        <v>26.903101569335838</v>
      </c>
      <c r="AD49" s="5">
        <v>26.126607461360159</v>
      </c>
      <c r="AE49" s="5">
        <v>16.69652752640501</v>
      </c>
      <c r="AF49" s="5">
        <v>16.887538395219121</v>
      </c>
      <c r="AG49" s="5">
        <v>8.0105228818098979</v>
      </c>
      <c r="AH49" s="5">
        <v>14.138042276425701</v>
      </c>
      <c r="AI49" s="5">
        <v>10.422460882632279</v>
      </c>
      <c r="AJ49" s="5">
        <v>21.05609212793296</v>
      </c>
      <c r="AK49" s="5">
        <v>11.278488429306471</v>
      </c>
      <c r="AL49" s="5">
        <v>24.567817077225239</v>
      </c>
      <c r="AM49" s="5">
        <v>13.1265581113253</v>
      </c>
      <c r="AN49" s="5">
        <v>53.858728096381938</v>
      </c>
      <c r="AO49" s="5">
        <v>38.201330574732602</v>
      </c>
      <c r="AP49" s="5">
        <v>30.20551756881515</v>
      </c>
      <c r="AQ49" s="5">
        <v>5.6654333753032464</v>
      </c>
      <c r="AR49" s="5">
        <v>35.067854831740142</v>
      </c>
      <c r="AS49" s="5">
        <v>40.425556922446972</v>
      </c>
      <c r="AT49" s="5">
        <v>38.454808498547997</v>
      </c>
      <c r="AU49" s="5">
        <v>9.176009455095393</v>
      </c>
      <c r="AV49" s="5">
        <v>45.914321792334029</v>
      </c>
      <c r="AW49" s="5">
        <v>9.7619362608040117</v>
      </c>
      <c r="AX49" s="5">
        <v>0</v>
      </c>
      <c r="AY49" s="5">
        <v>4.5600865572925331</v>
      </c>
      <c r="AZ49" s="5">
        <v>37.087738030917983</v>
      </c>
      <c r="BA49" s="6">
        <v>0.5</v>
      </c>
      <c r="BB49" s="6">
        <v>0.5</v>
      </c>
      <c r="BC49" s="7">
        <v>0.86</v>
      </c>
      <c r="BD49" s="7">
        <v>-1</v>
      </c>
      <c r="BE49" s="7">
        <v>-1</v>
      </c>
      <c r="BF49" s="7">
        <v>-1</v>
      </c>
      <c r="BG49" s="11">
        <v>25</v>
      </c>
      <c r="BH49" s="5">
        <v>1878</v>
      </c>
      <c r="BI49" s="5">
        <f t="shared" si="0"/>
        <v>1.7678122617265821E-3</v>
      </c>
      <c r="BJ49" s="2">
        <v>525</v>
      </c>
      <c r="BK49" s="2">
        <f t="shared" si="1"/>
        <v>4.9419671853378892E-4</v>
      </c>
      <c r="BL49" s="2">
        <f t="shared" si="2"/>
        <v>0</v>
      </c>
      <c r="BM49" s="2">
        <v>17</v>
      </c>
      <c r="BN49" s="2">
        <f t="shared" si="3"/>
        <v>1.6002560409665546E-5</v>
      </c>
      <c r="BO49" s="2">
        <f t="shared" si="4"/>
        <v>0</v>
      </c>
      <c r="BP49" s="2">
        <f t="shared" si="5"/>
        <v>0</v>
      </c>
      <c r="BQ49">
        <v>2</v>
      </c>
      <c r="BR49" s="4">
        <v>88</v>
      </c>
      <c r="BS49" s="3">
        <v>1062330</v>
      </c>
      <c r="BT49" s="3">
        <v>147046</v>
      </c>
      <c r="BU49" s="3">
        <f t="shared" si="6"/>
        <v>7.2244739741305439</v>
      </c>
      <c r="BV49" s="2">
        <v>100000</v>
      </c>
      <c r="BW49" s="2">
        <f t="shared" si="7"/>
        <v>5.3243821240898364E-3</v>
      </c>
      <c r="BX49" s="1">
        <v>62536</v>
      </c>
      <c r="BY49" s="1">
        <f t="shared" si="8"/>
        <v>5.8866830457579095E-2</v>
      </c>
      <c r="BZ49" s="1">
        <v>63526</v>
      </c>
      <c r="CA49" s="1">
        <f t="shared" si="9"/>
        <v>5.9798744269671383E-2</v>
      </c>
      <c r="CB49" s="1">
        <v>65281</v>
      </c>
      <c r="CC49" s="1">
        <f t="shared" si="10"/>
        <v>6.1450773300198623E-2</v>
      </c>
      <c r="CD49" s="1">
        <v>64023</v>
      </c>
      <c r="CE49" s="1">
        <f t="shared" si="11"/>
        <v>6.0266583829883369E-2</v>
      </c>
      <c r="CF49" s="1">
        <v>72513</v>
      </c>
      <c r="CG49" s="1">
        <f t="shared" si="12"/>
        <v>6.8258450763886924E-2</v>
      </c>
      <c r="CH49" s="1">
        <v>71120</v>
      </c>
      <c r="CI49" s="1">
        <f t="shared" si="13"/>
        <v>6.694718213737727E-2</v>
      </c>
      <c r="CJ49" s="1">
        <v>66343</v>
      </c>
      <c r="CK49" s="1">
        <f t="shared" si="14"/>
        <v>6.2450462662261258E-2</v>
      </c>
      <c r="CL49" s="1">
        <v>67394</v>
      </c>
      <c r="CM49" s="1">
        <f t="shared" si="15"/>
        <v>6.3439797426411759E-2</v>
      </c>
      <c r="CN49" s="1">
        <v>59002</v>
      </c>
      <c r="CO49" s="1">
        <f t="shared" si="16"/>
        <v>5.5540180546534507E-2</v>
      </c>
      <c r="CP49" s="1">
        <v>58886</v>
      </c>
      <c r="CQ49" s="1">
        <f t="shared" si="17"/>
        <v>5.5430986604915612E-2</v>
      </c>
      <c r="CR49" s="1">
        <v>61392</v>
      </c>
      <c r="CS49" s="1">
        <f t="shared" si="18"/>
        <v>5.7789952274716894E-2</v>
      </c>
      <c r="CT49" s="1">
        <v>74523</v>
      </c>
      <c r="CU49" s="1">
        <f t="shared" si="19"/>
        <v>7.0150518200559148E-2</v>
      </c>
      <c r="CV49" s="1">
        <v>76864</v>
      </c>
      <c r="CW49" s="1">
        <f t="shared" si="20"/>
        <v>7.2354164901678383E-2</v>
      </c>
      <c r="CX49" s="1">
        <v>68722</v>
      </c>
      <c r="CY49" s="1">
        <f t="shared" si="21"/>
        <v>6.4689879792531504E-2</v>
      </c>
      <c r="CZ49" s="1">
        <v>50861</v>
      </c>
      <c r="DA49" s="1">
        <f t="shared" si="22"/>
        <v>4.7876836764470548E-2</v>
      </c>
      <c r="DB49" s="1">
        <v>34678</v>
      </c>
      <c r="DC49" s="1">
        <f t="shared" si="23"/>
        <v>3.2643340581551869E-2</v>
      </c>
      <c r="DD49" s="1">
        <v>21946</v>
      </c>
      <c r="DE49" s="1">
        <f t="shared" si="24"/>
        <v>2.0658364161795298E-2</v>
      </c>
      <c r="DF49" s="1">
        <v>22695</v>
      </c>
      <c r="DG49" s="1">
        <f t="shared" si="25"/>
        <v>2.1363418146903505E-2</v>
      </c>
      <c r="DH49">
        <v>13</v>
      </c>
      <c r="DI49">
        <v>16</v>
      </c>
      <c r="DJ49" s="16">
        <v>43745</v>
      </c>
      <c r="DK49" s="17">
        <f t="shared" si="26"/>
        <v>5686.85</v>
      </c>
      <c r="DL49" s="18">
        <f t="shared" si="27"/>
        <v>38058.15</v>
      </c>
      <c r="DM49">
        <f t="shared" si="28"/>
        <v>0.24038293185733248</v>
      </c>
      <c r="DN49">
        <f t="shared" si="29"/>
        <v>0.26109589298993718</v>
      </c>
      <c r="DO49">
        <f t="shared" si="30"/>
        <v>0.23891163762672615</v>
      </c>
      <c r="DP49">
        <f t="shared" si="31"/>
        <v>0.21756422204023229</v>
      </c>
      <c r="DQ49">
        <f t="shared" si="32"/>
        <v>4.2021782308698803E-2</v>
      </c>
      <c r="DR49" s="20">
        <v>51</v>
      </c>
      <c r="DS49" s="20">
        <v>0</v>
      </c>
      <c r="DT49" s="20">
        <v>457</v>
      </c>
      <c r="DU49" s="20">
        <v>17</v>
      </c>
      <c r="DV49">
        <v>7</v>
      </c>
    </row>
    <row r="50" spans="1:126" ht="16" x14ac:dyDescent="0.2">
      <c r="A50" t="s">
        <v>134</v>
      </c>
      <c r="B50" s="10">
        <v>39899</v>
      </c>
      <c r="C50" s="5">
        <v>13.259824777122811</v>
      </c>
      <c r="D50" s="5">
        <v>14.15198925946455</v>
      </c>
      <c r="E50" s="5">
        <v>32.024427410494013</v>
      </c>
      <c r="F50" s="5">
        <v>28.921346325681309</v>
      </c>
      <c r="G50" s="5">
        <v>18.590888308254659</v>
      </c>
      <c r="H50" s="5">
        <v>29.82686594867117</v>
      </c>
      <c r="I50" s="5">
        <v>24.905324661605992</v>
      </c>
      <c r="J50" s="5">
        <v>32.997836467865582</v>
      </c>
      <c r="K50" s="5">
        <v>26.23802682367711</v>
      </c>
      <c r="L50" s="5">
        <v>13.621736585692741</v>
      </c>
      <c r="M50" s="5">
        <v>35.750478928540232</v>
      </c>
      <c r="N50" s="5">
        <v>29.129646964046781</v>
      </c>
      <c r="O50" s="5">
        <v>29.21495117041956</v>
      </c>
      <c r="P50" s="5">
        <v>22.182179378951911</v>
      </c>
      <c r="Q50" s="5">
        <v>31.011694126248571</v>
      </c>
      <c r="R50" s="5">
        <v>4.4723163808031288</v>
      </c>
      <c r="S50" s="5">
        <v>13.647164240603241</v>
      </c>
      <c r="T50" s="5">
        <v>22.369989758155899</v>
      </c>
      <c r="U50" s="5">
        <v>21.494538525169592</v>
      </c>
      <c r="V50" s="5">
        <v>9.6407963721883512</v>
      </c>
      <c r="W50" s="5">
        <v>17.632472837636801</v>
      </c>
      <c r="X50" s="5">
        <v>15.79005810787281</v>
      </c>
      <c r="Y50" s="5">
        <v>34.850987613696113</v>
      </c>
      <c r="Z50" s="5">
        <v>19.600712170735019</v>
      </c>
      <c r="AA50" s="5">
        <v>13.04087063121171</v>
      </c>
      <c r="AB50" s="5">
        <v>28.158532853826031</v>
      </c>
      <c r="AC50" s="5">
        <v>23.103999479310929</v>
      </c>
      <c r="AD50" s="5">
        <v>22.909495232544948</v>
      </c>
      <c r="AE50" s="5">
        <v>12.490073012196531</v>
      </c>
      <c r="AF50" s="5">
        <v>14.08531687254496</v>
      </c>
      <c r="AG50" s="5">
        <v>5.5303309891904293</v>
      </c>
      <c r="AH50" s="5">
        <v>10.2162408272319</v>
      </c>
      <c r="AI50" s="5">
        <v>9.7924369918830827</v>
      </c>
      <c r="AJ50" s="5">
        <v>17.143820390158069</v>
      </c>
      <c r="AK50" s="5">
        <v>7.8919300313674752</v>
      </c>
      <c r="AL50" s="5">
        <v>20.61720718356392</v>
      </c>
      <c r="AM50" s="5">
        <v>8.7082501066517359</v>
      </c>
      <c r="AN50" s="5">
        <v>53.84294489763726</v>
      </c>
      <c r="AO50" s="5">
        <v>35.976618032410983</v>
      </c>
      <c r="AP50" s="5">
        <v>27.278350303674891</v>
      </c>
      <c r="AQ50" s="5">
        <v>7.1906596554141036</v>
      </c>
      <c r="AR50" s="5">
        <v>32.295630844589489</v>
      </c>
      <c r="AS50" s="5">
        <v>38.381876413223978</v>
      </c>
      <c r="AT50" s="5">
        <v>36.019176909668538</v>
      </c>
      <c r="AU50" s="5">
        <v>8.3691788993902989</v>
      </c>
      <c r="AV50" s="5">
        <v>49.442566972599643</v>
      </c>
      <c r="AW50" s="5">
        <v>7.4667665002998449</v>
      </c>
      <c r="AX50" s="5">
        <v>4.5600865572925331</v>
      </c>
      <c r="AY50" s="5">
        <v>0</v>
      </c>
      <c r="AZ50" s="5">
        <v>34.901897687088592</v>
      </c>
      <c r="BA50" s="6">
        <v>0.51</v>
      </c>
      <c r="BB50" s="6">
        <v>0.49</v>
      </c>
      <c r="BC50" s="7">
        <v>0.84</v>
      </c>
      <c r="BD50" s="7">
        <v>0</v>
      </c>
      <c r="BE50" s="7">
        <v>0.1</v>
      </c>
      <c r="BF50" s="7">
        <v>0.01</v>
      </c>
      <c r="BG50" s="11">
        <v>11</v>
      </c>
      <c r="BH50" s="5">
        <v>953</v>
      </c>
      <c r="BI50" s="5">
        <f t="shared" si="0"/>
        <v>1.6610890329777591E-3</v>
      </c>
      <c r="BJ50" s="2">
        <v>912</v>
      </c>
      <c r="BK50" s="2">
        <f t="shared" si="1"/>
        <v>1.589625601338632E-3</v>
      </c>
      <c r="BL50" s="2">
        <f t="shared" si="2"/>
        <v>0</v>
      </c>
      <c r="BM50" s="2">
        <v>17</v>
      </c>
      <c r="BN50" s="2">
        <f t="shared" si="3"/>
        <v>2.9631178972320994E-5</v>
      </c>
      <c r="BO50" s="2">
        <f t="shared" si="4"/>
        <v>0</v>
      </c>
      <c r="BP50" s="2">
        <f t="shared" si="5"/>
        <v>0</v>
      </c>
      <c r="BQ50">
        <v>2</v>
      </c>
      <c r="BR50" s="4">
        <v>88</v>
      </c>
      <c r="BS50" s="3">
        <v>573720</v>
      </c>
      <c r="BT50" s="3">
        <v>97818</v>
      </c>
      <c r="BU50" s="3">
        <f t="shared" si="6"/>
        <v>5.8651781880635463</v>
      </c>
      <c r="BV50" s="2">
        <v>100000</v>
      </c>
      <c r="BW50" s="2">
        <f t="shared" si="7"/>
        <v>5.3243821240898364E-3</v>
      </c>
      <c r="BX50" s="1">
        <v>35912</v>
      </c>
      <c r="BY50" s="1">
        <f t="shared" si="8"/>
        <v>6.2594994073764204E-2</v>
      </c>
      <c r="BZ50" s="1">
        <v>37847</v>
      </c>
      <c r="CA50" s="1">
        <f t="shared" si="9"/>
        <v>6.5967719445025441E-2</v>
      </c>
      <c r="CB50" s="1">
        <v>39104</v>
      </c>
      <c r="CC50" s="1">
        <f t="shared" si="10"/>
        <v>6.8158683678449419E-2</v>
      </c>
      <c r="CD50" s="1">
        <v>36313</v>
      </c>
      <c r="CE50" s="1">
        <f t="shared" si="11"/>
        <v>6.3293941295405429E-2</v>
      </c>
      <c r="CF50" s="1">
        <v>37966</v>
      </c>
      <c r="CG50" s="1">
        <f t="shared" si="12"/>
        <v>6.617513769783169E-2</v>
      </c>
      <c r="CH50" s="1">
        <v>38879</v>
      </c>
      <c r="CI50" s="1">
        <f t="shared" si="13"/>
        <v>6.7766506309698105E-2</v>
      </c>
      <c r="CJ50" s="1">
        <v>38899</v>
      </c>
      <c r="CK50" s="1">
        <f t="shared" si="14"/>
        <v>6.7801366520253786E-2</v>
      </c>
      <c r="CL50" s="1">
        <v>39158</v>
      </c>
      <c r="CM50" s="1">
        <f t="shared" si="15"/>
        <v>6.8252806246949738E-2</v>
      </c>
      <c r="CN50" s="1">
        <v>33555</v>
      </c>
      <c r="CO50" s="1">
        <f t="shared" si="16"/>
        <v>5.8486718259778289E-2</v>
      </c>
      <c r="CP50" s="1">
        <v>32540</v>
      </c>
      <c r="CQ50" s="1">
        <f t="shared" si="17"/>
        <v>5.6717562574077944E-2</v>
      </c>
      <c r="CR50" s="1">
        <v>32340</v>
      </c>
      <c r="CS50" s="1">
        <f t="shared" si="18"/>
        <v>5.6368960468521231E-2</v>
      </c>
      <c r="CT50" s="1">
        <v>39394</v>
      </c>
      <c r="CU50" s="1">
        <f t="shared" si="19"/>
        <v>6.8664156731506665E-2</v>
      </c>
      <c r="CV50" s="1">
        <v>40455</v>
      </c>
      <c r="CW50" s="1">
        <f t="shared" si="20"/>
        <v>7.0513490901485051E-2</v>
      </c>
      <c r="CX50" s="1">
        <v>33583</v>
      </c>
      <c r="CY50" s="1">
        <f t="shared" si="21"/>
        <v>5.8535522554556227E-2</v>
      </c>
      <c r="CZ50" s="1">
        <v>24585</v>
      </c>
      <c r="DA50" s="1">
        <f t="shared" si="22"/>
        <v>4.2851913825559508E-2</v>
      </c>
      <c r="DB50" s="1">
        <v>16203</v>
      </c>
      <c r="DC50" s="1">
        <f t="shared" si="23"/>
        <v>2.8241999581677474E-2</v>
      </c>
      <c r="DD50" s="1">
        <v>10323</v>
      </c>
      <c r="DE50" s="1">
        <f t="shared" si="24"/>
        <v>1.7993097678309977E-2</v>
      </c>
      <c r="DF50" s="1">
        <v>10681</v>
      </c>
      <c r="DG50" s="1">
        <f t="shared" si="25"/>
        <v>1.8617095447256503E-2</v>
      </c>
      <c r="DH50">
        <v>28</v>
      </c>
      <c r="DI50">
        <v>40</v>
      </c>
      <c r="DJ50" s="16">
        <v>49257</v>
      </c>
      <c r="DK50" s="17">
        <f t="shared" si="26"/>
        <v>6403.41</v>
      </c>
      <c r="DL50" s="18">
        <f t="shared" si="27"/>
        <v>42853.59</v>
      </c>
      <c r="DM50">
        <f t="shared" si="28"/>
        <v>0.26001533849264452</v>
      </c>
      <c r="DN50">
        <f t="shared" si="29"/>
        <v>0.26999581677473328</v>
      </c>
      <c r="DO50">
        <f t="shared" si="30"/>
        <v>0.24023739803388411</v>
      </c>
      <c r="DP50">
        <f t="shared" si="31"/>
        <v>0.20014292686327825</v>
      </c>
      <c r="DQ50">
        <f t="shared" si="32"/>
        <v>3.661019312556648E-2</v>
      </c>
      <c r="DR50" s="20">
        <v>37</v>
      </c>
      <c r="DS50" s="20">
        <v>0</v>
      </c>
      <c r="DT50" s="20">
        <v>861</v>
      </c>
      <c r="DU50" s="20">
        <v>17</v>
      </c>
      <c r="DV50">
        <v>49</v>
      </c>
    </row>
    <row r="51" spans="1:126" x14ac:dyDescent="0.2">
      <c r="A51" t="s">
        <v>135</v>
      </c>
      <c r="B51" s="10">
        <v>34154</v>
      </c>
      <c r="C51" s="5">
        <v>47.307435056236137</v>
      </c>
      <c r="D51" s="5">
        <v>29.489442282959491</v>
      </c>
      <c r="E51" s="5">
        <v>3.0705574428757951</v>
      </c>
      <c r="F51" s="5">
        <v>18.277382702400249</v>
      </c>
      <c r="G51" s="5">
        <v>17.01413446197013</v>
      </c>
      <c r="H51" s="5">
        <v>6.0444876375090626</v>
      </c>
      <c r="I51" s="5">
        <v>10.81118238954463</v>
      </c>
      <c r="J51" s="5">
        <v>4.3665699353153578</v>
      </c>
      <c r="K51" s="5">
        <v>15.70733325806771</v>
      </c>
      <c r="L51" s="5">
        <v>47.89618063238445</v>
      </c>
      <c r="M51" s="5">
        <v>2.002036228443433</v>
      </c>
      <c r="N51" s="5">
        <v>10.846893961406639</v>
      </c>
      <c r="O51" s="5">
        <v>9.0086588485745178</v>
      </c>
      <c r="P51" s="5">
        <v>12.747431716232089</v>
      </c>
      <c r="Q51" s="5">
        <v>6.4925832840249278</v>
      </c>
      <c r="R51" s="5">
        <v>33.270798551432449</v>
      </c>
      <c r="S51" s="5">
        <v>21.752262049037569</v>
      </c>
      <c r="T51" s="5">
        <v>15.95890373991897</v>
      </c>
      <c r="U51" s="5">
        <v>14.241364397065331</v>
      </c>
      <c r="V51" s="5">
        <v>40.205615824782477</v>
      </c>
      <c r="W51" s="5">
        <v>17.337204856896619</v>
      </c>
      <c r="X51" s="5">
        <v>20.59998221479815</v>
      </c>
      <c r="Y51" s="5">
        <v>2.447572775220384</v>
      </c>
      <c r="Z51" s="5">
        <v>23.29554380219529</v>
      </c>
      <c r="AA51" s="5">
        <v>47.892690551481863</v>
      </c>
      <c r="AB51" s="5">
        <v>13.069117016845469</v>
      </c>
      <c r="AC51" s="5">
        <v>18.1117649857765</v>
      </c>
      <c r="AD51" s="5">
        <v>14.22565406896989</v>
      </c>
      <c r="AE51" s="5">
        <v>26.23664270233521</v>
      </c>
      <c r="AF51" s="5">
        <v>20.92538346124152</v>
      </c>
      <c r="AG51" s="5">
        <v>39.294262869915237</v>
      </c>
      <c r="AH51" s="5">
        <v>26.3119987488598</v>
      </c>
      <c r="AI51" s="5">
        <v>44.220154920578921</v>
      </c>
      <c r="AJ51" s="5">
        <v>21.801390053159452</v>
      </c>
      <c r="AK51" s="5">
        <v>27.24709843818237</v>
      </c>
      <c r="AL51" s="5">
        <v>20.432548232905258</v>
      </c>
      <c r="AM51" s="5">
        <v>34.814292249017498</v>
      </c>
      <c r="AN51" s="5">
        <v>87.019024922197318</v>
      </c>
      <c r="AO51" s="5">
        <v>1.1520734915794191</v>
      </c>
      <c r="AP51" s="5">
        <v>9.6318882079268242</v>
      </c>
      <c r="AQ51" s="5">
        <v>41.94814924022274</v>
      </c>
      <c r="AR51" s="5">
        <v>5.8187896894457278</v>
      </c>
      <c r="AS51" s="5">
        <v>3.6618314598025972</v>
      </c>
      <c r="AT51" s="5">
        <v>2.6372842869133382</v>
      </c>
      <c r="AU51" s="5">
        <v>28.0049893049435</v>
      </c>
      <c r="AV51" s="5">
        <v>82.086090379552132</v>
      </c>
      <c r="AW51" s="5">
        <v>27.563059257092629</v>
      </c>
      <c r="AX51" s="5">
        <v>37.087738030917983</v>
      </c>
      <c r="AY51" s="5">
        <v>34.901897687088592</v>
      </c>
      <c r="AZ51" s="5">
        <v>0</v>
      </c>
      <c r="BA51" s="6">
        <v>0.49</v>
      </c>
      <c r="BB51" s="6">
        <v>0.51</v>
      </c>
      <c r="BC51" s="7">
        <v>0.93</v>
      </c>
      <c r="BD51" s="7">
        <v>0.01</v>
      </c>
      <c r="BE51" s="7">
        <v>0.02</v>
      </c>
      <c r="BF51" s="7">
        <v>0.02</v>
      </c>
      <c r="BG51" s="11">
        <v>43</v>
      </c>
      <c r="BH51" s="5">
        <v>1454</v>
      </c>
      <c r="BI51" s="5">
        <f t="shared" si="0"/>
        <v>2.3302775818962755E-3</v>
      </c>
      <c r="BJ51" s="2">
        <v>988</v>
      </c>
      <c r="BK51" s="2">
        <f t="shared" si="1"/>
        <v>1.5834348355663825E-3</v>
      </c>
      <c r="BL51" s="2">
        <f t="shared" si="2"/>
        <v>0</v>
      </c>
      <c r="BM51" s="2">
        <v>55</v>
      </c>
      <c r="BN51" s="2">
        <f t="shared" si="3"/>
        <v>8.8146676068978787E-5</v>
      </c>
      <c r="BO51" s="2">
        <f t="shared" si="4"/>
        <v>0</v>
      </c>
      <c r="BP51" s="2">
        <f t="shared" si="5"/>
        <v>0</v>
      </c>
      <c r="BQ51">
        <v>2</v>
      </c>
      <c r="BR51" s="4">
        <v>85</v>
      </c>
      <c r="BS51" s="3">
        <v>623960</v>
      </c>
      <c r="BT51" s="3">
        <v>9615</v>
      </c>
      <c r="BU51" s="3">
        <f t="shared" si="6"/>
        <v>64.894435777431099</v>
      </c>
      <c r="BV51" s="2">
        <v>100000</v>
      </c>
      <c r="BW51" s="2">
        <f t="shared" si="7"/>
        <v>5.3243821240898364E-3</v>
      </c>
      <c r="BX51" s="1">
        <v>29681</v>
      </c>
      <c r="BY51" s="1">
        <f t="shared" si="8"/>
        <v>4.7568754407333803E-2</v>
      </c>
      <c r="BZ51" s="1">
        <v>31272</v>
      </c>
      <c r="CA51" s="1">
        <f t="shared" si="9"/>
        <v>5.0118597345983715E-2</v>
      </c>
      <c r="CB51" s="1">
        <v>33761</v>
      </c>
      <c r="CC51" s="1">
        <f t="shared" si="10"/>
        <v>5.4107635104814408E-2</v>
      </c>
      <c r="CD51" s="1">
        <v>42285</v>
      </c>
      <c r="CE51" s="1">
        <f t="shared" si="11"/>
        <v>6.7768767228668508E-2</v>
      </c>
      <c r="CF51" s="1">
        <v>46193</v>
      </c>
      <c r="CG51" s="1">
        <f t="shared" si="12"/>
        <v>7.4031989230078851E-2</v>
      </c>
      <c r="CH51" s="1">
        <v>37533</v>
      </c>
      <c r="CI51" s="1">
        <f t="shared" si="13"/>
        <v>6.0152894416308736E-2</v>
      </c>
      <c r="CJ51" s="1">
        <v>36558</v>
      </c>
      <c r="CK51" s="1">
        <f t="shared" si="14"/>
        <v>5.8590294249631386E-2</v>
      </c>
      <c r="CL51" s="1">
        <v>36604</v>
      </c>
      <c r="CM51" s="1">
        <f t="shared" si="15"/>
        <v>5.8664016924161802E-2</v>
      </c>
      <c r="CN51" s="1">
        <v>33997</v>
      </c>
      <c r="CO51" s="1">
        <f t="shared" si="16"/>
        <v>5.4485864478492213E-2</v>
      </c>
      <c r="CP51" s="1">
        <v>38532</v>
      </c>
      <c r="CQ51" s="1">
        <f t="shared" si="17"/>
        <v>6.1753958587088917E-2</v>
      </c>
      <c r="CR51" s="1">
        <v>42187</v>
      </c>
      <c r="CS51" s="1">
        <f t="shared" si="18"/>
        <v>6.7611705878581965E-2</v>
      </c>
      <c r="CT51" s="1">
        <v>48697</v>
      </c>
      <c r="CU51" s="1">
        <f t="shared" si="19"/>
        <v>7.8045066991473816E-2</v>
      </c>
      <c r="CV51" s="1">
        <v>47792</v>
      </c>
      <c r="CW51" s="1">
        <f t="shared" si="20"/>
        <v>7.6594653503429713E-2</v>
      </c>
      <c r="CX51" s="1">
        <v>41336</v>
      </c>
      <c r="CY51" s="1">
        <f t="shared" si="21"/>
        <v>6.6247836399769222E-2</v>
      </c>
      <c r="CZ51" s="1">
        <v>31557</v>
      </c>
      <c r="DA51" s="1">
        <f t="shared" si="22"/>
        <v>5.0575357394704791E-2</v>
      </c>
      <c r="DB51" s="1">
        <v>20710</v>
      </c>
      <c r="DC51" s="1">
        <f t="shared" si="23"/>
        <v>3.3191230207064555E-2</v>
      </c>
      <c r="DD51" s="1">
        <v>13183</v>
      </c>
      <c r="DE51" s="1">
        <f t="shared" si="24"/>
        <v>2.1127956920315404E-2</v>
      </c>
      <c r="DF51" s="1">
        <v>14421</v>
      </c>
      <c r="DG51" s="1">
        <f t="shared" si="25"/>
        <v>2.3112058465286238E-2</v>
      </c>
      <c r="DH51">
        <v>27</v>
      </c>
      <c r="DI51">
        <v>16</v>
      </c>
      <c r="DJ51" s="15">
        <v>64237</v>
      </c>
      <c r="DK51" s="17">
        <f t="shared" si="26"/>
        <v>8350.81</v>
      </c>
      <c r="DL51" s="18">
        <f t="shared" si="27"/>
        <v>55886.19</v>
      </c>
      <c r="DM51">
        <f t="shared" si="28"/>
        <v>0.21956375408680043</v>
      </c>
      <c r="DN51">
        <f t="shared" si="29"/>
        <v>0.25143919482018079</v>
      </c>
      <c r="DO51">
        <f t="shared" si="30"/>
        <v>0.26189659593563691</v>
      </c>
      <c r="DP51">
        <f t="shared" si="31"/>
        <v>0.22660907750496825</v>
      </c>
      <c r="DQ51">
        <f t="shared" si="32"/>
        <v>4.4240015385601641E-2</v>
      </c>
      <c r="DR51" s="20">
        <v>93</v>
      </c>
      <c r="DS51" s="20">
        <v>7</v>
      </c>
      <c r="DT51" s="20">
        <v>842</v>
      </c>
      <c r="DU51" s="20">
        <v>48</v>
      </c>
      <c r="DV51">
        <v>13</v>
      </c>
    </row>
    <row r="52" spans="1:126" x14ac:dyDescent="0.2">
      <c r="BK52" s="9"/>
      <c r="BL52" s="9"/>
      <c r="BM52" s="9"/>
      <c r="BN52" s="9"/>
      <c r="BO52" s="9"/>
      <c r="BP52" s="9"/>
      <c r="CO5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SATYAKI ROY</cp:lastModifiedBy>
  <dcterms:created xsi:type="dcterms:W3CDTF">2020-06-05T22:42:14Z</dcterms:created>
  <dcterms:modified xsi:type="dcterms:W3CDTF">2020-06-15T12:23:54Z</dcterms:modified>
</cp:coreProperties>
</file>