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dier1990\Dropbox\PEMs Analysis and Emision Factors\"/>
    </mc:Choice>
  </mc:AlternateContent>
  <bookViews>
    <workbookView xWindow="0" yWindow="0" windowWidth="28800" windowHeight="12435" activeTab="3"/>
  </bookViews>
  <sheets>
    <sheet name="AllSamplesTogether" sheetId="1" r:id="rId1"/>
    <sheet name="MassOfPollutantPerTime" sheetId="2" r:id="rId2"/>
    <sheet name="ForMVPstatsStoves" sheetId="3" r:id="rId3"/>
    <sheet name="CookingTime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60" i="2" l="1"/>
  <c r="O60" i="2"/>
  <c r="P60" i="2"/>
  <c r="Q60" i="2"/>
  <c r="M60" i="2"/>
  <c r="P57" i="2"/>
  <c r="Q42" i="2"/>
  <c r="Q43" i="2"/>
  <c r="Q44" i="2"/>
  <c r="Q45" i="2"/>
  <c r="Q46" i="2"/>
  <c r="Q47" i="2"/>
  <c r="Q48" i="2"/>
  <c r="Q49" i="2"/>
  <c r="Q50" i="2"/>
  <c r="Q51" i="2"/>
  <c r="Q52" i="2"/>
  <c r="Q53" i="2"/>
  <c r="Q54" i="2"/>
  <c r="Q55" i="2"/>
  <c r="Q56" i="2"/>
  <c r="Q57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O42" i="2"/>
  <c r="O43" i="2"/>
  <c r="O44" i="2"/>
  <c r="O45" i="2"/>
  <c r="O46" i="2"/>
  <c r="O47" i="2"/>
  <c r="O48" i="2"/>
  <c r="O49" i="2"/>
  <c r="O50" i="2"/>
  <c r="O51" i="2"/>
  <c r="O52" i="2"/>
  <c r="O53" i="2"/>
  <c r="O54" i="2"/>
  <c r="O55" i="2"/>
  <c r="O56" i="2"/>
  <c r="O57" i="2"/>
  <c r="N57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Q41" i="2"/>
  <c r="P41" i="2"/>
  <c r="O41" i="2"/>
  <c r="N41" i="2"/>
  <c r="M41" i="2"/>
  <c r="Q17" i="2"/>
  <c r="P17" i="2"/>
  <c r="O17" i="2"/>
  <c r="N17" i="2"/>
  <c r="M17" i="2"/>
  <c r="Q2" i="2"/>
  <c r="P2" i="2"/>
  <c r="O2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Q22" i="2"/>
  <c r="Q23" i="2"/>
  <c r="Q24" i="2"/>
  <c r="Q25" i="2"/>
  <c r="Q26" i="2"/>
  <c r="Q27" i="2"/>
  <c r="Q28" i="2"/>
  <c r="Q29" i="2"/>
  <c r="Q30" i="2"/>
  <c r="Q31" i="2"/>
  <c r="Q32" i="2"/>
  <c r="Q33" i="2"/>
  <c r="Q34" i="2"/>
  <c r="Q35" i="2"/>
  <c r="Q36" i="2"/>
  <c r="Q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21" i="2"/>
  <c r="O22" i="2"/>
  <c r="O23" i="2"/>
  <c r="O24" i="2"/>
  <c r="O25" i="2"/>
  <c r="O26" i="2"/>
  <c r="O27" i="2"/>
  <c r="O28" i="2"/>
  <c r="O29" i="2"/>
  <c r="O30" i="2"/>
  <c r="O31" i="2"/>
  <c r="O32" i="2"/>
  <c r="O33" i="2"/>
  <c r="O34" i="2"/>
  <c r="O35" i="2"/>
  <c r="O36" i="2"/>
  <c r="O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21" i="2"/>
  <c r="Q3" i="2"/>
  <c r="Q4" i="2"/>
  <c r="Q5" i="2"/>
  <c r="Q6" i="2"/>
  <c r="Q7" i="2"/>
  <c r="Q8" i="2"/>
  <c r="Q9" i="2"/>
  <c r="Q10" i="2"/>
  <c r="Q11" i="2"/>
  <c r="Q12" i="2"/>
  <c r="Q13" i="2"/>
  <c r="Q14" i="2"/>
  <c r="Q15" i="2"/>
  <c r="Q16" i="2"/>
  <c r="P3" i="2"/>
  <c r="P4" i="2"/>
  <c r="P5" i="2"/>
  <c r="P6" i="2"/>
  <c r="P7" i="2"/>
  <c r="P8" i="2"/>
  <c r="P9" i="2"/>
  <c r="P10" i="2"/>
  <c r="P11" i="2"/>
  <c r="P12" i="2"/>
  <c r="P13" i="2"/>
  <c r="P14" i="2"/>
  <c r="P15" i="2"/>
  <c r="P16" i="2"/>
  <c r="O3" i="2"/>
  <c r="O4" i="2"/>
  <c r="O5" i="2"/>
  <c r="O6" i="2"/>
  <c r="O7" i="2"/>
  <c r="O8" i="2"/>
  <c r="O9" i="2"/>
  <c r="O10" i="2"/>
  <c r="O11" i="2"/>
  <c r="O12" i="2"/>
  <c r="O13" i="2"/>
  <c r="O14" i="2"/>
  <c r="O15" i="2"/>
  <c r="O16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N2" i="2"/>
  <c r="M2" i="2"/>
  <c r="C2" i="2"/>
  <c r="D2" i="2"/>
  <c r="J51" i="2"/>
  <c r="J51" i="1"/>
</calcChain>
</file>

<file path=xl/sharedStrings.xml><?xml version="1.0" encoding="utf-8"?>
<sst xmlns="http://schemas.openxmlformats.org/spreadsheetml/2006/main" count="476" uniqueCount="128">
  <si>
    <t>CO EF</t>
  </si>
  <si>
    <t xml:space="preserve">CO2 EF </t>
  </si>
  <si>
    <t>NO EF</t>
  </si>
  <si>
    <t>NO2 EF</t>
  </si>
  <si>
    <t>VOC EF</t>
  </si>
  <si>
    <t>MCE</t>
  </si>
  <si>
    <t>Gyapa 1</t>
  </si>
  <si>
    <t>Gyapa 2</t>
  </si>
  <si>
    <t>Phillips 1</t>
  </si>
  <si>
    <t>Phillips 2</t>
  </si>
  <si>
    <t>Three Stone 1</t>
  </si>
  <si>
    <t>Three Stone 2</t>
  </si>
  <si>
    <t>Three Stone 3</t>
  </si>
  <si>
    <t>Three Stone 4</t>
  </si>
  <si>
    <t>Gyapa 3 with Phillips after</t>
  </si>
  <si>
    <t>Phillips 3 with Phillips together</t>
  </si>
  <si>
    <t>Date Sampled</t>
  </si>
  <si>
    <t>Fuel Moisture</t>
  </si>
  <si>
    <t>Family size</t>
  </si>
  <si>
    <t>Three Stone 5</t>
  </si>
  <si>
    <t>Three Stone 6</t>
  </si>
  <si>
    <t>Three Stone 7</t>
  </si>
  <si>
    <t>Three Stone 8</t>
  </si>
  <si>
    <t>Gyapa 4</t>
  </si>
  <si>
    <t>Gyapa 5</t>
  </si>
  <si>
    <t>2 Gyapas 6</t>
  </si>
  <si>
    <t>Gyapa 7</t>
  </si>
  <si>
    <t>Gyapa 8</t>
  </si>
  <si>
    <t>2 Gyapas 9</t>
  </si>
  <si>
    <t>Gyapa 10</t>
  </si>
  <si>
    <t>Phillips 4</t>
  </si>
  <si>
    <t>Phillips 5</t>
  </si>
  <si>
    <t>Phillips 7</t>
  </si>
  <si>
    <t>Phillips 8</t>
  </si>
  <si>
    <t>Phillips 9</t>
  </si>
  <si>
    <t>Phillips 10</t>
  </si>
  <si>
    <t>Phillips 11</t>
  </si>
  <si>
    <t>Phillips 12</t>
  </si>
  <si>
    <t>Three Stone 9</t>
  </si>
  <si>
    <t>Three Stone 10</t>
  </si>
  <si>
    <t>Three Stone 11</t>
  </si>
  <si>
    <t>Coal pot 1</t>
  </si>
  <si>
    <t>Status</t>
  </si>
  <si>
    <t>Faulty battery/battery failure</t>
  </si>
  <si>
    <t>Two Stoves at the same Time</t>
  </si>
  <si>
    <t>Fan Issues recorded</t>
  </si>
  <si>
    <t>Three Stone 12</t>
  </si>
  <si>
    <t>Three Stone 13</t>
  </si>
  <si>
    <t>Gyapa 12</t>
  </si>
  <si>
    <t>Gyapa 13</t>
  </si>
  <si>
    <t>Gyapa 14</t>
  </si>
  <si>
    <t>Phillips 13</t>
  </si>
  <si>
    <t>Three Stone 14</t>
  </si>
  <si>
    <t>Phillips 14</t>
  </si>
  <si>
    <t>Three Stone 15</t>
  </si>
  <si>
    <t>Gyapa 15</t>
  </si>
  <si>
    <t>Three Stone 16</t>
  </si>
  <si>
    <t>Phillips 15</t>
  </si>
  <si>
    <t>Gyapa 16</t>
  </si>
  <si>
    <t>Three Stone 17</t>
  </si>
  <si>
    <t>Gyapa 17</t>
  </si>
  <si>
    <t>Phillips 16</t>
  </si>
  <si>
    <t>Phillips at NHRC 6</t>
  </si>
  <si>
    <t>No pot on</t>
  </si>
  <si>
    <t>Location/Cluster</t>
  </si>
  <si>
    <t>NBG 73</t>
  </si>
  <si>
    <t>Navrongo</t>
  </si>
  <si>
    <t>NBG 65</t>
  </si>
  <si>
    <t>NBG 70</t>
  </si>
  <si>
    <t>NBC 59</t>
  </si>
  <si>
    <t>NBC 39</t>
  </si>
  <si>
    <t>NAF 16</t>
  </si>
  <si>
    <t>NAF 19</t>
  </si>
  <si>
    <t>SDF 17</t>
  </si>
  <si>
    <t>EAF 66</t>
  </si>
  <si>
    <t>EAF 49</t>
  </si>
  <si>
    <t>WAD 55</t>
  </si>
  <si>
    <t>WAD 22</t>
  </si>
  <si>
    <t>WAE 13</t>
  </si>
  <si>
    <t>WAE 79</t>
  </si>
  <si>
    <t>WAE 18</t>
  </si>
  <si>
    <t>WAE 22</t>
  </si>
  <si>
    <t>WAE 57</t>
  </si>
  <si>
    <t>SGL 53</t>
  </si>
  <si>
    <t>SGL 39</t>
  </si>
  <si>
    <t>SGL 85</t>
  </si>
  <si>
    <t>SGL 65</t>
  </si>
  <si>
    <t>SGL 63</t>
  </si>
  <si>
    <t>EGG 29</t>
  </si>
  <si>
    <t>EGG 34</t>
  </si>
  <si>
    <t>EGG 10</t>
  </si>
  <si>
    <t>SE H 51</t>
  </si>
  <si>
    <t>SE H 56</t>
  </si>
  <si>
    <t>SDF 04</t>
  </si>
  <si>
    <t>EGG 05</t>
  </si>
  <si>
    <t>NFC 40</t>
  </si>
  <si>
    <t>NFC34</t>
  </si>
  <si>
    <t>SHD 29</t>
  </si>
  <si>
    <t>SHD 02</t>
  </si>
  <si>
    <t>SHD 16</t>
  </si>
  <si>
    <t>WCD 33</t>
  </si>
  <si>
    <t>WCD 12</t>
  </si>
  <si>
    <t>WCD78</t>
  </si>
  <si>
    <t>WCA 09</t>
  </si>
  <si>
    <t>WCB 84</t>
  </si>
  <si>
    <t>EEA 22</t>
  </si>
  <si>
    <t>EEA 57</t>
  </si>
  <si>
    <t>EEA 62</t>
  </si>
  <si>
    <t>NDC 03</t>
  </si>
  <si>
    <t>NDC 73</t>
  </si>
  <si>
    <t>NDC 28</t>
  </si>
  <si>
    <t>Gyapa 3</t>
  </si>
  <si>
    <t>Phillips 6</t>
  </si>
  <si>
    <t>Mass of Fuel Used ( Kg)</t>
  </si>
  <si>
    <t>Cooking Times ( min)</t>
  </si>
  <si>
    <t>CO Burning Rate</t>
  </si>
  <si>
    <t>CO2 Burning Rate</t>
  </si>
  <si>
    <t>NO Burning Rate</t>
  </si>
  <si>
    <t>NO2 Burning Rate</t>
  </si>
  <si>
    <t>VOC Burning Rate</t>
  </si>
  <si>
    <t xml:space="preserve">Gyapa 3 </t>
  </si>
  <si>
    <t>Stove Type</t>
  </si>
  <si>
    <t xml:space="preserve">Stove Type </t>
  </si>
  <si>
    <t xml:space="preserve">Two Phillips 3 </t>
  </si>
  <si>
    <t xml:space="preserve">Phillips 6 at NHRC </t>
  </si>
  <si>
    <t>Gyapa 11</t>
  </si>
  <si>
    <t xml:space="preserve">Phillips 17 at NHRC </t>
  </si>
  <si>
    <t>Phillips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</si>
</sst>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1" fillId="4" borderId="0" xfId="0" applyFont="1" applyFill="1"/>
    <xf numFmtId="14" fontId="0" fillId="4" borderId="0" xfId="0" applyNumberFormat="1" applyFill="1"/>
    <xf numFmtId="10" fontId="0" fillId="0" borderId="0" xfId="0" applyNumberFormat="1"/>
    <xf numFmtId="14" fontId="0" fillId="5" borderId="0" xfId="0" applyNumberFormat="1" applyFill="1"/>
    <xf numFmtId="0" fontId="1" fillId="5" borderId="0" xfId="0" applyFont="1" applyFill="1"/>
    <xf numFmtId="14" fontId="1" fillId="0" borderId="0" xfId="0" applyNumberFormat="1" applyFont="1"/>
    <xf numFmtId="14" fontId="1" fillId="0" borderId="0" xfId="0" applyNumberFormat="1" applyFont="1" applyFill="1"/>
    <xf numFmtId="14" fontId="1" fillId="8" borderId="0" xfId="0" applyNumberFormat="1" applyFont="1" applyFill="1"/>
    <xf numFmtId="14" fontId="1" fillId="6" borderId="0" xfId="0" applyNumberFormat="1" applyFont="1" applyFill="1"/>
    <xf numFmtId="14" fontId="1" fillId="9" borderId="0" xfId="0" applyNumberFormat="1" applyFont="1" applyFill="1"/>
    <xf numFmtId="14" fontId="1" fillId="10" borderId="0" xfId="0" applyNumberFormat="1" applyFont="1" applyFill="1"/>
    <xf numFmtId="0" fontId="2" fillId="0" borderId="0" xfId="0" applyFont="1"/>
    <xf numFmtId="0" fontId="2" fillId="7" borderId="0" xfId="0" applyFont="1" applyFill="1"/>
    <xf numFmtId="0" fontId="2" fillId="2" borderId="0" xfId="0" applyFont="1" applyFill="1"/>
    <xf numFmtId="0" fontId="3" fillId="0" borderId="0" xfId="0" applyFont="1"/>
    <xf numFmtId="0" fontId="2" fillId="11" borderId="0" xfId="0" applyFont="1" applyFill="1"/>
    <xf numFmtId="0" fontId="0" fillId="0" borderId="0" xfId="0" applyFill="1"/>
    <xf numFmtId="2" fontId="1" fillId="0" borderId="0" xfId="0" applyNumberFormat="1" applyFont="1" applyFill="1"/>
    <xf numFmtId="1" fontId="1" fillId="0" borderId="0" xfId="0" applyNumberFormat="1" applyFont="1" applyFill="1"/>
    <xf numFmtId="2" fontId="2" fillId="0" borderId="0" xfId="0" applyNumberFormat="1" applyFont="1" applyFill="1"/>
    <xf numFmtId="2" fontId="0" fillId="0" borderId="0" xfId="0" applyNumberFormat="1" applyFill="1"/>
    <xf numFmtId="1" fontId="2" fillId="0" borderId="0" xfId="0" applyNumberFormat="1" applyFont="1" applyFill="1"/>
    <xf numFmtId="1" fontId="0" fillId="0" borderId="0" xfId="0" applyNumberFormat="1" applyFill="1"/>
    <xf numFmtId="2" fontId="1" fillId="2" borderId="0" xfId="0" applyNumberFormat="1" applyFont="1" applyFill="1"/>
    <xf numFmtId="1" fontId="1" fillId="2" borderId="0" xfId="0" applyNumberFormat="1" applyFont="1" applyFill="1"/>
    <xf numFmtId="0" fontId="4" fillId="0" borderId="0" xfId="0" applyFont="1"/>
    <xf numFmtId="0" fontId="5" fillId="0" borderId="0" xfId="0" applyFont="1"/>
    <xf numFmtId="2" fontId="0" fillId="0" borderId="0" xfId="0" applyNumberFormat="1"/>
    <xf numFmtId="2" fontId="0" fillId="2" borderId="0" xfId="0" applyNumberFormat="1" applyFill="1"/>
    <xf numFmtId="0" fontId="1" fillId="9" borderId="0" xfId="0" applyFont="1" applyFill="1"/>
    <xf numFmtId="164" fontId="0" fillId="2" borderId="0" xfId="0" applyNumberFormat="1" applyFill="1"/>
    <xf numFmtId="164" fontId="0" fillId="0" borderId="0" xfId="0" applyNumberFormat="1" applyFill="1"/>
    <xf numFmtId="0" fontId="2" fillId="9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Cooking Times for Gyapa ( min)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CookingTimes!$B$1</c:f>
              <c:strCache>
                <c:ptCount val="1"/>
                <c:pt idx="0">
                  <c:v>Cooking Times ( 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CookingTimes!$A$2:$A$17</c:f>
              <c:strCache>
                <c:ptCount val="16"/>
                <c:pt idx="0">
                  <c:v>Gyapa 1</c:v>
                </c:pt>
                <c:pt idx="1">
                  <c:v>Gyapa 2</c:v>
                </c:pt>
                <c:pt idx="2">
                  <c:v>Gyapa 3 </c:v>
                </c:pt>
                <c:pt idx="3">
                  <c:v>Gyapa 4</c:v>
                </c:pt>
                <c:pt idx="4">
                  <c:v>Gyapa 5</c:v>
                </c:pt>
                <c:pt idx="5">
                  <c:v>2 Gyapas 6</c:v>
                </c:pt>
                <c:pt idx="6">
                  <c:v>Gyapa 7</c:v>
                </c:pt>
                <c:pt idx="7">
                  <c:v>Gyapa 8</c:v>
                </c:pt>
                <c:pt idx="8">
                  <c:v>2 Gyapas 9</c:v>
                </c:pt>
                <c:pt idx="9">
                  <c:v>Gyapa 10</c:v>
                </c:pt>
                <c:pt idx="10">
                  <c:v>Gyapa 11</c:v>
                </c:pt>
                <c:pt idx="11">
                  <c:v>Gyapa 12</c:v>
                </c:pt>
                <c:pt idx="12">
                  <c:v>Gyapa 13</c:v>
                </c:pt>
                <c:pt idx="13">
                  <c:v>Gyapa 14</c:v>
                </c:pt>
                <c:pt idx="14">
                  <c:v>Gyapa 15</c:v>
                </c:pt>
                <c:pt idx="15">
                  <c:v>Gyapa 16</c:v>
                </c:pt>
              </c:strCache>
            </c:strRef>
          </c:cat>
          <c:val>
            <c:numRef>
              <c:f>CookingTimes!$B$2:$B$17</c:f>
              <c:numCache>
                <c:formatCode>0</c:formatCode>
                <c:ptCount val="16"/>
                <c:pt idx="0">
                  <c:v>66</c:v>
                </c:pt>
                <c:pt idx="1">
                  <c:v>112</c:v>
                </c:pt>
                <c:pt idx="2">
                  <c:v>103</c:v>
                </c:pt>
                <c:pt idx="3">
                  <c:v>120</c:v>
                </c:pt>
                <c:pt idx="4">
                  <c:v>49</c:v>
                </c:pt>
                <c:pt idx="5">
                  <c:v>141</c:v>
                </c:pt>
                <c:pt idx="6">
                  <c:v>83</c:v>
                </c:pt>
                <c:pt idx="7">
                  <c:v>131</c:v>
                </c:pt>
                <c:pt idx="8">
                  <c:v>100</c:v>
                </c:pt>
                <c:pt idx="9">
                  <c:v>48</c:v>
                </c:pt>
                <c:pt idx="10">
                  <c:v>72</c:v>
                </c:pt>
                <c:pt idx="11">
                  <c:v>63</c:v>
                </c:pt>
                <c:pt idx="12">
                  <c:v>85</c:v>
                </c:pt>
                <c:pt idx="13">
                  <c:v>55</c:v>
                </c:pt>
                <c:pt idx="14">
                  <c:v>108</c:v>
                </c:pt>
                <c:pt idx="15">
                  <c:v>80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98577536"/>
        <c:axId val="1398578624"/>
      </c:lineChart>
      <c:catAx>
        <c:axId val="1398577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78624"/>
        <c:crosses val="autoZero"/>
        <c:auto val="1"/>
        <c:lblAlgn val="ctr"/>
        <c:lblOffset val="100"/>
        <c:noMultiLvlLbl val="0"/>
      </c:catAx>
      <c:valAx>
        <c:axId val="139857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57753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Cooking Times</a:t>
            </a:r>
            <a:r>
              <a:rPr lang="en-US" b="1" baseline="0"/>
              <a:t> for Phillips </a:t>
            </a:r>
            <a:r>
              <a:rPr lang="en-US" b="1"/>
              <a:t> ( min)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CookingTimes!$B$19</c:f>
              <c:strCache>
                <c:ptCount val="1"/>
                <c:pt idx="0">
                  <c:v>Cooking Times ( 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CookingTimes!$A$20:$A$35</c:f>
              <c:strCache>
                <c:ptCount val="16"/>
                <c:pt idx="0">
                  <c:v>Phillips 1</c:v>
                </c:pt>
                <c:pt idx="1">
                  <c:v>Phillips 2</c:v>
                </c:pt>
                <c:pt idx="2">
                  <c:v>Two Phillips 3 </c:v>
                </c:pt>
                <c:pt idx="3">
                  <c:v>Phillips 4</c:v>
                </c:pt>
                <c:pt idx="4">
                  <c:v>Phillips 5</c:v>
                </c:pt>
                <c:pt idx="5">
                  <c:v>Phillips 6 at NHRC </c:v>
                </c:pt>
                <c:pt idx="6">
                  <c:v>Phillips 7</c:v>
                </c:pt>
                <c:pt idx="7">
                  <c:v>Phillips 8</c:v>
                </c:pt>
                <c:pt idx="8">
                  <c:v>Phillips 9</c:v>
                </c:pt>
                <c:pt idx="9">
                  <c:v>Phillips 10</c:v>
                </c:pt>
                <c:pt idx="10">
                  <c:v>Phillips 11</c:v>
                </c:pt>
                <c:pt idx="11">
                  <c:v>Phillips 12</c:v>
                </c:pt>
                <c:pt idx="12">
                  <c:v>Phillips 13</c:v>
                </c:pt>
                <c:pt idx="13">
                  <c:v>Phillips 14</c:v>
                </c:pt>
                <c:pt idx="14">
                  <c:v>Phillips 15</c:v>
                </c:pt>
                <c:pt idx="15">
                  <c:v>Phillips 16</c:v>
                </c:pt>
              </c:strCache>
            </c:strRef>
          </c:cat>
          <c:val>
            <c:numRef>
              <c:f>CookingTimes!$B$20:$B$35</c:f>
              <c:numCache>
                <c:formatCode>0</c:formatCode>
                <c:ptCount val="16"/>
                <c:pt idx="0">
                  <c:v>70</c:v>
                </c:pt>
                <c:pt idx="1">
                  <c:v>138</c:v>
                </c:pt>
                <c:pt idx="2">
                  <c:v>151</c:v>
                </c:pt>
                <c:pt idx="3">
                  <c:v>64</c:v>
                </c:pt>
                <c:pt idx="4">
                  <c:v>65</c:v>
                </c:pt>
                <c:pt idx="5">
                  <c:v>53</c:v>
                </c:pt>
                <c:pt idx="6">
                  <c:v>94</c:v>
                </c:pt>
                <c:pt idx="7">
                  <c:v>119</c:v>
                </c:pt>
                <c:pt idx="8">
                  <c:v>58</c:v>
                </c:pt>
                <c:pt idx="9">
                  <c:v>120</c:v>
                </c:pt>
                <c:pt idx="10">
                  <c:v>111</c:v>
                </c:pt>
                <c:pt idx="11">
                  <c:v>77</c:v>
                </c:pt>
                <c:pt idx="12">
                  <c:v>52</c:v>
                </c:pt>
                <c:pt idx="13">
                  <c:v>103</c:v>
                </c:pt>
                <c:pt idx="14">
                  <c:v>72</c:v>
                </c:pt>
                <c:pt idx="15">
                  <c:v>63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90560"/>
        <c:axId val="1639687296"/>
      </c:lineChart>
      <c:catAx>
        <c:axId val="16396905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87296"/>
        <c:crosses val="autoZero"/>
        <c:auto val="1"/>
        <c:lblAlgn val="ctr"/>
        <c:lblOffset val="100"/>
        <c:noMultiLvlLbl val="0"/>
      </c:catAx>
      <c:valAx>
        <c:axId val="163968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905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Cooking Times for</a:t>
            </a:r>
            <a:r>
              <a:rPr lang="en-US" b="1" baseline="0"/>
              <a:t> Three Stones</a:t>
            </a:r>
            <a:r>
              <a:rPr lang="en-US" b="1"/>
              <a:t> ( min)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CookingTimes!$B$38</c:f>
              <c:strCache>
                <c:ptCount val="1"/>
                <c:pt idx="0">
                  <c:v>Cooking Times ( min)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CookingTimes!$A$39:$A$55</c:f>
              <c:strCache>
                <c:ptCount val="17"/>
                <c:pt idx="0">
                  <c:v>Three Stone 1</c:v>
                </c:pt>
                <c:pt idx="1">
                  <c:v>Three Stone 2</c:v>
                </c:pt>
                <c:pt idx="2">
                  <c:v>Three Stone 3</c:v>
                </c:pt>
                <c:pt idx="3">
                  <c:v>Three Stone 4</c:v>
                </c:pt>
                <c:pt idx="4">
                  <c:v>Three Stone 5</c:v>
                </c:pt>
                <c:pt idx="5">
                  <c:v>Three Stone 6</c:v>
                </c:pt>
                <c:pt idx="6">
                  <c:v>Three Stone 7</c:v>
                </c:pt>
                <c:pt idx="7">
                  <c:v>Three Stone 8</c:v>
                </c:pt>
                <c:pt idx="8">
                  <c:v>Three Stone 9</c:v>
                </c:pt>
                <c:pt idx="9">
                  <c:v>Three Stone 10</c:v>
                </c:pt>
                <c:pt idx="10">
                  <c:v>Three Stone 11</c:v>
                </c:pt>
                <c:pt idx="11">
                  <c:v>Three Stone 12</c:v>
                </c:pt>
                <c:pt idx="12">
                  <c:v>Three Stone 13</c:v>
                </c:pt>
                <c:pt idx="13">
                  <c:v>Three Stone 14</c:v>
                </c:pt>
                <c:pt idx="14">
                  <c:v>Three Stone 15</c:v>
                </c:pt>
                <c:pt idx="15">
                  <c:v>Three Stone 16</c:v>
                </c:pt>
                <c:pt idx="16">
                  <c:v>Three Stone 17</c:v>
                </c:pt>
              </c:strCache>
            </c:strRef>
          </c:cat>
          <c:val>
            <c:numRef>
              <c:f>CookingTimes!$B$39:$B$55</c:f>
              <c:numCache>
                <c:formatCode>0</c:formatCode>
                <c:ptCount val="17"/>
                <c:pt idx="0">
                  <c:v>130</c:v>
                </c:pt>
                <c:pt idx="1">
                  <c:v>97</c:v>
                </c:pt>
                <c:pt idx="2">
                  <c:v>97</c:v>
                </c:pt>
                <c:pt idx="3">
                  <c:v>90</c:v>
                </c:pt>
                <c:pt idx="4">
                  <c:v>132</c:v>
                </c:pt>
                <c:pt idx="5">
                  <c:v>94</c:v>
                </c:pt>
                <c:pt idx="6">
                  <c:v>113</c:v>
                </c:pt>
                <c:pt idx="7">
                  <c:v>110</c:v>
                </c:pt>
                <c:pt idx="8">
                  <c:v>115</c:v>
                </c:pt>
                <c:pt idx="9">
                  <c:v>87</c:v>
                </c:pt>
                <c:pt idx="10">
                  <c:v>100</c:v>
                </c:pt>
                <c:pt idx="11">
                  <c:v>68</c:v>
                </c:pt>
                <c:pt idx="12">
                  <c:v>79</c:v>
                </c:pt>
                <c:pt idx="13">
                  <c:v>91</c:v>
                </c:pt>
                <c:pt idx="14">
                  <c:v>76</c:v>
                </c:pt>
                <c:pt idx="15">
                  <c:v>73</c:v>
                </c:pt>
                <c:pt idx="16">
                  <c:v>106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39688928"/>
        <c:axId val="1639689472"/>
      </c:lineChart>
      <c:catAx>
        <c:axId val="1639688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89472"/>
        <c:crosses val="autoZero"/>
        <c:auto val="1"/>
        <c:lblAlgn val="ctr"/>
        <c:lblOffset val="100"/>
        <c:noMultiLvlLbl val="0"/>
      </c:catAx>
      <c:valAx>
        <c:axId val="1639689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9688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609599</xdr:colOff>
      <xdr:row>0</xdr:row>
      <xdr:rowOff>280986</xdr:rowOff>
    </xdr:from>
    <xdr:to>
      <xdr:col>22</xdr:col>
      <xdr:colOff>581024</xdr:colOff>
      <xdr:row>28</xdr:row>
      <xdr:rowOff>66675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30</xdr:row>
      <xdr:rowOff>14286</xdr:rowOff>
    </xdr:from>
    <xdr:to>
      <xdr:col>22</xdr:col>
      <xdr:colOff>590550</xdr:colOff>
      <xdr:row>55</xdr:row>
      <xdr:rowOff>19049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19050</xdr:colOff>
      <xdr:row>56</xdr:row>
      <xdr:rowOff>23811</xdr:rowOff>
    </xdr:from>
    <xdr:to>
      <xdr:col>23</xdr:col>
      <xdr:colOff>19050</xdr:colOff>
      <xdr:row>80</xdr:row>
      <xdr:rowOff>180975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opLeftCell="A25" workbookViewId="0">
      <selection activeCell="I5" sqref="I5"/>
    </sheetView>
  </sheetViews>
  <sheetFormatPr defaultRowHeight="15" x14ac:dyDescent="0.25"/>
  <cols>
    <col min="1" max="1" width="29.140625" customWidth="1"/>
    <col min="2" max="2" width="16" customWidth="1"/>
    <col min="3" max="3" width="16.140625" customWidth="1"/>
    <col min="4" max="4" width="14" customWidth="1"/>
    <col min="5" max="5" width="14.42578125" customWidth="1"/>
    <col min="6" max="6" width="19" customWidth="1"/>
    <col min="7" max="7" width="16.28515625" customWidth="1"/>
    <col min="8" max="8" width="18.7109375" customWidth="1"/>
    <col min="9" max="9" width="22" customWidth="1"/>
    <col min="10" max="10" width="27.140625" style="25" customWidth="1"/>
    <col min="11" max="11" width="26.140625" style="27" customWidth="1"/>
    <col min="12" max="12" width="17.28515625" customWidth="1"/>
    <col min="13" max="13" width="16.28515625" customWidth="1"/>
    <col min="14" max="14" width="27.42578125" customWidth="1"/>
  </cols>
  <sheetData>
    <row r="1" spans="1:14" ht="24.95" customHeight="1" x14ac:dyDescent="0.3"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16</v>
      </c>
      <c r="I1" s="17" t="s">
        <v>64</v>
      </c>
      <c r="J1" s="24" t="s">
        <v>113</v>
      </c>
      <c r="K1" s="26" t="s">
        <v>114</v>
      </c>
      <c r="L1" s="16" t="s">
        <v>17</v>
      </c>
      <c r="M1" s="16" t="s">
        <v>18</v>
      </c>
      <c r="N1" s="18" t="s">
        <v>42</v>
      </c>
    </row>
    <row r="2" spans="1:14" x14ac:dyDescent="0.25">
      <c r="A2" s="1" t="s">
        <v>6</v>
      </c>
      <c r="B2">
        <v>73.44</v>
      </c>
      <c r="C2">
        <v>1660.47</v>
      </c>
      <c r="D2">
        <v>1.26</v>
      </c>
      <c r="E2">
        <v>0.9</v>
      </c>
      <c r="F2">
        <v>2.52</v>
      </c>
      <c r="G2" s="7">
        <v>0.95760000000000001</v>
      </c>
      <c r="H2" s="2">
        <v>41646</v>
      </c>
      <c r="I2" s="12" t="s">
        <v>67</v>
      </c>
      <c r="J2" s="22">
        <v>1.1975</v>
      </c>
      <c r="K2" s="23">
        <v>66</v>
      </c>
    </row>
    <row r="3" spans="1:14" x14ac:dyDescent="0.25">
      <c r="A3" s="1" t="s">
        <v>7</v>
      </c>
      <c r="B3">
        <v>33.950000000000003</v>
      </c>
      <c r="C3">
        <v>1718.74</v>
      </c>
      <c r="D3">
        <v>0.99</v>
      </c>
      <c r="E3">
        <v>1.1299999999999999</v>
      </c>
      <c r="F3">
        <v>3.08</v>
      </c>
      <c r="G3" s="7">
        <v>0.98060000000000003</v>
      </c>
      <c r="H3" s="2">
        <v>41650</v>
      </c>
      <c r="I3" s="12" t="s">
        <v>67</v>
      </c>
      <c r="J3" s="22">
        <v>2.9756</v>
      </c>
      <c r="K3" s="23">
        <v>112</v>
      </c>
    </row>
    <row r="4" spans="1:14" x14ac:dyDescent="0.25">
      <c r="A4" s="3" t="s">
        <v>14</v>
      </c>
      <c r="B4">
        <v>52.52</v>
      </c>
      <c r="C4">
        <v>1653.29</v>
      </c>
      <c r="D4">
        <v>1.25</v>
      </c>
      <c r="E4">
        <v>0.74</v>
      </c>
      <c r="F4">
        <v>3.98</v>
      </c>
      <c r="G4" s="7">
        <v>0.96919999999999995</v>
      </c>
      <c r="H4" s="2">
        <v>41702</v>
      </c>
      <c r="I4" s="12" t="s">
        <v>69</v>
      </c>
      <c r="J4" s="25">
        <v>1.47</v>
      </c>
      <c r="K4" s="23">
        <v>103</v>
      </c>
    </row>
    <row r="5" spans="1:14" x14ac:dyDescent="0.25">
      <c r="A5" s="1" t="s">
        <v>23</v>
      </c>
      <c r="B5">
        <v>59.43</v>
      </c>
      <c r="C5">
        <v>1609.17</v>
      </c>
      <c r="D5">
        <v>1.35</v>
      </c>
      <c r="E5">
        <v>1.58</v>
      </c>
      <c r="F5">
        <v>1.67</v>
      </c>
      <c r="G5" s="7">
        <v>0.96440000000000003</v>
      </c>
      <c r="H5" s="2">
        <v>41779</v>
      </c>
      <c r="I5" s="15" t="s">
        <v>74</v>
      </c>
      <c r="J5" s="28">
        <v>2.5499999999999998</v>
      </c>
      <c r="K5" s="23">
        <v>120</v>
      </c>
    </row>
    <row r="6" spans="1:14" x14ac:dyDescent="0.25">
      <c r="A6" s="1" t="s">
        <v>24</v>
      </c>
      <c r="B6">
        <v>41.96</v>
      </c>
      <c r="C6">
        <v>1610.01</v>
      </c>
      <c r="D6">
        <v>1.42</v>
      </c>
      <c r="E6">
        <v>2.0299999999999998</v>
      </c>
      <c r="F6">
        <v>1.74</v>
      </c>
      <c r="G6" s="7">
        <v>0.97460000000000002</v>
      </c>
      <c r="H6" s="2">
        <v>41787</v>
      </c>
      <c r="I6" s="14" t="s">
        <v>76</v>
      </c>
      <c r="J6" s="22">
        <v>0.52500000000000002</v>
      </c>
      <c r="K6" s="23">
        <v>49</v>
      </c>
    </row>
    <row r="7" spans="1:14" x14ac:dyDescent="0.25">
      <c r="A7" s="1" t="s">
        <v>25</v>
      </c>
      <c r="B7">
        <v>82.86</v>
      </c>
      <c r="C7">
        <v>1589.57</v>
      </c>
      <c r="D7">
        <v>2.0000000000000001E-4</v>
      </c>
      <c r="E7">
        <v>2.06</v>
      </c>
      <c r="F7">
        <v>3.79</v>
      </c>
      <c r="G7" s="7">
        <v>0.95050000000000001</v>
      </c>
      <c r="H7" s="2">
        <v>41855</v>
      </c>
      <c r="I7" s="13" t="s">
        <v>83</v>
      </c>
      <c r="J7" s="22">
        <v>2.4049999999999998</v>
      </c>
      <c r="K7" s="23">
        <v>141</v>
      </c>
    </row>
    <row r="8" spans="1:14" x14ac:dyDescent="0.25">
      <c r="A8" s="1" t="s">
        <v>26</v>
      </c>
      <c r="B8">
        <v>91.69</v>
      </c>
      <c r="C8">
        <v>1595.66</v>
      </c>
      <c r="D8">
        <v>0.86</v>
      </c>
      <c r="E8">
        <v>1.58</v>
      </c>
      <c r="F8">
        <v>4.34</v>
      </c>
      <c r="G8" s="7">
        <v>0.94569999999999999</v>
      </c>
      <c r="H8" s="2">
        <v>41859</v>
      </c>
      <c r="I8" s="13" t="s">
        <v>86</v>
      </c>
      <c r="J8" s="22">
        <v>1.7649999999999999</v>
      </c>
      <c r="K8" s="23">
        <v>83</v>
      </c>
    </row>
    <row r="9" spans="1:14" x14ac:dyDescent="0.25">
      <c r="A9" s="1" t="s">
        <v>27</v>
      </c>
      <c r="B9">
        <v>123.56</v>
      </c>
      <c r="C9">
        <v>1500.23</v>
      </c>
      <c r="D9">
        <v>1.26</v>
      </c>
      <c r="E9">
        <v>2.36</v>
      </c>
      <c r="F9">
        <v>6.82</v>
      </c>
      <c r="G9" s="7">
        <v>0.92390000000000005</v>
      </c>
      <c r="H9" s="2">
        <v>41848</v>
      </c>
      <c r="I9" s="14" t="s">
        <v>78</v>
      </c>
      <c r="J9" s="22">
        <v>2.5649999999999999</v>
      </c>
      <c r="K9" s="23">
        <v>131</v>
      </c>
    </row>
    <row r="10" spans="1:14" x14ac:dyDescent="0.25">
      <c r="A10" s="1" t="s">
        <v>28</v>
      </c>
      <c r="B10">
        <v>95.76</v>
      </c>
      <c r="C10">
        <v>1481.05</v>
      </c>
      <c r="D10">
        <v>2.08</v>
      </c>
      <c r="E10">
        <v>2.73</v>
      </c>
      <c r="F10">
        <v>1.63</v>
      </c>
      <c r="G10" s="7">
        <v>0.93930000000000002</v>
      </c>
      <c r="H10" s="2">
        <v>41851</v>
      </c>
      <c r="I10" s="14" t="s">
        <v>81</v>
      </c>
      <c r="J10" s="22">
        <v>2.19</v>
      </c>
      <c r="K10" s="23">
        <v>100</v>
      </c>
    </row>
    <row r="11" spans="1:14" x14ac:dyDescent="0.25">
      <c r="A11" s="1" t="s">
        <v>29</v>
      </c>
      <c r="B11">
        <v>161.16</v>
      </c>
      <c r="C11">
        <v>1390.2</v>
      </c>
      <c r="D11">
        <v>0.91</v>
      </c>
      <c r="E11">
        <v>1.18</v>
      </c>
      <c r="F11">
        <v>5.52</v>
      </c>
      <c r="G11" s="7">
        <v>0.89610000000000001</v>
      </c>
      <c r="H11" s="2">
        <v>41968</v>
      </c>
      <c r="I11" s="15" t="s">
        <v>90</v>
      </c>
      <c r="J11" s="22">
        <v>0.69</v>
      </c>
      <c r="K11" s="23">
        <v>48</v>
      </c>
    </row>
    <row r="12" spans="1:14" x14ac:dyDescent="0.25">
      <c r="A12" s="1" t="s">
        <v>48</v>
      </c>
      <c r="B12">
        <v>103.8</v>
      </c>
      <c r="C12">
        <v>1560.37</v>
      </c>
      <c r="D12">
        <v>0.76</v>
      </c>
      <c r="E12">
        <v>2</v>
      </c>
      <c r="F12">
        <v>6.09</v>
      </c>
      <c r="G12" s="7">
        <v>0.93759999999999999</v>
      </c>
      <c r="H12" s="6">
        <v>42011</v>
      </c>
      <c r="I12" s="13" t="s">
        <v>97</v>
      </c>
      <c r="J12" s="22">
        <v>1.98</v>
      </c>
      <c r="K12" s="23">
        <v>72</v>
      </c>
    </row>
    <row r="13" spans="1:14" x14ac:dyDescent="0.25">
      <c r="A13" s="1" t="s">
        <v>49</v>
      </c>
      <c r="B13">
        <v>55.33</v>
      </c>
      <c r="C13">
        <v>1655.77</v>
      </c>
      <c r="D13">
        <v>0.79</v>
      </c>
      <c r="E13">
        <v>2.2400000000000002</v>
      </c>
      <c r="F13">
        <v>2.29</v>
      </c>
      <c r="G13" s="7">
        <v>0.9677</v>
      </c>
      <c r="H13" s="6">
        <v>42012</v>
      </c>
      <c r="I13" s="13" t="s">
        <v>98</v>
      </c>
      <c r="J13" s="22">
        <v>0.84499999999999997</v>
      </c>
      <c r="K13" s="23">
        <v>63</v>
      </c>
    </row>
    <row r="14" spans="1:14" x14ac:dyDescent="0.25">
      <c r="A14" s="1" t="s">
        <v>50</v>
      </c>
      <c r="B14">
        <v>152.88999999999999</v>
      </c>
      <c r="C14">
        <v>1507.87</v>
      </c>
      <c r="D14">
        <v>0.72</v>
      </c>
      <c r="E14">
        <v>2.38</v>
      </c>
      <c r="F14">
        <v>9.9</v>
      </c>
      <c r="G14" s="7">
        <v>0.90790000000000004</v>
      </c>
      <c r="H14" s="6">
        <v>42013</v>
      </c>
      <c r="I14" s="13" t="s">
        <v>99</v>
      </c>
      <c r="J14" s="22">
        <v>2.9049999999999998</v>
      </c>
      <c r="K14" s="23">
        <v>85</v>
      </c>
    </row>
    <row r="15" spans="1:14" x14ac:dyDescent="0.25">
      <c r="A15" s="1" t="s">
        <v>55</v>
      </c>
      <c r="B15">
        <v>43.87</v>
      </c>
      <c r="C15">
        <v>1619.82</v>
      </c>
      <c r="D15">
        <v>0.8</v>
      </c>
      <c r="E15">
        <v>1.83</v>
      </c>
      <c r="F15">
        <v>1.8</v>
      </c>
      <c r="G15" s="7">
        <v>0.97360000000000002</v>
      </c>
      <c r="H15" s="6">
        <v>42020</v>
      </c>
      <c r="I15" s="14" t="s">
        <v>104</v>
      </c>
      <c r="J15" s="22">
        <v>0.92500000000000004</v>
      </c>
      <c r="K15" s="23">
        <v>55</v>
      </c>
    </row>
    <row r="16" spans="1:14" x14ac:dyDescent="0.25">
      <c r="A16" s="1" t="s">
        <v>58</v>
      </c>
      <c r="B16">
        <v>70.09</v>
      </c>
      <c r="C16">
        <v>1580</v>
      </c>
      <c r="D16">
        <v>1.06</v>
      </c>
      <c r="E16">
        <v>2.58</v>
      </c>
      <c r="F16">
        <v>7.01</v>
      </c>
      <c r="G16" s="7">
        <v>0.95750000000000002</v>
      </c>
      <c r="H16" s="8">
        <v>42040</v>
      </c>
      <c r="I16" s="15" t="s">
        <v>107</v>
      </c>
      <c r="J16" s="22">
        <v>2.0750000000000002</v>
      </c>
      <c r="K16" s="23">
        <v>108</v>
      </c>
    </row>
    <row r="17" spans="1:15" x14ac:dyDescent="0.25">
      <c r="A17" s="1" t="s">
        <v>60</v>
      </c>
      <c r="B17">
        <v>61.22</v>
      </c>
      <c r="C17">
        <v>1445.76</v>
      </c>
      <c r="D17">
        <v>4.0199999999999996</v>
      </c>
      <c r="E17">
        <v>3.78</v>
      </c>
      <c r="F17">
        <v>2.54</v>
      </c>
      <c r="G17" s="7">
        <v>0.95940000000000003</v>
      </c>
      <c r="H17" s="8">
        <v>42053</v>
      </c>
      <c r="I17" s="12" t="s">
        <v>109</v>
      </c>
      <c r="J17" s="22">
        <v>1.5149999999999999</v>
      </c>
      <c r="K17" s="23">
        <v>80</v>
      </c>
    </row>
    <row r="18" spans="1:15" x14ac:dyDescent="0.25">
      <c r="A18" s="1"/>
      <c r="H18" s="2"/>
      <c r="I18" s="2"/>
    </row>
    <row r="19" spans="1:15" ht="18.75" x14ac:dyDescent="0.3">
      <c r="A19" s="1"/>
      <c r="E19" s="19"/>
      <c r="H19" s="2"/>
      <c r="I19" s="2"/>
    </row>
    <row r="20" spans="1:15" ht="24.95" customHeight="1" x14ac:dyDescent="0.3">
      <c r="A20" s="16"/>
      <c r="B20" s="16" t="s">
        <v>0</v>
      </c>
      <c r="C20" s="16" t="s">
        <v>1</v>
      </c>
      <c r="D20" s="16" t="s">
        <v>2</v>
      </c>
      <c r="E20" s="16" t="s">
        <v>3</v>
      </c>
      <c r="F20" s="16" t="s">
        <v>4</v>
      </c>
      <c r="G20" s="16" t="s">
        <v>5</v>
      </c>
      <c r="H20" s="16" t="s">
        <v>16</v>
      </c>
      <c r="I20" s="17" t="s">
        <v>64</v>
      </c>
      <c r="J20" s="24" t="s">
        <v>113</v>
      </c>
      <c r="K20" s="26" t="s">
        <v>114</v>
      </c>
      <c r="L20" s="16" t="s">
        <v>17</v>
      </c>
      <c r="M20" s="16" t="s">
        <v>18</v>
      </c>
      <c r="N20" s="18" t="s">
        <v>42</v>
      </c>
    </row>
    <row r="21" spans="1:15" x14ac:dyDescent="0.25">
      <c r="A21" s="1" t="s">
        <v>8</v>
      </c>
      <c r="B21">
        <v>90.86</v>
      </c>
      <c r="C21">
        <v>1632.85</v>
      </c>
      <c r="D21">
        <v>0.52</v>
      </c>
      <c r="E21">
        <v>0.28999999999999998</v>
      </c>
      <c r="F21">
        <v>1.1200000000000001</v>
      </c>
      <c r="G21" s="7">
        <v>0.94730000000000003</v>
      </c>
      <c r="H21" s="2">
        <v>41643</v>
      </c>
      <c r="I21" s="10" t="s">
        <v>66</v>
      </c>
      <c r="J21" s="28"/>
      <c r="K21" s="29"/>
    </row>
    <row r="22" spans="1:15" x14ac:dyDescent="0.25">
      <c r="A22" s="1" t="s">
        <v>9</v>
      </c>
      <c r="B22">
        <v>62.23</v>
      </c>
      <c r="C22">
        <v>1672.8</v>
      </c>
      <c r="D22">
        <v>1.87</v>
      </c>
      <c r="E22">
        <v>0.49</v>
      </c>
      <c r="F22">
        <v>2.35</v>
      </c>
      <c r="G22" s="7">
        <v>0.96409999999999996</v>
      </c>
      <c r="H22" s="2">
        <v>41648</v>
      </c>
      <c r="I22" s="12" t="s">
        <v>68</v>
      </c>
      <c r="J22" s="22">
        <v>1.6419999999999999</v>
      </c>
      <c r="K22" s="23">
        <v>138</v>
      </c>
    </row>
    <row r="23" spans="1:15" x14ac:dyDescent="0.25">
      <c r="A23" s="3" t="s">
        <v>15</v>
      </c>
      <c r="B23">
        <v>128.36000000000001</v>
      </c>
      <c r="C23">
        <v>1528.08</v>
      </c>
      <c r="D23">
        <v>0.49</v>
      </c>
      <c r="E23">
        <v>0.23</v>
      </c>
      <c r="F23">
        <v>0.89</v>
      </c>
      <c r="G23" s="7">
        <v>0.92249999999999999</v>
      </c>
      <c r="H23" s="2">
        <v>41703</v>
      </c>
      <c r="I23" s="12" t="s">
        <v>70</v>
      </c>
      <c r="J23" s="22">
        <v>1.41</v>
      </c>
      <c r="K23" s="23">
        <v>151</v>
      </c>
      <c r="N23" s="3" t="s">
        <v>44</v>
      </c>
    </row>
    <row r="24" spans="1:15" x14ac:dyDescent="0.25">
      <c r="A24" s="1" t="s">
        <v>30</v>
      </c>
      <c r="B24">
        <v>30.64</v>
      </c>
      <c r="C24">
        <v>1652.32</v>
      </c>
      <c r="D24">
        <v>0.67</v>
      </c>
      <c r="E24">
        <v>0.38</v>
      </c>
      <c r="F24">
        <v>1.38</v>
      </c>
      <c r="G24" s="7">
        <v>0.98180000000000001</v>
      </c>
      <c r="H24" s="2">
        <v>41781</v>
      </c>
      <c r="I24" s="15" t="s">
        <v>75</v>
      </c>
      <c r="J24" s="22">
        <v>0.31</v>
      </c>
      <c r="K24" s="23">
        <v>64</v>
      </c>
    </row>
    <row r="25" spans="1:15" x14ac:dyDescent="0.25">
      <c r="A25" s="1" t="s">
        <v>31</v>
      </c>
      <c r="B25">
        <v>57.97</v>
      </c>
      <c r="C25">
        <v>1590.27</v>
      </c>
      <c r="D25">
        <v>1.07</v>
      </c>
      <c r="E25">
        <v>1.0900000000000001</v>
      </c>
      <c r="F25">
        <v>2.0699999999999998</v>
      </c>
      <c r="G25" s="7">
        <v>0.96479999999999999</v>
      </c>
      <c r="H25" s="2">
        <v>41788</v>
      </c>
      <c r="I25" s="14" t="s">
        <v>77</v>
      </c>
      <c r="J25" s="22">
        <v>0.84499999999999997</v>
      </c>
      <c r="K25" s="23">
        <v>65</v>
      </c>
    </row>
    <row r="26" spans="1:15" x14ac:dyDescent="0.25">
      <c r="A26" s="5" t="s">
        <v>62</v>
      </c>
      <c r="B26">
        <v>17.739999999999998</v>
      </c>
      <c r="C26">
        <v>1664.37</v>
      </c>
      <c r="D26">
        <v>1.73</v>
      </c>
      <c r="E26">
        <v>2.09</v>
      </c>
      <c r="F26">
        <v>1.8</v>
      </c>
      <c r="G26" s="7">
        <v>0.98950000000000005</v>
      </c>
      <c r="H26" s="2">
        <v>41790</v>
      </c>
      <c r="I26" s="10" t="s">
        <v>66</v>
      </c>
      <c r="J26" s="22">
        <v>0.60499999999999998</v>
      </c>
      <c r="K26" s="23">
        <v>53</v>
      </c>
      <c r="N26" s="9" t="s">
        <v>63</v>
      </c>
    </row>
    <row r="27" spans="1:15" x14ac:dyDescent="0.25">
      <c r="A27" s="1" t="s">
        <v>32</v>
      </c>
      <c r="B27">
        <v>63.1</v>
      </c>
      <c r="C27">
        <v>1565.14</v>
      </c>
      <c r="D27">
        <v>1E-3</v>
      </c>
      <c r="E27">
        <v>1.3</v>
      </c>
      <c r="F27">
        <v>2.74</v>
      </c>
      <c r="G27" s="7">
        <v>0.96120000000000005</v>
      </c>
      <c r="H27" s="2">
        <v>41856</v>
      </c>
      <c r="I27" s="13" t="s">
        <v>84</v>
      </c>
      <c r="J27" s="22">
        <v>2.0350000000000001</v>
      </c>
      <c r="K27" s="23">
        <v>94</v>
      </c>
    </row>
    <row r="28" spans="1:15" x14ac:dyDescent="0.25">
      <c r="A28" s="3" t="s">
        <v>33</v>
      </c>
      <c r="B28">
        <v>149.19</v>
      </c>
      <c r="C28">
        <v>1471.74</v>
      </c>
      <c r="D28">
        <v>2.9999999999999997E-4</v>
      </c>
      <c r="E28">
        <v>1.27</v>
      </c>
      <c r="F28">
        <v>3.3</v>
      </c>
      <c r="G28" s="7">
        <v>0.90800000000000003</v>
      </c>
      <c r="H28" s="2">
        <v>41857</v>
      </c>
      <c r="I28" s="13" t="s">
        <v>85</v>
      </c>
      <c r="J28" s="22">
        <v>1.7649999999999999</v>
      </c>
      <c r="K28" s="23">
        <v>119</v>
      </c>
      <c r="N28" s="3" t="s">
        <v>45</v>
      </c>
    </row>
    <row r="29" spans="1:15" x14ac:dyDescent="0.25">
      <c r="A29" s="1" t="s">
        <v>34</v>
      </c>
      <c r="B29">
        <v>98.21</v>
      </c>
      <c r="C29">
        <v>1526.05</v>
      </c>
      <c r="D29">
        <v>1.25</v>
      </c>
      <c r="E29">
        <v>1.44</v>
      </c>
      <c r="F29">
        <v>1.53</v>
      </c>
      <c r="G29" s="7">
        <v>0.9395</v>
      </c>
      <c r="H29" s="2">
        <v>41858</v>
      </c>
      <c r="I29" s="13" t="s">
        <v>87</v>
      </c>
      <c r="J29" s="22">
        <v>0.61499999999999999</v>
      </c>
      <c r="K29" s="23">
        <v>58</v>
      </c>
    </row>
    <row r="30" spans="1:15" x14ac:dyDescent="0.25">
      <c r="A30" s="3" t="s">
        <v>35</v>
      </c>
      <c r="B30">
        <v>162.63</v>
      </c>
      <c r="C30">
        <v>1430.77</v>
      </c>
      <c r="D30">
        <v>1.43</v>
      </c>
      <c r="E30">
        <v>1.01</v>
      </c>
      <c r="F30">
        <v>4.16</v>
      </c>
      <c r="G30" s="7">
        <v>0.89790000000000003</v>
      </c>
      <c r="H30" s="2">
        <v>41850</v>
      </c>
      <c r="I30" s="14" t="s">
        <v>80</v>
      </c>
      <c r="J30" s="22">
        <v>0.98499999999999999</v>
      </c>
      <c r="K30" s="23">
        <v>120</v>
      </c>
      <c r="N30" s="3" t="s">
        <v>43</v>
      </c>
      <c r="O30" s="4"/>
    </row>
    <row r="31" spans="1:15" x14ac:dyDescent="0.25">
      <c r="A31" s="1" t="s">
        <v>36</v>
      </c>
      <c r="B31">
        <v>90.83</v>
      </c>
      <c r="C31">
        <v>1558.34</v>
      </c>
      <c r="D31">
        <v>1.18</v>
      </c>
      <c r="E31">
        <v>1.82</v>
      </c>
      <c r="F31">
        <v>2.4500000000000002</v>
      </c>
      <c r="G31" s="7">
        <v>0.94489999999999996</v>
      </c>
      <c r="H31" s="2">
        <v>41962</v>
      </c>
      <c r="I31" s="15" t="s">
        <v>88</v>
      </c>
      <c r="J31" s="22">
        <v>1.4350000000000001</v>
      </c>
      <c r="K31" s="23">
        <v>111</v>
      </c>
    </row>
    <row r="32" spans="1:15" x14ac:dyDescent="0.25">
      <c r="A32" s="1" t="s">
        <v>37</v>
      </c>
      <c r="B32">
        <v>109.12</v>
      </c>
      <c r="C32">
        <v>1524.65</v>
      </c>
      <c r="D32">
        <v>0.95</v>
      </c>
      <c r="E32">
        <v>1.92</v>
      </c>
      <c r="F32">
        <v>3.46</v>
      </c>
      <c r="G32" s="7">
        <v>0.93320000000000003</v>
      </c>
      <c r="H32" s="2">
        <v>41964</v>
      </c>
      <c r="I32" s="15" t="s">
        <v>94</v>
      </c>
      <c r="J32" s="22">
        <v>1.81</v>
      </c>
      <c r="K32" s="23">
        <v>77</v>
      </c>
    </row>
    <row r="33" spans="1:14" x14ac:dyDescent="0.25">
      <c r="A33" s="1" t="s">
        <v>51</v>
      </c>
      <c r="B33">
        <v>83.19</v>
      </c>
      <c r="C33">
        <v>1592.81</v>
      </c>
      <c r="D33">
        <v>1.24</v>
      </c>
      <c r="E33">
        <v>2.69</v>
      </c>
      <c r="F33">
        <v>2.68</v>
      </c>
      <c r="G33" s="7">
        <v>0.95040000000000002</v>
      </c>
      <c r="H33" s="6">
        <v>42016</v>
      </c>
      <c r="I33" s="14" t="s">
        <v>101</v>
      </c>
      <c r="J33" s="22">
        <v>1.07</v>
      </c>
      <c r="K33" s="23">
        <v>52</v>
      </c>
    </row>
    <row r="34" spans="1:14" x14ac:dyDescent="0.25">
      <c r="A34" s="1" t="s">
        <v>53</v>
      </c>
      <c r="B34">
        <v>123.5</v>
      </c>
      <c r="C34">
        <v>1519.49</v>
      </c>
      <c r="D34">
        <v>0.56000000000000005</v>
      </c>
      <c r="E34">
        <v>2.11</v>
      </c>
      <c r="F34">
        <v>4.3099999999999996</v>
      </c>
      <c r="G34" s="7">
        <v>0.92479999999999996</v>
      </c>
      <c r="H34" s="6">
        <v>42018</v>
      </c>
      <c r="I34" s="14" t="s">
        <v>102</v>
      </c>
      <c r="J34" s="22">
        <v>1.425</v>
      </c>
      <c r="K34" s="23">
        <v>103</v>
      </c>
    </row>
    <row r="35" spans="1:14" x14ac:dyDescent="0.25">
      <c r="A35" s="1" t="s">
        <v>57</v>
      </c>
      <c r="B35">
        <v>73.709999999999994</v>
      </c>
      <c r="C35">
        <v>1539.8</v>
      </c>
      <c r="D35">
        <v>1.6</v>
      </c>
      <c r="E35">
        <v>1.99</v>
      </c>
      <c r="F35">
        <v>1.57</v>
      </c>
      <c r="G35" s="7">
        <v>0.95420000000000005</v>
      </c>
      <c r="H35" s="8">
        <v>42039</v>
      </c>
      <c r="I35" s="15" t="s">
        <v>106</v>
      </c>
      <c r="J35" s="22">
        <v>0.79500000000000004</v>
      </c>
      <c r="K35" s="23">
        <v>72</v>
      </c>
    </row>
    <row r="36" spans="1:14" x14ac:dyDescent="0.25">
      <c r="A36" s="1" t="s">
        <v>61</v>
      </c>
      <c r="B36">
        <v>25.41</v>
      </c>
      <c r="C36">
        <v>1647.97</v>
      </c>
      <c r="D36">
        <v>5.9999999999999995E-4</v>
      </c>
      <c r="E36">
        <v>1.0900000000000001</v>
      </c>
      <c r="F36">
        <v>0.77</v>
      </c>
      <c r="G36" s="7">
        <v>0.98480000000000001</v>
      </c>
      <c r="H36" s="8">
        <v>42054</v>
      </c>
      <c r="I36" s="12" t="s">
        <v>110</v>
      </c>
      <c r="J36" s="22">
        <v>0.71499999999999997</v>
      </c>
      <c r="K36" s="23">
        <v>63</v>
      </c>
    </row>
    <row r="37" spans="1:14" x14ac:dyDescent="0.25">
      <c r="A37" s="5" t="s">
        <v>126</v>
      </c>
      <c r="B37">
        <v>46.11</v>
      </c>
      <c r="C37">
        <v>1675.17</v>
      </c>
      <c r="D37">
        <v>1.83</v>
      </c>
      <c r="E37">
        <v>2.54</v>
      </c>
      <c r="F37">
        <v>4.45</v>
      </c>
      <c r="G37" s="7">
        <v>0.97319999999999995</v>
      </c>
      <c r="H37" s="6">
        <v>42008</v>
      </c>
      <c r="I37" s="11" t="s">
        <v>66</v>
      </c>
      <c r="J37" s="28"/>
      <c r="K37" s="29"/>
      <c r="N37" s="9" t="s">
        <v>63</v>
      </c>
    </row>
    <row r="38" spans="1:14" x14ac:dyDescent="0.25">
      <c r="A38" s="1"/>
      <c r="H38" s="2"/>
      <c r="I38" s="2"/>
    </row>
    <row r="39" spans="1:14" x14ac:dyDescent="0.25">
      <c r="A39" s="1"/>
      <c r="H39" s="2"/>
      <c r="I39" s="2"/>
    </row>
    <row r="40" spans="1:14" ht="20.100000000000001" customHeight="1" x14ac:dyDescent="0.3">
      <c r="A40" s="16"/>
      <c r="B40" s="16" t="s">
        <v>0</v>
      </c>
      <c r="C40" s="16" t="s">
        <v>1</v>
      </c>
      <c r="D40" s="16" t="s">
        <v>2</v>
      </c>
      <c r="E40" s="16" t="s">
        <v>3</v>
      </c>
      <c r="F40" s="16" t="s">
        <v>4</v>
      </c>
      <c r="G40" s="16" t="s">
        <v>5</v>
      </c>
      <c r="H40" s="16" t="s">
        <v>16</v>
      </c>
      <c r="I40" s="17" t="s">
        <v>64</v>
      </c>
      <c r="J40" s="24" t="s">
        <v>113</v>
      </c>
      <c r="K40" s="26" t="s">
        <v>114</v>
      </c>
      <c r="L40" s="16" t="s">
        <v>17</v>
      </c>
      <c r="M40" s="16" t="s">
        <v>18</v>
      </c>
      <c r="N40" s="18" t="s">
        <v>42</v>
      </c>
    </row>
    <row r="41" spans="1:14" x14ac:dyDescent="0.25">
      <c r="A41" s="1" t="s">
        <v>10</v>
      </c>
      <c r="B41">
        <v>57.33</v>
      </c>
      <c r="C41">
        <v>1686.36</v>
      </c>
      <c r="D41">
        <v>1.03</v>
      </c>
      <c r="E41">
        <v>1.53</v>
      </c>
      <c r="F41">
        <v>6.02</v>
      </c>
      <c r="G41" s="7">
        <v>0.96709999999999996</v>
      </c>
      <c r="H41" s="2">
        <v>41649</v>
      </c>
      <c r="I41" s="12" t="s">
        <v>65</v>
      </c>
      <c r="J41" s="22">
        <v>3.4247000000000001</v>
      </c>
      <c r="K41" s="23">
        <v>130</v>
      </c>
    </row>
    <row r="42" spans="1:14" x14ac:dyDescent="0.25">
      <c r="A42" s="1" t="s">
        <v>11</v>
      </c>
      <c r="B42">
        <v>50.89</v>
      </c>
      <c r="C42">
        <v>1649.91</v>
      </c>
      <c r="D42">
        <v>1.1100000000000001</v>
      </c>
      <c r="E42">
        <v>1.06</v>
      </c>
      <c r="F42">
        <v>6.11</v>
      </c>
      <c r="G42" s="7">
        <v>0.97009999999999996</v>
      </c>
      <c r="H42" s="2">
        <v>41708</v>
      </c>
      <c r="I42" s="12" t="s">
        <v>71</v>
      </c>
      <c r="J42" s="22">
        <v>2.8</v>
      </c>
      <c r="K42" s="23">
        <v>97</v>
      </c>
    </row>
    <row r="43" spans="1:14" x14ac:dyDescent="0.25">
      <c r="A43" s="1" t="s">
        <v>12</v>
      </c>
      <c r="B43">
        <v>52.68</v>
      </c>
      <c r="C43">
        <v>1644.22</v>
      </c>
      <c r="D43">
        <v>1.1200000000000001</v>
      </c>
      <c r="E43">
        <v>1.39</v>
      </c>
      <c r="F43">
        <v>6.47</v>
      </c>
      <c r="G43" s="7">
        <v>0.96899999999999997</v>
      </c>
      <c r="H43" s="2">
        <v>41709</v>
      </c>
      <c r="I43" s="12" t="s">
        <v>72</v>
      </c>
      <c r="J43" s="22">
        <v>2.2999999999999998</v>
      </c>
      <c r="K43" s="23">
        <v>97</v>
      </c>
    </row>
    <row r="44" spans="1:14" x14ac:dyDescent="0.25">
      <c r="A44" s="1" t="s">
        <v>13</v>
      </c>
      <c r="B44">
        <v>63.05</v>
      </c>
      <c r="C44">
        <v>1642.07</v>
      </c>
      <c r="D44">
        <v>1.33</v>
      </c>
      <c r="E44">
        <v>1.27</v>
      </c>
      <c r="F44">
        <v>11.88</v>
      </c>
      <c r="G44" s="7">
        <v>0.96299999999999997</v>
      </c>
      <c r="H44" s="2">
        <v>41710</v>
      </c>
      <c r="I44" s="13" t="s">
        <v>73</v>
      </c>
      <c r="J44" s="22">
        <v>1.8</v>
      </c>
      <c r="K44" s="23">
        <v>90</v>
      </c>
    </row>
    <row r="45" spans="1:14" x14ac:dyDescent="0.25">
      <c r="A45" s="1" t="s">
        <v>19</v>
      </c>
      <c r="B45">
        <v>127.15</v>
      </c>
      <c r="C45">
        <v>1463.85</v>
      </c>
      <c r="D45">
        <v>0.92</v>
      </c>
      <c r="E45">
        <v>0.95</v>
      </c>
      <c r="F45">
        <v>5.45</v>
      </c>
      <c r="G45" s="7">
        <v>0.92010000000000003</v>
      </c>
      <c r="H45" s="2">
        <v>41852</v>
      </c>
      <c r="I45" s="14" t="s">
        <v>82</v>
      </c>
      <c r="J45" s="22">
        <v>3.1</v>
      </c>
      <c r="K45" s="23">
        <v>132</v>
      </c>
    </row>
    <row r="46" spans="1:14" x14ac:dyDescent="0.25">
      <c r="A46" s="1" t="s">
        <v>20</v>
      </c>
      <c r="B46">
        <v>104.7</v>
      </c>
      <c r="C46">
        <v>1489.87</v>
      </c>
      <c r="D46">
        <v>1E-3</v>
      </c>
      <c r="E46">
        <v>2.2400000000000002</v>
      </c>
      <c r="F46">
        <v>4.63</v>
      </c>
      <c r="G46" s="7">
        <v>0.93430000000000002</v>
      </c>
      <c r="H46" s="2">
        <v>41856</v>
      </c>
      <c r="I46" s="13" t="s">
        <v>84</v>
      </c>
      <c r="J46" s="22">
        <v>2.0350000000000001</v>
      </c>
      <c r="K46" s="23">
        <v>94</v>
      </c>
    </row>
    <row r="47" spans="1:14" x14ac:dyDescent="0.25">
      <c r="A47" s="1" t="s">
        <v>21</v>
      </c>
      <c r="B47">
        <v>123.82</v>
      </c>
      <c r="C47">
        <v>1529.83</v>
      </c>
      <c r="D47">
        <v>0.37</v>
      </c>
      <c r="E47">
        <v>2.1800000000000002</v>
      </c>
      <c r="F47">
        <v>6.13</v>
      </c>
      <c r="G47" s="7">
        <v>0.92510000000000003</v>
      </c>
      <c r="H47" s="2">
        <v>41849</v>
      </c>
      <c r="I47" s="14" t="s">
        <v>79</v>
      </c>
      <c r="J47" s="22">
        <v>3.63</v>
      </c>
      <c r="K47" s="23">
        <v>113</v>
      </c>
    </row>
    <row r="48" spans="1:14" x14ac:dyDescent="0.25">
      <c r="A48" s="1" t="s">
        <v>22</v>
      </c>
      <c r="B48">
        <v>115.75</v>
      </c>
      <c r="C48">
        <v>1484.66</v>
      </c>
      <c r="D48">
        <v>0.94</v>
      </c>
      <c r="E48">
        <v>1.77</v>
      </c>
      <c r="F48">
        <v>4.1399999999999997</v>
      </c>
      <c r="G48" s="7">
        <v>0.92769999999999997</v>
      </c>
      <c r="H48" s="2">
        <v>41963</v>
      </c>
      <c r="I48" s="15" t="s">
        <v>89</v>
      </c>
      <c r="J48" s="22">
        <v>3.9750000000000001</v>
      </c>
      <c r="K48" s="23">
        <v>110</v>
      </c>
    </row>
    <row r="49" spans="1:11" x14ac:dyDescent="0.25">
      <c r="A49" s="1" t="s">
        <v>38</v>
      </c>
      <c r="B49">
        <v>122.46</v>
      </c>
      <c r="C49">
        <v>1488.31</v>
      </c>
      <c r="D49">
        <v>0.56000000000000005</v>
      </c>
      <c r="E49">
        <v>1.54</v>
      </c>
      <c r="F49">
        <v>6.33</v>
      </c>
      <c r="G49" s="7">
        <v>0.92400000000000004</v>
      </c>
      <c r="H49" s="2">
        <v>41969</v>
      </c>
      <c r="I49" s="13" t="s">
        <v>91</v>
      </c>
      <c r="J49" s="22">
        <v>2.895</v>
      </c>
      <c r="K49" s="23">
        <v>115</v>
      </c>
    </row>
    <row r="50" spans="1:11" x14ac:dyDescent="0.25">
      <c r="A50" s="1" t="s">
        <v>39</v>
      </c>
      <c r="B50">
        <v>82.87</v>
      </c>
      <c r="C50">
        <v>1586.69</v>
      </c>
      <c r="D50">
        <v>0.65</v>
      </c>
      <c r="E50">
        <v>3.13</v>
      </c>
      <c r="F50">
        <v>3.95</v>
      </c>
      <c r="G50" s="7">
        <v>0.95030000000000003</v>
      </c>
      <c r="H50" s="2">
        <v>41970</v>
      </c>
      <c r="I50" s="13" t="s">
        <v>92</v>
      </c>
      <c r="J50" s="22">
        <v>2.0299999999999998</v>
      </c>
      <c r="K50" s="23">
        <v>87</v>
      </c>
    </row>
    <row r="51" spans="1:11" x14ac:dyDescent="0.25">
      <c r="A51" s="1" t="s">
        <v>40</v>
      </c>
      <c r="B51">
        <v>120.46</v>
      </c>
      <c r="C51">
        <v>1500.98</v>
      </c>
      <c r="D51">
        <v>0.98</v>
      </c>
      <c r="E51">
        <v>0.99</v>
      </c>
      <c r="F51">
        <v>6.27</v>
      </c>
      <c r="G51" s="7">
        <v>0.92569999999999997</v>
      </c>
      <c r="H51" s="2">
        <v>41971</v>
      </c>
      <c r="I51" s="13" t="s">
        <v>93</v>
      </c>
      <c r="J51" s="28">
        <f>8.11/2</f>
        <v>4.0549999999999997</v>
      </c>
      <c r="K51" s="23">
        <v>100</v>
      </c>
    </row>
    <row r="52" spans="1:11" x14ac:dyDescent="0.25">
      <c r="A52" s="1" t="s">
        <v>46</v>
      </c>
      <c r="B52">
        <v>140.19</v>
      </c>
      <c r="C52">
        <v>1497.26</v>
      </c>
      <c r="D52">
        <v>1.3</v>
      </c>
      <c r="E52">
        <v>3.26</v>
      </c>
      <c r="F52">
        <v>10.14</v>
      </c>
      <c r="G52" s="7">
        <v>0.91439999999999999</v>
      </c>
      <c r="H52" s="6">
        <v>42009</v>
      </c>
      <c r="I52" s="12" t="s">
        <v>95</v>
      </c>
      <c r="J52" s="22">
        <v>2.23</v>
      </c>
      <c r="K52" s="23">
        <v>68</v>
      </c>
    </row>
    <row r="53" spans="1:11" x14ac:dyDescent="0.25">
      <c r="A53" s="1" t="s">
        <v>47</v>
      </c>
      <c r="B53">
        <v>100.77</v>
      </c>
      <c r="C53">
        <v>1588.28</v>
      </c>
      <c r="D53">
        <v>1.1000000000000001</v>
      </c>
      <c r="E53">
        <v>2.96</v>
      </c>
      <c r="F53">
        <v>15.07</v>
      </c>
      <c r="G53" s="7">
        <v>0.94030000000000002</v>
      </c>
      <c r="H53" s="6">
        <v>42010</v>
      </c>
      <c r="I53" s="12" t="s">
        <v>96</v>
      </c>
      <c r="J53" s="22">
        <v>2</v>
      </c>
      <c r="K53" s="23">
        <v>79</v>
      </c>
    </row>
    <row r="54" spans="1:11" x14ac:dyDescent="0.25">
      <c r="A54" s="1" t="s">
        <v>52</v>
      </c>
      <c r="B54">
        <v>92.34</v>
      </c>
      <c r="C54">
        <v>1578.23</v>
      </c>
      <c r="D54">
        <v>0.81</v>
      </c>
      <c r="E54">
        <v>2.38</v>
      </c>
      <c r="F54">
        <v>11.77</v>
      </c>
      <c r="G54" s="7">
        <v>0.94469999999999998</v>
      </c>
      <c r="H54" s="6">
        <v>42017</v>
      </c>
      <c r="I54" s="14" t="s">
        <v>100</v>
      </c>
      <c r="J54" s="22">
        <v>1.625</v>
      </c>
      <c r="K54" s="23">
        <v>91</v>
      </c>
    </row>
    <row r="55" spans="1:11" x14ac:dyDescent="0.25">
      <c r="A55" s="1" t="s">
        <v>54</v>
      </c>
      <c r="B55">
        <v>62.54</v>
      </c>
      <c r="C55">
        <v>1620.23</v>
      </c>
      <c r="D55">
        <v>0.61</v>
      </c>
      <c r="E55">
        <v>2.72</v>
      </c>
      <c r="F55">
        <v>5.53</v>
      </c>
      <c r="G55" s="7">
        <v>0.96279999999999999</v>
      </c>
      <c r="H55" s="6">
        <v>42019</v>
      </c>
      <c r="I55" s="14" t="s">
        <v>103</v>
      </c>
      <c r="J55" s="22">
        <v>2.31</v>
      </c>
      <c r="K55" s="23">
        <v>76</v>
      </c>
    </row>
    <row r="56" spans="1:11" x14ac:dyDescent="0.25">
      <c r="A56" s="1" t="s">
        <v>56</v>
      </c>
      <c r="B56">
        <v>78.05</v>
      </c>
      <c r="C56">
        <v>1542.79</v>
      </c>
      <c r="D56">
        <v>1.35</v>
      </c>
      <c r="E56">
        <v>2.4</v>
      </c>
      <c r="F56">
        <v>8.66</v>
      </c>
      <c r="G56" s="7">
        <v>0.95179999999999998</v>
      </c>
      <c r="H56" s="8">
        <v>42038</v>
      </c>
      <c r="I56" s="15" t="s">
        <v>105</v>
      </c>
      <c r="J56" s="22">
        <v>0.84</v>
      </c>
      <c r="K56" s="23">
        <v>73</v>
      </c>
    </row>
    <row r="57" spans="1:11" x14ac:dyDescent="0.25">
      <c r="A57" s="1" t="s">
        <v>59</v>
      </c>
      <c r="B57">
        <v>122.08</v>
      </c>
      <c r="C57">
        <v>1362.81</v>
      </c>
      <c r="D57">
        <v>6.31</v>
      </c>
      <c r="E57">
        <v>1.42</v>
      </c>
      <c r="F57">
        <v>8.49</v>
      </c>
      <c r="G57" s="7">
        <v>0.91479999999999995</v>
      </c>
      <c r="H57" s="8">
        <v>42052</v>
      </c>
      <c r="I57" s="12" t="s">
        <v>108</v>
      </c>
      <c r="J57" s="22">
        <v>2.8</v>
      </c>
      <c r="K57" s="23">
        <v>106</v>
      </c>
    </row>
    <row r="60" spans="1:11" x14ac:dyDescent="0.25">
      <c r="A60" s="1" t="s">
        <v>41</v>
      </c>
      <c r="B60">
        <v>103.44</v>
      </c>
      <c r="C60">
        <v>1611.15</v>
      </c>
      <c r="D60">
        <v>0.27</v>
      </c>
      <c r="E60">
        <v>0.4</v>
      </c>
      <c r="F60">
        <v>2.82</v>
      </c>
      <c r="G60" s="7">
        <v>0.93969999999999998</v>
      </c>
      <c r="H60" s="2">
        <v>41644</v>
      </c>
      <c r="I60" s="10" t="s">
        <v>66</v>
      </c>
      <c r="J60" s="22">
        <v>0.3</v>
      </c>
      <c r="K60" s="23">
        <v>63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2"/>
  <sheetViews>
    <sheetView topLeftCell="A25" workbookViewId="0">
      <selection activeCell="K40" sqref="K40:K57"/>
    </sheetView>
  </sheetViews>
  <sheetFormatPr defaultRowHeight="15" x14ac:dyDescent="0.25"/>
  <cols>
    <col min="1" max="1" width="25.7109375" customWidth="1"/>
    <col min="2" max="2" width="12.7109375" customWidth="1"/>
    <col min="3" max="3" width="13.140625" customWidth="1"/>
    <col min="4" max="5" width="12.85546875" customWidth="1"/>
    <col min="6" max="6" width="13.42578125" customWidth="1"/>
    <col min="7" max="7" width="15.28515625" customWidth="1"/>
    <col min="8" max="8" width="16.7109375" customWidth="1"/>
    <col min="9" max="9" width="15.28515625" customWidth="1"/>
    <col min="10" max="10" width="29.5703125" customWidth="1"/>
    <col min="11" max="11" width="27.140625" customWidth="1"/>
    <col min="12" max="12" width="18.7109375" customWidth="1"/>
    <col min="13" max="13" width="18.140625" customWidth="1"/>
    <col min="14" max="14" width="18.5703125" customWidth="1"/>
    <col min="15" max="15" width="18.42578125" customWidth="1"/>
    <col min="16" max="16" width="18.140625" customWidth="1"/>
    <col min="17" max="17" width="18.5703125" customWidth="1"/>
    <col min="18" max="18" width="16.85546875" customWidth="1"/>
  </cols>
  <sheetData>
    <row r="1" spans="1:18" ht="23.25" x14ac:dyDescent="0.35">
      <c r="A1" s="30" t="s">
        <v>121</v>
      </c>
      <c r="B1" s="16" t="s">
        <v>0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  <c r="H1" s="16" t="s">
        <v>16</v>
      </c>
      <c r="I1" s="17" t="s">
        <v>64</v>
      </c>
      <c r="J1" s="24" t="s">
        <v>113</v>
      </c>
      <c r="K1" s="26" t="s">
        <v>114</v>
      </c>
      <c r="L1" s="31" t="s">
        <v>122</v>
      </c>
      <c r="M1" s="34" t="s">
        <v>115</v>
      </c>
      <c r="N1" s="34" t="s">
        <v>116</v>
      </c>
      <c r="O1" s="34" t="s">
        <v>117</v>
      </c>
      <c r="P1" s="34" t="s">
        <v>118</v>
      </c>
      <c r="Q1" s="34" t="s">
        <v>119</v>
      </c>
      <c r="R1" s="37" t="s">
        <v>5</v>
      </c>
    </row>
    <row r="2" spans="1:18" x14ac:dyDescent="0.25">
      <c r="A2" s="1" t="s">
        <v>6</v>
      </c>
      <c r="B2">
        <v>73.44</v>
      </c>
      <c r="C2">
        <f>1660.47</f>
        <v>1660.47</v>
      </c>
      <c r="D2">
        <f>1.26</f>
        <v>1.26</v>
      </c>
      <c r="E2">
        <v>0.9</v>
      </c>
      <c r="F2">
        <v>2.52</v>
      </c>
      <c r="G2" s="7">
        <v>0.95760000000000001</v>
      </c>
      <c r="H2" s="2">
        <v>41646</v>
      </c>
      <c r="I2" s="12" t="s">
        <v>67</v>
      </c>
      <c r="J2" s="22">
        <v>1.1975</v>
      </c>
      <c r="K2" s="23">
        <v>66</v>
      </c>
      <c r="L2" s="1" t="s">
        <v>6</v>
      </c>
      <c r="M2" s="32">
        <f>B2*J2/K2</f>
        <v>1.3324909090909092</v>
      </c>
      <c r="N2" s="32">
        <f>C2*J2/K2</f>
        <v>30.127467045454548</v>
      </c>
      <c r="O2" s="32">
        <f>D2*J2/K2</f>
        <v>2.2861363636363638E-2</v>
      </c>
      <c r="P2" s="32">
        <f>E2*J2/K2</f>
        <v>1.6329545454545454E-2</v>
      </c>
      <c r="Q2" s="32">
        <f>F2*J2/K2</f>
        <v>4.5722727272727276E-2</v>
      </c>
      <c r="R2" s="7">
        <v>0.95760000000000001</v>
      </c>
    </row>
    <row r="3" spans="1:18" x14ac:dyDescent="0.25">
      <c r="A3" s="1" t="s">
        <v>7</v>
      </c>
      <c r="B3">
        <v>33.950000000000003</v>
      </c>
      <c r="C3">
        <v>1718.74</v>
      </c>
      <c r="D3">
        <v>0.99</v>
      </c>
      <c r="E3">
        <v>1.1299999999999999</v>
      </c>
      <c r="F3">
        <v>3.08</v>
      </c>
      <c r="G3" s="7">
        <v>0.98060000000000003</v>
      </c>
      <c r="H3" s="2">
        <v>41650</v>
      </c>
      <c r="I3" s="12" t="s">
        <v>67</v>
      </c>
      <c r="J3" s="22">
        <v>2.9756</v>
      </c>
      <c r="K3" s="23">
        <v>112</v>
      </c>
      <c r="L3" s="1" t="s">
        <v>7</v>
      </c>
      <c r="M3" s="32">
        <f t="shared" ref="M3:M16" si="0">B3*J3/K3</f>
        <v>0.90197875000000016</v>
      </c>
      <c r="N3" s="32">
        <f t="shared" ref="N3:N16" si="1">C3*J3/K3</f>
        <v>45.663238785714285</v>
      </c>
      <c r="O3" s="32">
        <f t="shared" ref="O3:O16" si="2">D3*J3/K3</f>
        <v>2.6302178571428574E-2</v>
      </c>
      <c r="P3" s="32">
        <f t="shared" ref="P3:P16" si="3">E3*J3/K3</f>
        <v>3.0021678571428567E-2</v>
      </c>
      <c r="Q3" s="32">
        <f t="shared" ref="Q3:Q16" si="4">F3*J3/K3</f>
        <v>8.1829000000000013E-2</v>
      </c>
      <c r="R3" s="7">
        <v>0.98060000000000003</v>
      </c>
    </row>
    <row r="4" spans="1:18" x14ac:dyDescent="0.25">
      <c r="A4" s="3" t="s">
        <v>14</v>
      </c>
      <c r="B4">
        <v>52.52</v>
      </c>
      <c r="C4">
        <v>1653.29</v>
      </c>
      <c r="D4">
        <v>1.25</v>
      </c>
      <c r="E4">
        <v>0.74</v>
      </c>
      <c r="F4">
        <v>3.98</v>
      </c>
      <c r="G4" s="7">
        <v>0.96919999999999995</v>
      </c>
      <c r="H4" s="2">
        <v>41702</v>
      </c>
      <c r="I4" s="12" t="s">
        <v>69</v>
      </c>
      <c r="J4" s="25">
        <v>1.47</v>
      </c>
      <c r="K4" s="23">
        <v>103</v>
      </c>
      <c r="L4" s="3" t="s">
        <v>120</v>
      </c>
      <c r="M4" s="32">
        <f t="shared" si="0"/>
        <v>0.74955728155339807</v>
      </c>
      <c r="N4" s="32">
        <f t="shared" si="1"/>
        <v>23.595498058252428</v>
      </c>
      <c r="O4" s="32">
        <f t="shared" si="2"/>
        <v>1.7839805825242718E-2</v>
      </c>
      <c r="P4" s="32">
        <f t="shared" si="3"/>
        <v>1.0561165048543689E-2</v>
      </c>
      <c r="Q4" s="32">
        <f t="shared" si="4"/>
        <v>5.6801941747572818E-2</v>
      </c>
      <c r="R4" s="7">
        <v>0.96919999999999995</v>
      </c>
    </row>
    <row r="5" spans="1:18" x14ac:dyDescent="0.25">
      <c r="A5" s="1" t="s">
        <v>23</v>
      </c>
      <c r="B5">
        <v>59.43</v>
      </c>
      <c r="C5">
        <v>1609.17</v>
      </c>
      <c r="D5">
        <v>1.35</v>
      </c>
      <c r="E5">
        <v>1.58</v>
      </c>
      <c r="F5">
        <v>1.67</v>
      </c>
      <c r="G5" s="7">
        <v>0.96440000000000003</v>
      </c>
      <c r="H5" s="2">
        <v>41779</v>
      </c>
      <c r="I5" s="15" t="s">
        <v>74</v>
      </c>
      <c r="J5" s="28">
        <v>2.5499999999999998</v>
      </c>
      <c r="K5" s="23">
        <v>120</v>
      </c>
      <c r="L5" s="1" t="s">
        <v>23</v>
      </c>
      <c r="M5" s="32">
        <f t="shared" si="0"/>
        <v>1.2628874999999999</v>
      </c>
      <c r="N5" s="32">
        <f t="shared" si="1"/>
        <v>34.194862499999999</v>
      </c>
      <c r="O5" s="32">
        <f t="shared" si="2"/>
        <v>2.8687499999999998E-2</v>
      </c>
      <c r="P5" s="32">
        <f t="shared" si="3"/>
        <v>3.3575000000000001E-2</v>
      </c>
      <c r="Q5" s="32">
        <f t="shared" si="4"/>
        <v>3.5487499999999998E-2</v>
      </c>
      <c r="R5" s="7">
        <v>0.96440000000000003</v>
      </c>
    </row>
    <row r="6" spans="1:18" x14ac:dyDescent="0.25">
      <c r="A6" s="1" t="s">
        <v>24</v>
      </c>
      <c r="B6">
        <v>41.96</v>
      </c>
      <c r="C6">
        <v>1610.01</v>
      </c>
      <c r="D6">
        <v>1.42</v>
      </c>
      <c r="E6">
        <v>2.0299999999999998</v>
      </c>
      <c r="F6">
        <v>1.74</v>
      </c>
      <c r="G6" s="7">
        <v>0.97460000000000002</v>
      </c>
      <c r="H6" s="2">
        <v>41787</v>
      </c>
      <c r="I6" s="14" t="s">
        <v>76</v>
      </c>
      <c r="J6" s="22">
        <v>0.52500000000000002</v>
      </c>
      <c r="K6" s="23">
        <v>49</v>
      </c>
      <c r="L6" s="1" t="s">
        <v>24</v>
      </c>
      <c r="M6" s="32">
        <f t="shared" si="0"/>
        <v>0.44957142857142857</v>
      </c>
      <c r="N6" s="32">
        <f t="shared" si="1"/>
        <v>17.250107142857143</v>
      </c>
      <c r="O6" s="32">
        <f t="shared" si="2"/>
        <v>1.5214285714285713E-2</v>
      </c>
      <c r="P6" s="32">
        <f t="shared" si="3"/>
        <v>2.1749999999999999E-2</v>
      </c>
      <c r="Q6" s="32">
        <f t="shared" si="4"/>
        <v>1.8642857142857142E-2</v>
      </c>
      <c r="R6" s="7">
        <v>0.97460000000000002</v>
      </c>
    </row>
    <row r="7" spans="1:18" x14ac:dyDescent="0.25">
      <c r="A7" s="1" t="s">
        <v>25</v>
      </c>
      <c r="B7">
        <v>82.86</v>
      </c>
      <c r="C7">
        <v>1589.57</v>
      </c>
      <c r="D7">
        <v>2.0000000000000001E-4</v>
      </c>
      <c r="E7">
        <v>2.06</v>
      </c>
      <c r="F7">
        <v>3.79</v>
      </c>
      <c r="G7" s="7">
        <v>0.95050000000000001</v>
      </c>
      <c r="H7" s="2">
        <v>41855</v>
      </c>
      <c r="I7" s="13" t="s">
        <v>83</v>
      </c>
      <c r="J7" s="22">
        <v>2.4049999999999998</v>
      </c>
      <c r="K7" s="23">
        <v>141</v>
      </c>
      <c r="L7" s="1" t="s">
        <v>25</v>
      </c>
      <c r="M7" s="32">
        <f t="shared" si="0"/>
        <v>1.4133212765957446</v>
      </c>
      <c r="N7" s="32">
        <f t="shared" si="1"/>
        <v>27.112878368794323</v>
      </c>
      <c r="O7" s="32">
        <f t="shared" si="2"/>
        <v>3.4113475177304962E-6</v>
      </c>
      <c r="P7" s="32">
        <f t="shared" si="3"/>
        <v>3.5136879432624113E-2</v>
      </c>
      <c r="Q7" s="32">
        <f t="shared" si="4"/>
        <v>6.46450354609929E-2</v>
      </c>
      <c r="R7" s="7">
        <v>0.95050000000000001</v>
      </c>
    </row>
    <row r="8" spans="1:18" x14ac:dyDescent="0.25">
      <c r="A8" s="1" t="s">
        <v>26</v>
      </c>
      <c r="B8">
        <v>91.69</v>
      </c>
      <c r="C8">
        <v>1595.66</v>
      </c>
      <c r="D8">
        <v>0.86</v>
      </c>
      <c r="E8">
        <v>1.58</v>
      </c>
      <c r="F8">
        <v>4.34</v>
      </c>
      <c r="G8" s="7">
        <v>0.94569999999999999</v>
      </c>
      <c r="H8" s="2">
        <v>41859</v>
      </c>
      <c r="I8" s="13" t="s">
        <v>86</v>
      </c>
      <c r="J8" s="22">
        <v>1.7649999999999999</v>
      </c>
      <c r="K8" s="23">
        <v>83</v>
      </c>
      <c r="L8" s="1" t="s">
        <v>26</v>
      </c>
      <c r="M8" s="32">
        <f t="shared" si="0"/>
        <v>1.9497933734939756</v>
      </c>
      <c r="N8" s="32">
        <f t="shared" si="1"/>
        <v>33.931806024096382</v>
      </c>
      <c r="O8" s="32">
        <f t="shared" si="2"/>
        <v>1.8287951807228912E-2</v>
      </c>
      <c r="P8" s="32">
        <f t="shared" si="3"/>
        <v>3.3598795180722889E-2</v>
      </c>
      <c r="Q8" s="32">
        <f t="shared" si="4"/>
        <v>9.229036144578312E-2</v>
      </c>
      <c r="R8" s="7">
        <v>0.94569999999999999</v>
      </c>
    </row>
    <row r="9" spans="1:18" x14ac:dyDescent="0.25">
      <c r="A9" s="1" t="s">
        <v>27</v>
      </c>
      <c r="B9">
        <v>123.56</v>
      </c>
      <c r="C9">
        <v>1500.23</v>
      </c>
      <c r="D9">
        <v>1.26</v>
      </c>
      <c r="E9">
        <v>2.36</v>
      </c>
      <c r="F9">
        <v>6.82</v>
      </c>
      <c r="G9" s="7">
        <v>0.92390000000000005</v>
      </c>
      <c r="H9" s="2">
        <v>41848</v>
      </c>
      <c r="I9" s="14" t="s">
        <v>78</v>
      </c>
      <c r="J9" s="22">
        <v>2.5649999999999999</v>
      </c>
      <c r="K9" s="23">
        <v>131</v>
      </c>
      <c r="L9" s="1" t="s">
        <v>27</v>
      </c>
      <c r="M9" s="32">
        <f t="shared" si="0"/>
        <v>2.4193236641221372</v>
      </c>
      <c r="N9" s="32">
        <f t="shared" si="1"/>
        <v>29.37473244274809</v>
      </c>
      <c r="O9" s="32">
        <f t="shared" si="2"/>
        <v>2.4670992366412212E-2</v>
      </c>
      <c r="P9" s="32">
        <f t="shared" si="3"/>
        <v>4.6209160305343513E-2</v>
      </c>
      <c r="Q9" s="32">
        <f t="shared" si="4"/>
        <v>0.13353664122137407</v>
      </c>
      <c r="R9" s="7">
        <v>0.92390000000000005</v>
      </c>
    </row>
    <row r="10" spans="1:18" x14ac:dyDescent="0.25">
      <c r="A10" s="1" t="s">
        <v>28</v>
      </c>
      <c r="B10">
        <v>95.76</v>
      </c>
      <c r="C10">
        <v>1481.05</v>
      </c>
      <c r="D10">
        <v>2.08</v>
      </c>
      <c r="E10">
        <v>2.73</v>
      </c>
      <c r="F10">
        <v>1.63</v>
      </c>
      <c r="G10" s="7">
        <v>0.93930000000000002</v>
      </c>
      <c r="H10" s="2">
        <v>41851</v>
      </c>
      <c r="I10" s="14" t="s">
        <v>81</v>
      </c>
      <c r="J10" s="22">
        <v>2.19</v>
      </c>
      <c r="K10" s="23">
        <v>100</v>
      </c>
      <c r="L10" s="1" t="s">
        <v>28</v>
      </c>
      <c r="M10" s="32">
        <f t="shared" si="0"/>
        <v>2.0971440000000001</v>
      </c>
      <c r="N10" s="32">
        <f t="shared" si="1"/>
        <v>32.434995000000001</v>
      </c>
      <c r="O10" s="32">
        <f t="shared" si="2"/>
        <v>4.5552000000000002E-2</v>
      </c>
      <c r="P10" s="32">
        <f t="shared" si="3"/>
        <v>5.9787E-2</v>
      </c>
      <c r="Q10" s="32">
        <f t="shared" si="4"/>
        <v>3.5697E-2</v>
      </c>
      <c r="R10" s="7">
        <v>0.93930000000000002</v>
      </c>
    </row>
    <row r="11" spans="1:18" x14ac:dyDescent="0.25">
      <c r="A11" s="1" t="s">
        <v>29</v>
      </c>
      <c r="B11">
        <v>161.16</v>
      </c>
      <c r="C11">
        <v>1390.2</v>
      </c>
      <c r="D11">
        <v>0.91</v>
      </c>
      <c r="E11">
        <v>1.18</v>
      </c>
      <c r="F11">
        <v>5.52</v>
      </c>
      <c r="G11" s="7">
        <v>0.89610000000000001</v>
      </c>
      <c r="H11" s="2">
        <v>41968</v>
      </c>
      <c r="I11" s="15" t="s">
        <v>90</v>
      </c>
      <c r="J11" s="22">
        <v>0.69</v>
      </c>
      <c r="K11" s="23">
        <v>48</v>
      </c>
      <c r="L11" s="1" t="s">
        <v>29</v>
      </c>
      <c r="M11" s="32">
        <f t="shared" si="0"/>
        <v>2.3166749999999996</v>
      </c>
      <c r="N11" s="32">
        <f t="shared" si="1"/>
        <v>19.984124999999999</v>
      </c>
      <c r="O11" s="32">
        <f t="shared" si="2"/>
        <v>1.3081250000000001E-2</v>
      </c>
      <c r="P11" s="32">
        <f t="shared" si="3"/>
        <v>1.6962499999999998E-2</v>
      </c>
      <c r="Q11" s="32">
        <f t="shared" si="4"/>
        <v>7.934999999999999E-2</v>
      </c>
      <c r="R11" s="7">
        <v>0.89610000000000001</v>
      </c>
    </row>
    <row r="12" spans="1:18" x14ac:dyDescent="0.25">
      <c r="A12" s="1" t="s">
        <v>125</v>
      </c>
      <c r="B12">
        <v>103.8</v>
      </c>
      <c r="C12">
        <v>1560.37</v>
      </c>
      <c r="D12">
        <v>0.76</v>
      </c>
      <c r="E12">
        <v>2</v>
      </c>
      <c r="F12">
        <v>6.09</v>
      </c>
      <c r="G12" s="7">
        <v>0.93759999999999999</v>
      </c>
      <c r="H12" s="6">
        <v>42011</v>
      </c>
      <c r="I12" s="13" t="s">
        <v>97</v>
      </c>
      <c r="J12" s="22">
        <v>1.98</v>
      </c>
      <c r="K12" s="23">
        <v>72</v>
      </c>
      <c r="L12" s="1" t="s">
        <v>125</v>
      </c>
      <c r="M12" s="32">
        <f t="shared" si="0"/>
        <v>2.8544999999999998</v>
      </c>
      <c r="N12" s="32">
        <f t="shared" si="1"/>
        <v>42.910174999999995</v>
      </c>
      <c r="O12" s="32">
        <f t="shared" si="2"/>
        <v>2.0899999999999998E-2</v>
      </c>
      <c r="P12" s="32">
        <f t="shared" si="3"/>
        <v>5.5E-2</v>
      </c>
      <c r="Q12" s="32">
        <f t="shared" si="4"/>
        <v>0.16747499999999998</v>
      </c>
      <c r="R12" s="7">
        <v>0.93759999999999999</v>
      </c>
    </row>
    <row r="13" spans="1:18" x14ac:dyDescent="0.25">
      <c r="A13" s="1" t="s">
        <v>48</v>
      </c>
      <c r="B13">
        <v>55.33</v>
      </c>
      <c r="C13">
        <v>1655.77</v>
      </c>
      <c r="D13">
        <v>0.79</v>
      </c>
      <c r="E13">
        <v>2.2400000000000002</v>
      </c>
      <c r="F13">
        <v>2.29</v>
      </c>
      <c r="G13" s="7">
        <v>0.9677</v>
      </c>
      <c r="H13" s="6">
        <v>42012</v>
      </c>
      <c r="I13" s="13" t="s">
        <v>98</v>
      </c>
      <c r="J13" s="22">
        <v>0.84499999999999997</v>
      </c>
      <c r="K13" s="23">
        <v>63</v>
      </c>
      <c r="L13" s="1" t="s">
        <v>48</v>
      </c>
      <c r="M13" s="32">
        <f t="shared" si="0"/>
        <v>0.74212460317460316</v>
      </c>
      <c r="N13" s="32">
        <f t="shared" si="1"/>
        <v>22.208343650793651</v>
      </c>
      <c r="O13" s="32">
        <f t="shared" si="2"/>
        <v>1.0596031746031746E-2</v>
      </c>
      <c r="P13" s="32">
        <f t="shared" si="3"/>
        <v>3.0044444444444447E-2</v>
      </c>
      <c r="Q13" s="32">
        <f t="shared" si="4"/>
        <v>3.0715079365079365E-2</v>
      </c>
      <c r="R13" s="7">
        <v>0.9677</v>
      </c>
    </row>
    <row r="14" spans="1:18" x14ac:dyDescent="0.25">
      <c r="A14" s="1" t="s">
        <v>49</v>
      </c>
      <c r="B14">
        <v>152.88999999999999</v>
      </c>
      <c r="C14">
        <v>1507.87</v>
      </c>
      <c r="D14">
        <v>0.72</v>
      </c>
      <c r="E14">
        <v>2.38</v>
      </c>
      <c r="F14">
        <v>9.9</v>
      </c>
      <c r="G14" s="7">
        <v>0.90790000000000004</v>
      </c>
      <c r="H14" s="6">
        <v>42013</v>
      </c>
      <c r="I14" s="13" t="s">
        <v>99</v>
      </c>
      <c r="J14" s="22">
        <v>2.9049999999999998</v>
      </c>
      <c r="K14" s="23">
        <v>85</v>
      </c>
      <c r="L14" s="1" t="s">
        <v>49</v>
      </c>
      <c r="M14" s="32">
        <f t="shared" si="0"/>
        <v>5.2252405882352928</v>
      </c>
      <c r="N14" s="32">
        <f t="shared" si="1"/>
        <v>51.533674705882348</v>
      </c>
      <c r="O14" s="32">
        <f t="shared" si="2"/>
        <v>2.4607058823529409E-2</v>
      </c>
      <c r="P14" s="32">
        <f t="shared" si="3"/>
        <v>8.1339999999999996E-2</v>
      </c>
      <c r="Q14" s="32">
        <f t="shared" si="4"/>
        <v>0.33834705882352939</v>
      </c>
      <c r="R14" s="7">
        <v>0.90790000000000004</v>
      </c>
    </row>
    <row r="15" spans="1:18" x14ac:dyDescent="0.25">
      <c r="A15" s="1" t="s">
        <v>50</v>
      </c>
      <c r="B15">
        <v>43.87</v>
      </c>
      <c r="C15">
        <v>1619.82</v>
      </c>
      <c r="D15">
        <v>0.8</v>
      </c>
      <c r="E15">
        <v>1.83</v>
      </c>
      <c r="F15">
        <v>1.8</v>
      </c>
      <c r="G15" s="7">
        <v>0.97360000000000002</v>
      </c>
      <c r="H15" s="6">
        <v>42020</v>
      </c>
      <c r="I15" s="14" t="s">
        <v>104</v>
      </c>
      <c r="J15" s="22">
        <v>0.92500000000000004</v>
      </c>
      <c r="K15" s="23">
        <v>55</v>
      </c>
      <c r="L15" s="1" t="s">
        <v>50</v>
      </c>
      <c r="M15" s="32">
        <f t="shared" si="0"/>
        <v>0.73781363636363628</v>
      </c>
      <c r="N15" s="32">
        <f t="shared" si="1"/>
        <v>27.242427272727273</v>
      </c>
      <c r="O15" s="32">
        <f t="shared" si="2"/>
        <v>1.3454545454545457E-2</v>
      </c>
      <c r="P15" s="32">
        <f t="shared" si="3"/>
        <v>3.077727272727273E-2</v>
      </c>
      <c r="Q15" s="32">
        <f t="shared" si="4"/>
        <v>3.0272727272727274E-2</v>
      </c>
      <c r="R15" s="7">
        <v>0.97360000000000002</v>
      </c>
    </row>
    <row r="16" spans="1:18" x14ac:dyDescent="0.25">
      <c r="A16" s="1" t="s">
        <v>55</v>
      </c>
      <c r="B16">
        <v>70.09</v>
      </c>
      <c r="C16">
        <v>1580</v>
      </c>
      <c r="D16">
        <v>1.06</v>
      </c>
      <c r="E16">
        <v>2.58</v>
      </c>
      <c r="F16">
        <v>7.01</v>
      </c>
      <c r="G16" s="7">
        <v>0.95750000000000002</v>
      </c>
      <c r="H16" s="8">
        <v>42040</v>
      </c>
      <c r="I16" s="15" t="s">
        <v>107</v>
      </c>
      <c r="J16" s="22">
        <v>2.0750000000000002</v>
      </c>
      <c r="K16" s="23">
        <v>108</v>
      </c>
      <c r="L16" s="1" t="s">
        <v>55</v>
      </c>
      <c r="M16" s="32">
        <f t="shared" si="0"/>
        <v>1.3466365740740742</v>
      </c>
      <c r="N16" s="32">
        <f t="shared" si="1"/>
        <v>30.356481481481485</v>
      </c>
      <c r="O16" s="32">
        <f t="shared" si="2"/>
        <v>2.0365740740740743E-2</v>
      </c>
      <c r="P16" s="32">
        <f t="shared" si="3"/>
        <v>4.9569444444444451E-2</v>
      </c>
      <c r="Q16" s="32">
        <f t="shared" si="4"/>
        <v>0.13468287037037038</v>
      </c>
      <c r="R16" s="7">
        <v>0.95750000000000002</v>
      </c>
    </row>
    <row r="17" spans="1:18" x14ac:dyDescent="0.25">
      <c r="A17" s="1" t="s">
        <v>58</v>
      </c>
      <c r="B17">
        <v>61.22</v>
      </c>
      <c r="C17">
        <v>1445.76</v>
      </c>
      <c r="D17">
        <v>4.0199999999999996</v>
      </c>
      <c r="E17">
        <v>3.78</v>
      </c>
      <c r="F17">
        <v>2.54</v>
      </c>
      <c r="G17" s="7">
        <v>0.95940000000000003</v>
      </c>
      <c r="H17" s="8">
        <v>42053</v>
      </c>
      <c r="I17" s="12" t="s">
        <v>109</v>
      </c>
      <c r="J17" s="22">
        <v>1.5149999999999999</v>
      </c>
      <c r="K17" s="23">
        <v>80</v>
      </c>
      <c r="L17" s="1" t="s">
        <v>58</v>
      </c>
      <c r="M17" s="32">
        <f>B17*J17/K17</f>
        <v>1.1593537499999997</v>
      </c>
      <c r="N17" s="32">
        <f>C17*J17/K17</f>
        <v>27.379079999999998</v>
      </c>
      <c r="O17" s="32">
        <f>D17*J17/K17</f>
        <v>7.6128749999999995E-2</v>
      </c>
      <c r="P17" s="32">
        <f>E17*J17/K17</f>
        <v>7.1583749999999988E-2</v>
      </c>
      <c r="Q17" s="32">
        <f>F17*J17/K17</f>
        <v>4.8101249999999998E-2</v>
      </c>
      <c r="R17" s="7">
        <v>0.95940000000000003</v>
      </c>
    </row>
    <row r="18" spans="1:18" x14ac:dyDescent="0.25">
      <c r="A18" s="1"/>
      <c r="H18" s="2"/>
      <c r="I18" s="2"/>
      <c r="J18" s="25"/>
      <c r="K18" s="27"/>
    </row>
    <row r="19" spans="1:18" ht="18.75" x14ac:dyDescent="0.3">
      <c r="A19" s="1"/>
      <c r="E19" s="19"/>
      <c r="H19" s="2"/>
      <c r="I19" s="2"/>
      <c r="J19" s="25"/>
      <c r="K19" s="27"/>
    </row>
    <row r="20" spans="1:18" ht="23.25" x14ac:dyDescent="0.35">
      <c r="A20" s="30" t="s">
        <v>121</v>
      </c>
      <c r="B20" s="16" t="s">
        <v>0</v>
      </c>
      <c r="C20" s="16" t="s">
        <v>1</v>
      </c>
      <c r="D20" s="16" t="s">
        <v>2</v>
      </c>
      <c r="E20" s="16" t="s">
        <v>3</v>
      </c>
      <c r="F20" s="16" t="s">
        <v>4</v>
      </c>
      <c r="G20" s="16" t="s">
        <v>5</v>
      </c>
      <c r="H20" s="16" t="s">
        <v>16</v>
      </c>
      <c r="I20" s="17" t="s">
        <v>64</v>
      </c>
      <c r="J20" s="24" t="s">
        <v>113</v>
      </c>
      <c r="K20" s="26" t="s">
        <v>114</v>
      </c>
      <c r="L20" s="31" t="s">
        <v>122</v>
      </c>
      <c r="M20" s="34" t="s">
        <v>115</v>
      </c>
      <c r="N20" s="34" t="s">
        <v>116</v>
      </c>
      <c r="O20" s="34" t="s">
        <v>117</v>
      </c>
      <c r="P20" s="34" t="s">
        <v>118</v>
      </c>
      <c r="Q20" s="34" t="s">
        <v>119</v>
      </c>
      <c r="R20" s="37" t="s">
        <v>5</v>
      </c>
    </row>
    <row r="21" spans="1:18" x14ac:dyDescent="0.25">
      <c r="A21" s="1" t="s">
        <v>8</v>
      </c>
      <c r="B21">
        <v>90.86</v>
      </c>
      <c r="C21">
        <v>1632.85</v>
      </c>
      <c r="D21">
        <v>0.52</v>
      </c>
      <c r="E21">
        <v>0.28999999999999998</v>
      </c>
      <c r="F21">
        <v>1.1200000000000001</v>
      </c>
      <c r="G21" s="7">
        <v>0.94730000000000003</v>
      </c>
      <c r="H21" s="2">
        <v>41643</v>
      </c>
      <c r="I21" s="10" t="s">
        <v>66</v>
      </c>
      <c r="J21" s="28">
        <v>0.45</v>
      </c>
      <c r="K21" s="29">
        <v>70</v>
      </c>
      <c r="L21" s="1" t="s">
        <v>8</v>
      </c>
      <c r="M21" s="33">
        <f>B21*J21/K21</f>
        <v>0.58409999999999995</v>
      </c>
      <c r="N21" s="33">
        <f>C21*J21/K21</f>
        <v>10.496892857142857</v>
      </c>
      <c r="O21" s="35">
        <f>D21*J21/K21</f>
        <v>3.3428571428571431E-3</v>
      </c>
      <c r="P21" s="35">
        <f>E21*J21/K21</f>
        <v>1.8642857142857144E-3</v>
      </c>
      <c r="Q21" s="35">
        <f>F21*J21/K21</f>
        <v>7.2000000000000015E-3</v>
      </c>
      <c r="R21" s="7">
        <v>0.94730000000000003</v>
      </c>
    </row>
    <row r="22" spans="1:18" x14ac:dyDescent="0.25">
      <c r="A22" s="1" t="s">
        <v>9</v>
      </c>
      <c r="B22">
        <v>62.23</v>
      </c>
      <c r="C22">
        <v>1672.8</v>
      </c>
      <c r="D22">
        <v>1.87</v>
      </c>
      <c r="E22">
        <v>0.49</v>
      </c>
      <c r="F22">
        <v>2.35</v>
      </c>
      <c r="G22" s="7">
        <v>0.96409999999999996</v>
      </c>
      <c r="H22" s="2">
        <v>41648</v>
      </c>
      <c r="I22" s="12" t="s">
        <v>68</v>
      </c>
      <c r="J22" s="22">
        <v>1.6419999999999999</v>
      </c>
      <c r="K22" s="23">
        <v>138</v>
      </c>
      <c r="L22" s="1" t="s">
        <v>9</v>
      </c>
      <c r="M22" s="25">
        <f t="shared" ref="M22:M36" si="5">B22*J22/K22</f>
        <v>0.74044681159420289</v>
      </c>
      <c r="N22" s="25">
        <f t="shared" ref="N22:N36" si="6">C22*J22/K22</f>
        <v>19.903895652173912</v>
      </c>
      <c r="O22" s="36">
        <f t="shared" ref="O22:O36" si="7">D22*J22/K22</f>
        <v>2.2250289855072464E-2</v>
      </c>
      <c r="P22" s="36">
        <f t="shared" ref="P22:P36" si="8">E22*J22/K22</f>
        <v>5.8302898550724631E-3</v>
      </c>
      <c r="Q22" s="36">
        <f t="shared" ref="Q22:Q36" si="9">F22*J22/K22</f>
        <v>2.7961594202898548E-2</v>
      </c>
      <c r="R22" s="7">
        <v>0.96409999999999996</v>
      </c>
    </row>
    <row r="23" spans="1:18" x14ac:dyDescent="0.25">
      <c r="A23" s="3" t="s">
        <v>15</v>
      </c>
      <c r="B23">
        <v>128.36000000000001</v>
      </c>
      <c r="C23">
        <v>1528.08</v>
      </c>
      <c r="D23">
        <v>0.49</v>
      </c>
      <c r="E23">
        <v>0.23</v>
      </c>
      <c r="F23">
        <v>0.89</v>
      </c>
      <c r="G23" s="7">
        <v>0.92249999999999999</v>
      </c>
      <c r="H23" s="2">
        <v>41703</v>
      </c>
      <c r="I23" s="12" t="s">
        <v>70</v>
      </c>
      <c r="J23" s="22">
        <v>1.41</v>
      </c>
      <c r="K23" s="23">
        <v>151</v>
      </c>
      <c r="L23" s="3" t="s">
        <v>123</v>
      </c>
      <c r="M23" s="25">
        <f t="shared" si="5"/>
        <v>1.1985933774834439</v>
      </c>
      <c r="N23" s="25">
        <f t="shared" si="6"/>
        <v>14.268826490066225</v>
      </c>
      <c r="O23" s="36">
        <f t="shared" si="7"/>
        <v>4.5754966887417217E-3</v>
      </c>
      <c r="P23" s="36">
        <f t="shared" si="8"/>
        <v>2.1476821192052977E-3</v>
      </c>
      <c r="Q23" s="36">
        <f t="shared" si="9"/>
        <v>8.3105960264900653E-3</v>
      </c>
      <c r="R23" s="7">
        <v>0.92249999999999999</v>
      </c>
    </row>
    <row r="24" spans="1:18" x14ac:dyDescent="0.25">
      <c r="A24" s="1" t="s">
        <v>30</v>
      </c>
      <c r="B24">
        <v>30.64</v>
      </c>
      <c r="C24">
        <v>1652.32</v>
      </c>
      <c r="D24">
        <v>0.67</v>
      </c>
      <c r="E24">
        <v>0.38</v>
      </c>
      <c r="F24">
        <v>1.38</v>
      </c>
      <c r="G24" s="7">
        <v>0.98180000000000001</v>
      </c>
      <c r="H24" s="2">
        <v>41781</v>
      </c>
      <c r="I24" s="15" t="s">
        <v>75</v>
      </c>
      <c r="J24" s="22">
        <v>0.31</v>
      </c>
      <c r="K24" s="23">
        <v>64</v>
      </c>
      <c r="L24" s="1" t="s">
        <v>30</v>
      </c>
      <c r="M24" s="25">
        <f t="shared" si="5"/>
        <v>0.1484125</v>
      </c>
      <c r="N24" s="25">
        <f t="shared" si="6"/>
        <v>8.003425</v>
      </c>
      <c r="O24" s="36">
        <f t="shared" si="7"/>
        <v>3.2453125000000004E-3</v>
      </c>
      <c r="P24" s="36">
        <f t="shared" si="8"/>
        <v>1.840625E-3</v>
      </c>
      <c r="Q24" s="36">
        <f t="shared" si="9"/>
        <v>6.6843749999999993E-3</v>
      </c>
      <c r="R24" s="7">
        <v>0.98180000000000001</v>
      </c>
    </row>
    <row r="25" spans="1:18" x14ac:dyDescent="0.25">
      <c r="A25" s="1" t="s">
        <v>31</v>
      </c>
      <c r="B25">
        <v>57.97</v>
      </c>
      <c r="C25">
        <v>1590.27</v>
      </c>
      <c r="D25">
        <v>1.07</v>
      </c>
      <c r="E25">
        <v>1.0900000000000001</v>
      </c>
      <c r="F25">
        <v>2.0699999999999998</v>
      </c>
      <c r="G25" s="7">
        <v>0.96479999999999999</v>
      </c>
      <c r="H25" s="2">
        <v>41788</v>
      </c>
      <c r="I25" s="14" t="s">
        <v>77</v>
      </c>
      <c r="J25" s="22">
        <v>0.84499999999999997</v>
      </c>
      <c r="K25" s="23">
        <v>65</v>
      </c>
      <c r="L25" s="1" t="s">
        <v>31</v>
      </c>
      <c r="M25" s="25">
        <f t="shared" si="5"/>
        <v>0.75360999999999989</v>
      </c>
      <c r="N25" s="25">
        <f t="shared" si="6"/>
        <v>20.673509999999997</v>
      </c>
      <c r="O25" s="36">
        <f t="shared" si="7"/>
        <v>1.391E-2</v>
      </c>
      <c r="P25" s="36">
        <f t="shared" si="8"/>
        <v>1.417E-2</v>
      </c>
      <c r="Q25" s="36">
        <f t="shared" si="9"/>
        <v>2.6909999999999996E-2</v>
      </c>
      <c r="R25" s="7">
        <v>0.96479999999999999</v>
      </c>
    </row>
    <row r="26" spans="1:18" x14ac:dyDescent="0.25">
      <c r="A26" s="5" t="s">
        <v>124</v>
      </c>
      <c r="B26">
        <v>17.739999999999998</v>
      </c>
      <c r="C26">
        <v>1664.37</v>
      </c>
      <c r="D26">
        <v>1.73</v>
      </c>
      <c r="E26">
        <v>2.09</v>
      </c>
      <c r="F26">
        <v>1.8</v>
      </c>
      <c r="G26" s="7">
        <v>0.98950000000000005</v>
      </c>
      <c r="H26" s="2">
        <v>41790</v>
      </c>
      <c r="I26" s="10" t="s">
        <v>66</v>
      </c>
      <c r="J26" s="22">
        <v>0.60499999999999998</v>
      </c>
      <c r="K26" s="23">
        <v>53</v>
      </c>
      <c r="L26" s="5" t="s">
        <v>124</v>
      </c>
      <c r="M26" s="25">
        <f t="shared" si="5"/>
        <v>0.20250377358490565</v>
      </c>
      <c r="N26" s="25">
        <f t="shared" si="6"/>
        <v>18.998940566037735</v>
      </c>
      <c r="O26" s="36">
        <f t="shared" si="7"/>
        <v>1.9748113207547168E-2</v>
      </c>
      <c r="P26" s="36">
        <f t="shared" si="8"/>
        <v>2.3857547169811318E-2</v>
      </c>
      <c r="Q26" s="36">
        <f t="shared" si="9"/>
        <v>2.0547169811320754E-2</v>
      </c>
      <c r="R26" s="7">
        <v>0.98950000000000005</v>
      </c>
    </row>
    <row r="27" spans="1:18" x14ac:dyDescent="0.25">
      <c r="A27" s="1" t="s">
        <v>32</v>
      </c>
      <c r="B27">
        <v>63.1</v>
      </c>
      <c r="C27">
        <v>1565.14</v>
      </c>
      <c r="D27">
        <v>1E-3</v>
      </c>
      <c r="E27">
        <v>1.3</v>
      </c>
      <c r="F27">
        <v>2.74</v>
      </c>
      <c r="G27" s="7">
        <v>0.96120000000000005</v>
      </c>
      <c r="H27" s="2">
        <v>41856</v>
      </c>
      <c r="I27" s="13" t="s">
        <v>84</v>
      </c>
      <c r="J27" s="22">
        <v>2.0350000000000001</v>
      </c>
      <c r="K27" s="23">
        <v>94</v>
      </c>
      <c r="L27" s="1" t="s">
        <v>32</v>
      </c>
      <c r="M27" s="25">
        <f t="shared" si="5"/>
        <v>1.3660478723404255</v>
      </c>
      <c r="N27" s="25">
        <f t="shared" si="6"/>
        <v>33.883615957446814</v>
      </c>
      <c r="O27" s="36">
        <f t="shared" si="7"/>
        <v>2.1648936170212769E-5</v>
      </c>
      <c r="P27" s="36">
        <f t="shared" si="8"/>
        <v>2.8143617021276598E-2</v>
      </c>
      <c r="Q27" s="36">
        <f t="shared" si="9"/>
        <v>5.9318085106382985E-2</v>
      </c>
      <c r="R27" s="7">
        <v>0.96120000000000005</v>
      </c>
    </row>
    <row r="28" spans="1:18" x14ac:dyDescent="0.25">
      <c r="A28" s="3" t="s">
        <v>33</v>
      </c>
      <c r="B28">
        <v>149.19</v>
      </c>
      <c r="C28">
        <v>1471.74</v>
      </c>
      <c r="D28">
        <v>2.9999999999999997E-4</v>
      </c>
      <c r="E28">
        <v>1.27</v>
      </c>
      <c r="F28">
        <v>3.3</v>
      </c>
      <c r="G28" s="7">
        <v>0.90800000000000003</v>
      </c>
      <c r="H28" s="2">
        <v>41857</v>
      </c>
      <c r="I28" s="13" t="s">
        <v>85</v>
      </c>
      <c r="J28" s="22">
        <v>1.7649999999999999</v>
      </c>
      <c r="K28" s="23">
        <v>119</v>
      </c>
      <c r="L28" s="3" t="s">
        <v>33</v>
      </c>
      <c r="M28" s="25">
        <f t="shared" si="5"/>
        <v>2.2127760504201679</v>
      </c>
      <c r="N28" s="25">
        <f t="shared" si="6"/>
        <v>21.828748739495797</v>
      </c>
      <c r="O28" s="36">
        <f t="shared" si="7"/>
        <v>4.4495798319327721E-6</v>
      </c>
      <c r="P28" s="36">
        <f t="shared" si="8"/>
        <v>1.8836554621848738E-2</v>
      </c>
      <c r="Q28" s="36">
        <f t="shared" si="9"/>
        <v>4.8945378151260502E-2</v>
      </c>
      <c r="R28" s="7">
        <v>0.90800000000000003</v>
      </c>
    </row>
    <row r="29" spans="1:18" x14ac:dyDescent="0.25">
      <c r="A29" s="1" t="s">
        <v>34</v>
      </c>
      <c r="B29">
        <v>98.21</v>
      </c>
      <c r="C29">
        <v>1526.05</v>
      </c>
      <c r="D29">
        <v>1.25</v>
      </c>
      <c r="E29">
        <v>1.44</v>
      </c>
      <c r="F29">
        <v>1.53</v>
      </c>
      <c r="G29" s="7">
        <v>0.9395</v>
      </c>
      <c r="H29" s="2">
        <v>41858</v>
      </c>
      <c r="I29" s="13" t="s">
        <v>87</v>
      </c>
      <c r="J29" s="22">
        <v>0.61499999999999999</v>
      </c>
      <c r="K29" s="23">
        <v>58</v>
      </c>
      <c r="L29" s="1" t="s">
        <v>34</v>
      </c>
      <c r="M29" s="25">
        <f t="shared" si="5"/>
        <v>1.0413646551724138</v>
      </c>
      <c r="N29" s="25">
        <f t="shared" si="6"/>
        <v>16.18139224137931</v>
      </c>
      <c r="O29" s="36">
        <f t="shared" si="7"/>
        <v>1.3254310344827587E-2</v>
      </c>
      <c r="P29" s="36">
        <f t="shared" si="8"/>
        <v>1.5268965517241379E-2</v>
      </c>
      <c r="Q29" s="36">
        <f t="shared" si="9"/>
        <v>1.6223275862068964E-2</v>
      </c>
      <c r="R29" s="7">
        <v>0.9395</v>
      </c>
    </row>
    <row r="30" spans="1:18" x14ac:dyDescent="0.25">
      <c r="A30" s="3" t="s">
        <v>35</v>
      </c>
      <c r="B30">
        <v>162.63</v>
      </c>
      <c r="C30">
        <v>1430.77</v>
      </c>
      <c r="D30">
        <v>1.43</v>
      </c>
      <c r="E30">
        <v>1.01</v>
      </c>
      <c r="F30">
        <v>4.16</v>
      </c>
      <c r="G30" s="7">
        <v>0.89790000000000003</v>
      </c>
      <c r="H30" s="2">
        <v>41850</v>
      </c>
      <c r="I30" s="14" t="s">
        <v>80</v>
      </c>
      <c r="J30" s="22">
        <v>0.98499999999999999</v>
      </c>
      <c r="K30" s="23">
        <v>120</v>
      </c>
      <c r="L30" s="3" t="s">
        <v>35</v>
      </c>
      <c r="M30" s="25">
        <f t="shared" si="5"/>
        <v>1.3349212500000001</v>
      </c>
      <c r="N30" s="25">
        <f t="shared" si="6"/>
        <v>11.744237083333333</v>
      </c>
      <c r="O30" s="36">
        <f t="shared" si="7"/>
        <v>1.1737916666666666E-2</v>
      </c>
      <c r="P30" s="36">
        <f t="shared" si="8"/>
        <v>8.2904166666666664E-3</v>
      </c>
      <c r="Q30" s="36">
        <f t="shared" si="9"/>
        <v>3.4146666666666665E-2</v>
      </c>
      <c r="R30" s="7">
        <v>0.89790000000000003</v>
      </c>
    </row>
    <row r="31" spans="1:18" x14ac:dyDescent="0.25">
      <c r="A31" s="1" t="s">
        <v>36</v>
      </c>
      <c r="B31">
        <v>90.83</v>
      </c>
      <c r="C31">
        <v>1558.34</v>
      </c>
      <c r="D31">
        <v>1.18</v>
      </c>
      <c r="E31">
        <v>1.82</v>
      </c>
      <c r="F31">
        <v>2.4500000000000002</v>
      </c>
      <c r="G31" s="7">
        <v>0.94489999999999996</v>
      </c>
      <c r="H31" s="2">
        <v>41962</v>
      </c>
      <c r="I31" s="15" t="s">
        <v>88</v>
      </c>
      <c r="J31" s="22">
        <v>1.4350000000000001</v>
      </c>
      <c r="K31" s="23">
        <v>111</v>
      </c>
      <c r="L31" s="1" t="s">
        <v>36</v>
      </c>
      <c r="M31" s="25">
        <f t="shared" si="5"/>
        <v>1.1742436936936937</v>
      </c>
      <c r="N31" s="25">
        <f t="shared" si="6"/>
        <v>20.146107207207208</v>
      </c>
      <c r="O31" s="36">
        <f t="shared" si="7"/>
        <v>1.5254954954954955E-2</v>
      </c>
      <c r="P31" s="36">
        <f t="shared" si="8"/>
        <v>2.3528828828828834E-2</v>
      </c>
      <c r="Q31" s="36">
        <f t="shared" si="9"/>
        <v>3.1673423423423427E-2</v>
      </c>
      <c r="R31" s="7">
        <v>0.94489999999999996</v>
      </c>
    </row>
    <row r="32" spans="1:18" x14ac:dyDescent="0.25">
      <c r="A32" s="1" t="s">
        <v>37</v>
      </c>
      <c r="B32">
        <v>109.12</v>
      </c>
      <c r="C32">
        <v>1524.65</v>
      </c>
      <c r="D32">
        <v>0.95</v>
      </c>
      <c r="E32">
        <v>1.92</v>
      </c>
      <c r="F32">
        <v>3.46</v>
      </c>
      <c r="G32" s="7">
        <v>0.93320000000000003</v>
      </c>
      <c r="H32" s="2">
        <v>41964</v>
      </c>
      <c r="I32" s="15" t="s">
        <v>94</v>
      </c>
      <c r="J32" s="22">
        <v>1.81</v>
      </c>
      <c r="K32" s="23">
        <v>77</v>
      </c>
      <c r="L32" s="1" t="s">
        <v>37</v>
      </c>
      <c r="M32" s="25">
        <f t="shared" si="5"/>
        <v>2.5650285714285714</v>
      </c>
      <c r="N32" s="25">
        <f t="shared" si="6"/>
        <v>35.839175324675324</v>
      </c>
      <c r="O32" s="36">
        <f t="shared" si="7"/>
        <v>2.233116883116883E-2</v>
      </c>
      <c r="P32" s="36">
        <f t="shared" si="8"/>
        <v>4.5132467532467531E-2</v>
      </c>
      <c r="Q32" s="36">
        <f t="shared" si="9"/>
        <v>8.1332467532467534E-2</v>
      </c>
      <c r="R32" s="7">
        <v>0.93320000000000003</v>
      </c>
    </row>
    <row r="33" spans="1:18" x14ac:dyDescent="0.25">
      <c r="A33" s="1" t="s">
        <v>51</v>
      </c>
      <c r="B33">
        <v>83.19</v>
      </c>
      <c r="C33">
        <v>1592.81</v>
      </c>
      <c r="D33">
        <v>1.24</v>
      </c>
      <c r="E33">
        <v>2.69</v>
      </c>
      <c r="F33">
        <v>2.68</v>
      </c>
      <c r="G33" s="7">
        <v>0.95040000000000002</v>
      </c>
      <c r="H33" s="6">
        <v>42016</v>
      </c>
      <c r="I33" s="14" t="s">
        <v>101</v>
      </c>
      <c r="J33" s="22">
        <v>1.07</v>
      </c>
      <c r="K33" s="23">
        <v>52</v>
      </c>
      <c r="L33" s="1" t="s">
        <v>51</v>
      </c>
      <c r="M33" s="25">
        <f t="shared" si="5"/>
        <v>1.7117942307692309</v>
      </c>
      <c r="N33" s="25">
        <f t="shared" si="6"/>
        <v>32.775128846153848</v>
      </c>
      <c r="O33" s="36">
        <f t="shared" si="7"/>
        <v>2.5515384615384613E-2</v>
      </c>
      <c r="P33" s="36">
        <f t="shared" si="8"/>
        <v>5.5351923076923083E-2</v>
      </c>
      <c r="Q33" s="36">
        <f t="shared" si="9"/>
        <v>5.5146153846153852E-2</v>
      </c>
      <c r="R33" s="7">
        <v>0.95040000000000002</v>
      </c>
    </row>
    <row r="34" spans="1:18" x14ac:dyDescent="0.25">
      <c r="A34" s="1" t="s">
        <v>53</v>
      </c>
      <c r="B34">
        <v>123.5</v>
      </c>
      <c r="C34">
        <v>1519.49</v>
      </c>
      <c r="D34">
        <v>0.56000000000000005</v>
      </c>
      <c r="E34">
        <v>2.11</v>
      </c>
      <c r="F34">
        <v>4.3099999999999996</v>
      </c>
      <c r="G34" s="7">
        <v>0.92479999999999996</v>
      </c>
      <c r="H34" s="6">
        <v>42018</v>
      </c>
      <c r="I34" s="14" t="s">
        <v>102</v>
      </c>
      <c r="J34" s="22">
        <v>1.425</v>
      </c>
      <c r="K34" s="23">
        <v>103</v>
      </c>
      <c r="L34" s="1" t="s">
        <v>53</v>
      </c>
      <c r="M34" s="25">
        <f t="shared" si="5"/>
        <v>1.7086165048543691</v>
      </c>
      <c r="N34" s="25">
        <f t="shared" si="6"/>
        <v>21.022070388349515</v>
      </c>
      <c r="O34" s="36">
        <f t="shared" si="7"/>
        <v>7.7475728155339818E-3</v>
      </c>
      <c r="P34" s="36">
        <f t="shared" si="8"/>
        <v>2.9191747572815532E-2</v>
      </c>
      <c r="Q34" s="36">
        <f t="shared" si="9"/>
        <v>5.9628640776699028E-2</v>
      </c>
      <c r="R34" s="7">
        <v>0.92479999999999996</v>
      </c>
    </row>
    <row r="35" spans="1:18" x14ac:dyDescent="0.25">
      <c r="A35" s="1" t="s">
        <v>57</v>
      </c>
      <c r="B35">
        <v>73.709999999999994</v>
      </c>
      <c r="C35">
        <v>1539.8</v>
      </c>
      <c r="D35">
        <v>1.6</v>
      </c>
      <c r="E35">
        <v>1.99</v>
      </c>
      <c r="F35">
        <v>1.57</v>
      </c>
      <c r="G35" s="7">
        <v>0.95420000000000005</v>
      </c>
      <c r="H35" s="8">
        <v>42039</v>
      </c>
      <c r="I35" s="15" t="s">
        <v>106</v>
      </c>
      <c r="J35" s="22">
        <v>0.79500000000000004</v>
      </c>
      <c r="K35" s="23">
        <v>72</v>
      </c>
      <c r="L35" s="1" t="s">
        <v>57</v>
      </c>
      <c r="M35" s="25">
        <f t="shared" si="5"/>
        <v>0.81388125</v>
      </c>
      <c r="N35" s="25">
        <f t="shared" si="6"/>
        <v>17.001958333333334</v>
      </c>
      <c r="O35" s="36">
        <f t="shared" si="7"/>
        <v>1.7666666666666671E-2</v>
      </c>
      <c r="P35" s="36">
        <f t="shared" si="8"/>
        <v>2.1972916666666668E-2</v>
      </c>
      <c r="Q35" s="36">
        <f t="shared" si="9"/>
        <v>1.7335416666666669E-2</v>
      </c>
      <c r="R35" s="7">
        <v>0.95420000000000005</v>
      </c>
    </row>
    <row r="36" spans="1:18" x14ac:dyDescent="0.25">
      <c r="A36" s="1" t="s">
        <v>61</v>
      </c>
      <c r="B36">
        <v>25.41</v>
      </c>
      <c r="C36">
        <v>1647.97</v>
      </c>
      <c r="D36">
        <v>5.9999999999999995E-4</v>
      </c>
      <c r="E36">
        <v>1.0900000000000001</v>
      </c>
      <c r="F36">
        <v>0.77</v>
      </c>
      <c r="G36" s="7">
        <v>0.98480000000000001</v>
      </c>
      <c r="H36" s="8">
        <v>42054</v>
      </c>
      <c r="I36" s="12" t="s">
        <v>110</v>
      </c>
      <c r="J36" s="22">
        <v>0.71499999999999997</v>
      </c>
      <c r="K36" s="23">
        <v>63</v>
      </c>
      <c r="L36" s="1" t="s">
        <v>61</v>
      </c>
      <c r="M36" s="25">
        <f t="shared" si="5"/>
        <v>0.28838333333333332</v>
      </c>
      <c r="N36" s="25">
        <f t="shared" si="6"/>
        <v>18.703151587301587</v>
      </c>
      <c r="O36" s="36">
        <f t="shared" si="7"/>
        <v>6.8095238095238086E-6</v>
      </c>
      <c r="P36" s="36">
        <f t="shared" si="8"/>
        <v>1.2370634920634921E-2</v>
      </c>
      <c r="Q36" s="36">
        <f t="shared" si="9"/>
        <v>8.7388888888888881E-3</v>
      </c>
      <c r="R36" s="7">
        <v>0.98480000000000001</v>
      </c>
    </row>
    <row r="37" spans="1:18" x14ac:dyDescent="0.25">
      <c r="A37" s="5" t="s">
        <v>126</v>
      </c>
      <c r="B37">
        <v>46.11</v>
      </c>
      <c r="C37">
        <v>1675.17</v>
      </c>
      <c r="D37">
        <v>1.83</v>
      </c>
      <c r="E37">
        <v>2.54</v>
      </c>
      <c r="F37">
        <v>4.45</v>
      </c>
      <c r="G37" s="7">
        <v>0.97319999999999995</v>
      </c>
      <c r="H37" s="6">
        <v>42008</v>
      </c>
      <c r="I37" s="11" t="s">
        <v>66</v>
      </c>
      <c r="J37" s="25"/>
      <c r="K37" s="27"/>
    </row>
    <row r="38" spans="1:18" x14ac:dyDescent="0.25">
      <c r="A38" s="1"/>
      <c r="H38" s="2"/>
      <c r="I38" s="2"/>
      <c r="J38" s="25"/>
      <c r="K38" s="27"/>
    </row>
    <row r="39" spans="1:18" x14ac:dyDescent="0.25">
      <c r="A39" s="1"/>
      <c r="H39" s="2"/>
      <c r="I39" s="2"/>
      <c r="J39" s="25"/>
      <c r="K39" s="27"/>
    </row>
    <row r="40" spans="1:18" ht="23.25" x14ac:dyDescent="0.35">
      <c r="A40" s="30" t="s">
        <v>121</v>
      </c>
      <c r="B40" s="16" t="s">
        <v>0</v>
      </c>
      <c r="C40" s="16" t="s">
        <v>1</v>
      </c>
      <c r="D40" s="16" t="s">
        <v>2</v>
      </c>
      <c r="E40" s="16" t="s">
        <v>3</v>
      </c>
      <c r="F40" s="16" t="s">
        <v>4</v>
      </c>
      <c r="G40" s="16" t="s">
        <v>5</v>
      </c>
      <c r="H40" s="16" t="s">
        <v>16</v>
      </c>
      <c r="I40" s="17" t="s">
        <v>64</v>
      </c>
      <c r="J40" s="24" t="s">
        <v>113</v>
      </c>
      <c r="K40" s="26" t="s">
        <v>114</v>
      </c>
      <c r="L40" s="31" t="s">
        <v>122</v>
      </c>
      <c r="M40" s="34" t="s">
        <v>115</v>
      </c>
      <c r="N40" s="34" t="s">
        <v>116</v>
      </c>
      <c r="O40" s="34" t="s">
        <v>117</v>
      </c>
      <c r="P40" s="34" t="s">
        <v>118</v>
      </c>
      <c r="Q40" s="34" t="s">
        <v>119</v>
      </c>
      <c r="R40" s="37" t="s">
        <v>5</v>
      </c>
    </row>
    <row r="41" spans="1:18" x14ac:dyDescent="0.25">
      <c r="A41" s="1" t="s">
        <v>10</v>
      </c>
      <c r="B41">
        <v>57.33</v>
      </c>
      <c r="C41">
        <v>1686.36</v>
      </c>
      <c r="D41">
        <v>1.03</v>
      </c>
      <c r="E41">
        <v>1.53</v>
      </c>
      <c r="F41">
        <v>6.02</v>
      </c>
      <c r="G41" s="7">
        <v>0.96709999999999996</v>
      </c>
      <c r="H41" s="2">
        <v>41649</v>
      </c>
      <c r="I41" s="12" t="s">
        <v>65</v>
      </c>
      <c r="J41" s="22">
        <v>3.4247000000000001</v>
      </c>
      <c r="K41" s="23">
        <v>130</v>
      </c>
      <c r="L41" s="1" t="s">
        <v>10</v>
      </c>
      <c r="M41" s="32">
        <f>B41*J41/K41</f>
        <v>1.5102927000000002</v>
      </c>
      <c r="N41" s="32">
        <f>C41*J41/K41</f>
        <v>44.425208399999995</v>
      </c>
      <c r="O41" s="32">
        <f>D41*J41/K41</f>
        <v>2.713416153846154E-2</v>
      </c>
      <c r="P41" s="32">
        <f>E41*J41/K41</f>
        <v>4.0306084615384617E-2</v>
      </c>
      <c r="Q41" s="32">
        <f>F41*J41/K41</f>
        <v>0.15858995384615385</v>
      </c>
      <c r="R41" s="7">
        <v>0.96709999999999996</v>
      </c>
    </row>
    <row r="42" spans="1:18" x14ac:dyDescent="0.25">
      <c r="A42" s="1" t="s">
        <v>11</v>
      </c>
      <c r="B42">
        <v>50.89</v>
      </c>
      <c r="C42">
        <v>1649.91</v>
      </c>
      <c r="D42">
        <v>1.1100000000000001</v>
      </c>
      <c r="E42">
        <v>1.06</v>
      </c>
      <c r="F42">
        <v>6.11</v>
      </c>
      <c r="G42" s="7">
        <v>0.97009999999999996</v>
      </c>
      <c r="H42" s="2">
        <v>41708</v>
      </c>
      <c r="I42" s="12" t="s">
        <v>71</v>
      </c>
      <c r="J42" s="22">
        <v>2.8</v>
      </c>
      <c r="K42" s="23">
        <v>97</v>
      </c>
      <c r="L42" s="1" t="s">
        <v>11</v>
      </c>
      <c r="M42" s="32">
        <f t="shared" ref="M42:M57" si="10">B42*J42/K42</f>
        <v>1.4689896907216493</v>
      </c>
      <c r="N42" s="32">
        <f t="shared" ref="N42:N56" si="11">C42*J42/K42</f>
        <v>47.626268041237111</v>
      </c>
      <c r="O42" s="32">
        <f t="shared" ref="O42:O57" si="12">D42*J42/K42</f>
        <v>3.2041237113402066E-2</v>
      </c>
      <c r="P42" s="32">
        <f t="shared" ref="P42:P56" si="13">E42*J42/K42</f>
        <v>3.0597938144329897E-2</v>
      </c>
      <c r="Q42" s="32">
        <f t="shared" ref="Q42:Q57" si="14">F42*J42/K42</f>
        <v>0.17637113402061858</v>
      </c>
      <c r="R42" s="7">
        <v>0.97009999999999996</v>
      </c>
    </row>
    <row r="43" spans="1:18" x14ac:dyDescent="0.25">
      <c r="A43" s="1" t="s">
        <v>12</v>
      </c>
      <c r="B43">
        <v>52.68</v>
      </c>
      <c r="C43">
        <v>1644.22</v>
      </c>
      <c r="D43">
        <v>1.1200000000000001</v>
      </c>
      <c r="E43">
        <v>1.39</v>
      </c>
      <c r="F43">
        <v>6.47</v>
      </c>
      <c r="G43" s="7">
        <v>0.96899999999999997</v>
      </c>
      <c r="H43" s="2">
        <v>41709</v>
      </c>
      <c r="I43" s="12" t="s">
        <v>72</v>
      </c>
      <c r="J43" s="22">
        <v>2.2999999999999998</v>
      </c>
      <c r="K43" s="23">
        <v>97</v>
      </c>
      <c r="L43" s="1" t="s">
        <v>12</v>
      </c>
      <c r="M43" s="32">
        <f t="shared" si="10"/>
        <v>1.2491134020618555</v>
      </c>
      <c r="N43" s="32">
        <f t="shared" si="11"/>
        <v>38.986659793814432</v>
      </c>
      <c r="O43" s="32">
        <f t="shared" si="12"/>
        <v>2.6556701030927835E-2</v>
      </c>
      <c r="P43" s="32">
        <f t="shared" si="13"/>
        <v>3.2958762886597937E-2</v>
      </c>
      <c r="Q43" s="32">
        <f t="shared" si="14"/>
        <v>0.15341237113402059</v>
      </c>
      <c r="R43" s="7">
        <v>0.96899999999999997</v>
      </c>
    </row>
    <row r="44" spans="1:18" x14ac:dyDescent="0.25">
      <c r="A44" s="1" t="s">
        <v>13</v>
      </c>
      <c r="B44">
        <v>63.05</v>
      </c>
      <c r="C44">
        <v>1642.07</v>
      </c>
      <c r="D44">
        <v>1.33</v>
      </c>
      <c r="E44">
        <v>1.27</v>
      </c>
      <c r="F44">
        <v>11.88</v>
      </c>
      <c r="G44" s="7">
        <v>0.96299999999999997</v>
      </c>
      <c r="H44" s="2">
        <v>41710</v>
      </c>
      <c r="I44" s="13" t="s">
        <v>73</v>
      </c>
      <c r="J44" s="22">
        <v>1.8</v>
      </c>
      <c r="K44" s="23">
        <v>90</v>
      </c>
      <c r="L44" s="1" t="s">
        <v>13</v>
      </c>
      <c r="M44" s="32">
        <f t="shared" si="10"/>
        <v>1.2609999999999999</v>
      </c>
      <c r="N44" s="32">
        <f t="shared" si="11"/>
        <v>32.8414</v>
      </c>
      <c r="O44" s="32">
        <f t="shared" si="12"/>
        <v>2.6600000000000002E-2</v>
      </c>
      <c r="P44" s="32">
        <f t="shared" si="13"/>
        <v>2.5399999999999999E-2</v>
      </c>
      <c r="Q44" s="32">
        <f t="shared" si="14"/>
        <v>0.23760000000000001</v>
      </c>
      <c r="R44" s="7">
        <v>0.96299999999999997</v>
      </c>
    </row>
    <row r="45" spans="1:18" x14ac:dyDescent="0.25">
      <c r="A45" s="1" t="s">
        <v>19</v>
      </c>
      <c r="B45">
        <v>127.15</v>
      </c>
      <c r="C45">
        <v>1463.85</v>
      </c>
      <c r="D45">
        <v>0.92</v>
      </c>
      <c r="E45">
        <v>0.95</v>
      </c>
      <c r="F45">
        <v>5.45</v>
      </c>
      <c r="G45" s="7">
        <v>0.92010000000000003</v>
      </c>
      <c r="H45" s="2">
        <v>41852</v>
      </c>
      <c r="I45" s="14" t="s">
        <v>82</v>
      </c>
      <c r="J45" s="22">
        <v>3.1</v>
      </c>
      <c r="K45" s="23">
        <v>132</v>
      </c>
      <c r="L45" s="1" t="s">
        <v>19</v>
      </c>
      <c r="M45" s="32">
        <f t="shared" si="10"/>
        <v>2.9860984848484851</v>
      </c>
      <c r="N45" s="32">
        <f t="shared" si="11"/>
        <v>34.378295454545452</v>
      </c>
      <c r="O45" s="32">
        <f t="shared" si="12"/>
        <v>2.1606060606060608E-2</v>
      </c>
      <c r="P45" s="32">
        <f t="shared" si="13"/>
        <v>2.2310606060606059E-2</v>
      </c>
      <c r="Q45" s="32">
        <f t="shared" si="14"/>
        <v>0.12799242424242424</v>
      </c>
      <c r="R45" s="7">
        <v>0.92010000000000003</v>
      </c>
    </row>
    <row r="46" spans="1:18" x14ac:dyDescent="0.25">
      <c r="A46" s="1" t="s">
        <v>20</v>
      </c>
      <c r="B46">
        <v>104.7</v>
      </c>
      <c r="C46">
        <v>1489.87</v>
      </c>
      <c r="D46">
        <v>1E-3</v>
      </c>
      <c r="E46">
        <v>2.2400000000000002</v>
      </c>
      <c r="F46">
        <v>4.63</v>
      </c>
      <c r="G46" s="7">
        <v>0.93430000000000002</v>
      </c>
      <c r="H46" s="2">
        <v>41856</v>
      </c>
      <c r="I46" s="13" t="s">
        <v>84</v>
      </c>
      <c r="J46" s="22">
        <v>2.0350000000000001</v>
      </c>
      <c r="K46" s="23">
        <v>94</v>
      </c>
      <c r="L46" s="1" t="s">
        <v>20</v>
      </c>
      <c r="M46" s="32">
        <f t="shared" si="10"/>
        <v>2.2666436170212765</v>
      </c>
      <c r="N46" s="32">
        <f t="shared" si="11"/>
        <v>32.254100531914894</v>
      </c>
      <c r="O46" s="32">
        <f t="shared" si="12"/>
        <v>2.1648936170212769E-5</v>
      </c>
      <c r="P46" s="32">
        <f t="shared" si="13"/>
        <v>4.8493617021276601E-2</v>
      </c>
      <c r="Q46" s="32">
        <f t="shared" si="14"/>
        <v>0.10023457446808511</v>
      </c>
      <c r="R46" s="7">
        <v>0.93430000000000002</v>
      </c>
    </row>
    <row r="47" spans="1:18" x14ac:dyDescent="0.25">
      <c r="A47" s="1" t="s">
        <v>21</v>
      </c>
      <c r="B47">
        <v>123.82</v>
      </c>
      <c r="C47">
        <v>1529.83</v>
      </c>
      <c r="D47">
        <v>0.37</v>
      </c>
      <c r="E47">
        <v>2.1800000000000002</v>
      </c>
      <c r="F47">
        <v>6.13</v>
      </c>
      <c r="G47" s="7">
        <v>0.92510000000000003</v>
      </c>
      <c r="H47" s="2">
        <v>41849</v>
      </c>
      <c r="I47" s="14" t="s">
        <v>79</v>
      </c>
      <c r="J47" s="22">
        <v>3.63</v>
      </c>
      <c r="K47" s="23">
        <v>113</v>
      </c>
      <c r="L47" s="1" t="s">
        <v>21</v>
      </c>
      <c r="M47" s="32">
        <f t="shared" si="10"/>
        <v>3.9775805309734511</v>
      </c>
      <c r="N47" s="32">
        <f t="shared" si="11"/>
        <v>49.144096460176982</v>
      </c>
      <c r="O47" s="32">
        <f t="shared" si="12"/>
        <v>1.1885840707964602E-2</v>
      </c>
      <c r="P47" s="32">
        <f t="shared" si="13"/>
        <v>7.0030088495575224E-2</v>
      </c>
      <c r="Q47" s="32">
        <f t="shared" si="14"/>
        <v>0.19691946902654867</v>
      </c>
      <c r="R47" s="7">
        <v>0.92510000000000003</v>
      </c>
    </row>
    <row r="48" spans="1:18" x14ac:dyDescent="0.25">
      <c r="A48" s="1" t="s">
        <v>22</v>
      </c>
      <c r="B48">
        <v>115.75</v>
      </c>
      <c r="C48">
        <v>1484.66</v>
      </c>
      <c r="D48">
        <v>0.94</v>
      </c>
      <c r="E48">
        <v>1.77</v>
      </c>
      <c r="F48">
        <v>4.1399999999999997</v>
      </c>
      <c r="G48" s="7">
        <v>0.92769999999999997</v>
      </c>
      <c r="H48" s="2">
        <v>41963</v>
      </c>
      <c r="I48" s="15" t="s">
        <v>89</v>
      </c>
      <c r="J48" s="22">
        <v>3.9750000000000001</v>
      </c>
      <c r="K48" s="23">
        <v>110</v>
      </c>
      <c r="L48" s="1" t="s">
        <v>22</v>
      </c>
      <c r="M48" s="32">
        <f t="shared" si="10"/>
        <v>4.1827840909090908</v>
      </c>
      <c r="N48" s="32">
        <f t="shared" si="11"/>
        <v>53.650213636363638</v>
      </c>
      <c r="O48" s="32">
        <f t="shared" si="12"/>
        <v>3.3968181818181821E-2</v>
      </c>
      <c r="P48" s="32">
        <f t="shared" si="13"/>
        <v>6.3961363636363636E-2</v>
      </c>
      <c r="Q48" s="32">
        <f t="shared" si="14"/>
        <v>0.14960454545454543</v>
      </c>
      <c r="R48" s="7">
        <v>0.92769999999999997</v>
      </c>
    </row>
    <row r="49" spans="1:18" x14ac:dyDescent="0.25">
      <c r="A49" s="1" t="s">
        <v>38</v>
      </c>
      <c r="B49">
        <v>122.46</v>
      </c>
      <c r="C49">
        <v>1488.31</v>
      </c>
      <c r="D49">
        <v>0.56000000000000005</v>
      </c>
      <c r="E49">
        <v>1.54</v>
      </c>
      <c r="F49">
        <v>6.33</v>
      </c>
      <c r="G49" s="7">
        <v>0.92400000000000004</v>
      </c>
      <c r="H49" s="2">
        <v>41969</v>
      </c>
      <c r="I49" s="13" t="s">
        <v>91</v>
      </c>
      <c r="J49" s="22">
        <v>2.895</v>
      </c>
      <c r="K49" s="23">
        <v>115</v>
      </c>
      <c r="L49" s="1" t="s">
        <v>38</v>
      </c>
      <c r="M49" s="32">
        <f t="shared" si="10"/>
        <v>3.0827973913043478</v>
      </c>
      <c r="N49" s="32">
        <f t="shared" si="11"/>
        <v>37.466586521739124</v>
      </c>
      <c r="O49" s="32">
        <f t="shared" si="12"/>
        <v>1.4097391304347827E-2</v>
      </c>
      <c r="P49" s="32">
        <f t="shared" si="13"/>
        <v>3.8767826086956524E-2</v>
      </c>
      <c r="Q49" s="32">
        <f t="shared" si="14"/>
        <v>0.15935086956521741</v>
      </c>
      <c r="R49" s="7">
        <v>0.92400000000000004</v>
      </c>
    </row>
    <row r="50" spans="1:18" x14ac:dyDescent="0.25">
      <c r="A50" s="1" t="s">
        <v>39</v>
      </c>
      <c r="B50">
        <v>82.87</v>
      </c>
      <c r="C50">
        <v>1586.69</v>
      </c>
      <c r="D50">
        <v>0.65</v>
      </c>
      <c r="E50">
        <v>3.13</v>
      </c>
      <c r="F50">
        <v>3.95</v>
      </c>
      <c r="G50" s="7">
        <v>0.95030000000000003</v>
      </c>
      <c r="H50" s="2">
        <v>41970</v>
      </c>
      <c r="I50" s="13" t="s">
        <v>92</v>
      </c>
      <c r="J50" s="22">
        <v>2.0299999999999998</v>
      </c>
      <c r="K50" s="23">
        <v>87</v>
      </c>
      <c r="L50" s="1" t="s">
        <v>39</v>
      </c>
      <c r="M50" s="32">
        <f t="shared" si="10"/>
        <v>1.9336333333333333</v>
      </c>
      <c r="N50" s="32">
        <f t="shared" si="11"/>
        <v>37.022766666666662</v>
      </c>
      <c r="O50" s="32">
        <f t="shared" si="12"/>
        <v>1.5166666666666665E-2</v>
      </c>
      <c r="P50" s="32">
        <f t="shared" si="13"/>
        <v>7.3033333333333325E-2</v>
      </c>
      <c r="Q50" s="32">
        <f t="shared" si="14"/>
        <v>9.2166666666666661E-2</v>
      </c>
      <c r="R50" s="7">
        <v>0.95030000000000003</v>
      </c>
    </row>
    <row r="51" spans="1:18" x14ac:dyDescent="0.25">
      <c r="A51" s="1" t="s">
        <v>40</v>
      </c>
      <c r="B51">
        <v>120.46</v>
      </c>
      <c r="C51">
        <v>1500.98</v>
      </c>
      <c r="D51">
        <v>0.98</v>
      </c>
      <c r="E51">
        <v>0.99</v>
      </c>
      <c r="F51">
        <v>6.27</v>
      </c>
      <c r="G51" s="7">
        <v>0.92569999999999997</v>
      </c>
      <c r="H51" s="2">
        <v>41971</v>
      </c>
      <c r="I51" s="13" t="s">
        <v>93</v>
      </c>
      <c r="J51" s="28">
        <f>8.11/2</f>
        <v>4.0549999999999997</v>
      </c>
      <c r="K51" s="23">
        <v>100</v>
      </c>
      <c r="L51" s="1" t="s">
        <v>40</v>
      </c>
      <c r="M51" s="32">
        <f t="shared" si="10"/>
        <v>4.8846529999999992</v>
      </c>
      <c r="N51" s="32">
        <f t="shared" si="11"/>
        <v>60.864739</v>
      </c>
      <c r="O51" s="32">
        <f t="shared" si="12"/>
        <v>3.9738999999999997E-2</v>
      </c>
      <c r="P51" s="32">
        <f t="shared" si="13"/>
        <v>4.01445E-2</v>
      </c>
      <c r="Q51" s="32">
        <f t="shared" si="14"/>
        <v>0.25424849999999993</v>
      </c>
      <c r="R51" s="7">
        <v>0.92569999999999997</v>
      </c>
    </row>
    <row r="52" spans="1:18" x14ac:dyDescent="0.25">
      <c r="A52" s="1" t="s">
        <v>46</v>
      </c>
      <c r="B52">
        <v>140.19</v>
      </c>
      <c r="C52">
        <v>1497.26</v>
      </c>
      <c r="D52">
        <v>1.3</v>
      </c>
      <c r="E52">
        <v>3.26</v>
      </c>
      <c r="F52">
        <v>10.14</v>
      </c>
      <c r="G52" s="7">
        <v>0.91439999999999999</v>
      </c>
      <c r="H52" s="6">
        <v>42009</v>
      </c>
      <c r="I52" s="12" t="s">
        <v>95</v>
      </c>
      <c r="J52" s="22">
        <v>2.23</v>
      </c>
      <c r="K52" s="23">
        <v>68</v>
      </c>
      <c r="L52" s="1" t="s">
        <v>46</v>
      </c>
      <c r="M52" s="32">
        <f t="shared" si="10"/>
        <v>4.5974073529411763</v>
      </c>
      <c r="N52" s="32">
        <f t="shared" si="11"/>
        <v>49.101320588235296</v>
      </c>
      <c r="O52" s="32">
        <f t="shared" si="12"/>
        <v>4.2632352941176468E-2</v>
      </c>
      <c r="P52" s="32">
        <f t="shared" si="13"/>
        <v>0.10690882352941175</v>
      </c>
      <c r="Q52" s="32">
        <f t="shared" si="14"/>
        <v>0.3325323529411765</v>
      </c>
      <c r="R52" s="7">
        <v>0.91439999999999999</v>
      </c>
    </row>
    <row r="53" spans="1:18" x14ac:dyDescent="0.25">
      <c r="A53" s="1" t="s">
        <v>47</v>
      </c>
      <c r="B53">
        <v>100.77</v>
      </c>
      <c r="C53">
        <v>1588.28</v>
      </c>
      <c r="D53">
        <v>1.1000000000000001</v>
      </c>
      <c r="E53">
        <v>2.96</v>
      </c>
      <c r="F53">
        <v>15.07</v>
      </c>
      <c r="G53" s="7">
        <v>0.94030000000000002</v>
      </c>
      <c r="H53" s="6">
        <v>42010</v>
      </c>
      <c r="I53" s="12" t="s">
        <v>96</v>
      </c>
      <c r="J53" s="22">
        <v>2</v>
      </c>
      <c r="K53" s="23">
        <v>79</v>
      </c>
      <c r="L53" s="1" t="s">
        <v>47</v>
      </c>
      <c r="M53" s="32">
        <f t="shared" si="10"/>
        <v>2.5511392405063291</v>
      </c>
      <c r="N53" s="32">
        <f t="shared" si="11"/>
        <v>40.209620253164559</v>
      </c>
      <c r="O53" s="32">
        <f t="shared" si="12"/>
        <v>2.7848101265822787E-2</v>
      </c>
      <c r="P53" s="32">
        <f t="shared" si="13"/>
        <v>7.4936708860759496E-2</v>
      </c>
      <c r="Q53" s="32">
        <f t="shared" si="14"/>
        <v>0.38151898734177214</v>
      </c>
      <c r="R53" s="7">
        <v>0.94030000000000002</v>
      </c>
    </row>
    <row r="54" spans="1:18" x14ac:dyDescent="0.25">
      <c r="A54" s="1" t="s">
        <v>52</v>
      </c>
      <c r="B54">
        <v>92.34</v>
      </c>
      <c r="C54">
        <v>1578.23</v>
      </c>
      <c r="D54">
        <v>0.81</v>
      </c>
      <c r="E54">
        <v>2.38</v>
      </c>
      <c r="F54">
        <v>11.77</v>
      </c>
      <c r="G54" s="7">
        <v>0.94469999999999998</v>
      </c>
      <c r="H54" s="6">
        <v>42017</v>
      </c>
      <c r="I54" s="14" t="s">
        <v>100</v>
      </c>
      <c r="J54" s="22">
        <v>1.625</v>
      </c>
      <c r="K54" s="23">
        <v>91</v>
      </c>
      <c r="L54" s="1" t="s">
        <v>52</v>
      </c>
      <c r="M54" s="32">
        <f t="shared" si="10"/>
        <v>1.6489285714285715</v>
      </c>
      <c r="N54" s="32">
        <f t="shared" si="11"/>
        <v>28.182678571428575</v>
      </c>
      <c r="O54" s="32">
        <f t="shared" si="12"/>
        <v>1.4464285714285716E-2</v>
      </c>
      <c r="P54" s="32">
        <f t="shared" si="13"/>
        <v>4.2499999999999996E-2</v>
      </c>
      <c r="Q54" s="32">
        <f t="shared" si="14"/>
        <v>0.21017857142857141</v>
      </c>
      <c r="R54" s="7">
        <v>0.94469999999999998</v>
      </c>
    </row>
    <row r="55" spans="1:18" x14ac:dyDescent="0.25">
      <c r="A55" s="1" t="s">
        <v>54</v>
      </c>
      <c r="B55">
        <v>62.54</v>
      </c>
      <c r="C55">
        <v>1620.23</v>
      </c>
      <c r="D55">
        <v>0.61</v>
      </c>
      <c r="E55">
        <v>2.72</v>
      </c>
      <c r="F55">
        <v>5.53</v>
      </c>
      <c r="G55" s="7">
        <v>0.96279999999999999</v>
      </c>
      <c r="H55" s="6">
        <v>42019</v>
      </c>
      <c r="I55" s="14" t="s">
        <v>103</v>
      </c>
      <c r="J55" s="22">
        <v>2.31</v>
      </c>
      <c r="K55" s="23">
        <v>76</v>
      </c>
      <c r="L55" s="1" t="s">
        <v>54</v>
      </c>
      <c r="M55" s="32">
        <f t="shared" si="10"/>
        <v>1.9008868421052632</v>
      </c>
      <c r="N55" s="32">
        <f t="shared" si="11"/>
        <v>49.246464473684206</v>
      </c>
      <c r="O55" s="32">
        <f t="shared" si="12"/>
        <v>1.8540789473684212E-2</v>
      </c>
      <c r="P55" s="32">
        <f t="shared" si="13"/>
        <v>8.267368421052633E-2</v>
      </c>
      <c r="Q55" s="32">
        <f t="shared" si="14"/>
        <v>0.1680828947368421</v>
      </c>
      <c r="R55" s="7">
        <v>0.96279999999999999</v>
      </c>
    </row>
    <row r="56" spans="1:18" x14ac:dyDescent="0.25">
      <c r="A56" s="1" t="s">
        <v>56</v>
      </c>
      <c r="B56">
        <v>78.05</v>
      </c>
      <c r="C56">
        <v>1542.79</v>
      </c>
      <c r="D56">
        <v>1.35</v>
      </c>
      <c r="E56">
        <v>2.4</v>
      </c>
      <c r="F56">
        <v>8.66</v>
      </c>
      <c r="G56" s="7">
        <v>0.95179999999999998</v>
      </c>
      <c r="H56" s="8">
        <v>42038</v>
      </c>
      <c r="I56" s="15" t="s">
        <v>105</v>
      </c>
      <c r="J56" s="22">
        <v>0.84</v>
      </c>
      <c r="K56" s="23">
        <v>73</v>
      </c>
      <c r="L56" s="1" t="s">
        <v>56</v>
      </c>
      <c r="M56" s="32">
        <f t="shared" si="10"/>
        <v>0.89810958904109583</v>
      </c>
      <c r="N56" s="32">
        <f t="shared" si="11"/>
        <v>17.752652054794517</v>
      </c>
      <c r="O56" s="32">
        <f t="shared" si="12"/>
        <v>1.5534246575342468E-2</v>
      </c>
      <c r="P56" s="32">
        <f t="shared" si="13"/>
        <v>2.7616438356164383E-2</v>
      </c>
      <c r="Q56" s="32">
        <f t="shared" si="14"/>
        <v>9.9649315068493144E-2</v>
      </c>
      <c r="R56" s="7">
        <v>0.95179999999999998</v>
      </c>
    </row>
    <row r="57" spans="1:18" x14ac:dyDescent="0.25">
      <c r="A57" s="1" t="s">
        <v>59</v>
      </c>
      <c r="B57">
        <v>122.08</v>
      </c>
      <c r="C57">
        <v>1362.81</v>
      </c>
      <c r="D57">
        <v>6.31</v>
      </c>
      <c r="E57">
        <v>1.42</v>
      </c>
      <c r="F57">
        <v>8.49</v>
      </c>
      <c r="G57" s="7">
        <v>0.91479999999999995</v>
      </c>
      <c r="H57" s="8">
        <v>42052</v>
      </c>
      <c r="I57" s="12" t="s">
        <v>108</v>
      </c>
      <c r="J57" s="22">
        <v>2.8</v>
      </c>
      <c r="K57" s="23">
        <v>106</v>
      </c>
      <c r="L57" s="1" t="s">
        <v>59</v>
      </c>
      <c r="M57" s="32">
        <f t="shared" si="10"/>
        <v>3.2247547169811317</v>
      </c>
      <c r="N57" s="32">
        <f>C57*J57/K57</f>
        <v>35.998754716981125</v>
      </c>
      <c r="O57" s="32">
        <f t="shared" si="12"/>
        <v>0.16667924528301886</v>
      </c>
      <c r="P57" s="32">
        <f>E57*J57/K57</f>
        <v>3.7509433962264145E-2</v>
      </c>
      <c r="Q57" s="32">
        <f t="shared" si="14"/>
        <v>0.22426415094339622</v>
      </c>
      <c r="R57" s="7">
        <v>0.91479999999999995</v>
      </c>
    </row>
    <row r="58" spans="1:18" x14ac:dyDescent="0.25">
      <c r="J58" s="25"/>
      <c r="K58" s="27"/>
    </row>
    <row r="59" spans="1:18" x14ac:dyDescent="0.25">
      <c r="J59" s="25"/>
      <c r="K59" s="27"/>
    </row>
    <row r="60" spans="1:18" x14ac:dyDescent="0.25">
      <c r="A60" s="1" t="s">
        <v>41</v>
      </c>
      <c r="B60">
        <v>103.44</v>
      </c>
      <c r="C60">
        <v>1611.15</v>
      </c>
      <c r="D60">
        <v>0.27</v>
      </c>
      <c r="E60">
        <v>0.4</v>
      </c>
      <c r="F60">
        <v>2.82</v>
      </c>
      <c r="G60" s="7">
        <v>0.93969999999999998</v>
      </c>
      <c r="H60" s="2">
        <v>41644</v>
      </c>
      <c r="I60" s="10" t="s">
        <v>66</v>
      </c>
      <c r="J60" s="22">
        <v>0.3</v>
      </c>
      <c r="K60" s="23">
        <v>63</v>
      </c>
      <c r="L60" s="1" t="s">
        <v>41</v>
      </c>
      <c r="M60" s="25">
        <f>B60*$J$60/$K$60</f>
        <v>0.49257142857142849</v>
      </c>
      <c r="N60" s="25">
        <f t="shared" ref="N60:Q60" si="15">C60*$J$60/$K$60</f>
        <v>7.6721428571428572</v>
      </c>
      <c r="O60" s="36">
        <f t="shared" si="15"/>
        <v>1.2857142857142856E-3</v>
      </c>
      <c r="P60" s="36">
        <f t="shared" si="15"/>
        <v>1.9047619047619048E-3</v>
      </c>
      <c r="Q60" s="36">
        <f t="shared" si="15"/>
        <v>1.3428571428571429E-2</v>
      </c>
      <c r="R60" s="7">
        <v>0.93969999999999998</v>
      </c>
    </row>
    <row r="61" spans="1:18" x14ac:dyDescent="0.25">
      <c r="J61" s="28"/>
      <c r="K61" s="29"/>
      <c r="L61" s="5" t="s">
        <v>126</v>
      </c>
      <c r="M61" s="33"/>
      <c r="N61" s="33"/>
      <c r="O61" s="33"/>
      <c r="P61" s="33"/>
      <c r="Q61" s="33"/>
      <c r="R61" s="7">
        <v>0.97319999999999995</v>
      </c>
    </row>
    <row r="62" spans="1:18" x14ac:dyDescent="0.25">
      <c r="M62" s="21"/>
      <c r="N62" s="21"/>
      <c r="O62" s="21"/>
      <c r="P62" s="21"/>
      <c r="Q62" s="2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opLeftCell="A22" workbookViewId="0">
      <selection activeCell="B62" sqref="B62"/>
    </sheetView>
  </sheetViews>
  <sheetFormatPr defaultRowHeight="15" x14ac:dyDescent="0.25"/>
  <cols>
    <col min="1" max="1" width="14.85546875" customWidth="1"/>
    <col min="2" max="2" width="15.85546875" customWidth="1"/>
    <col min="3" max="3" width="13.28515625" customWidth="1"/>
    <col min="4" max="4" width="12.140625" customWidth="1"/>
    <col min="5" max="5" width="13.42578125" customWidth="1"/>
    <col min="6" max="6" width="13" customWidth="1"/>
    <col min="7" max="7" width="16" customWidth="1"/>
  </cols>
  <sheetData>
    <row r="1" spans="1:7" ht="18.75" x14ac:dyDescent="0.3">
      <c r="B1" s="20" t="s">
        <v>0</v>
      </c>
      <c r="C1" s="20" t="s">
        <v>1</v>
      </c>
      <c r="D1" s="20" t="s">
        <v>2</v>
      </c>
      <c r="E1" s="20" t="s">
        <v>3</v>
      </c>
      <c r="F1" s="20" t="s">
        <v>4</v>
      </c>
      <c r="G1" s="20" t="s">
        <v>5</v>
      </c>
    </row>
    <row r="2" spans="1:7" x14ac:dyDescent="0.25">
      <c r="A2" s="1" t="s">
        <v>6</v>
      </c>
      <c r="B2">
        <v>73.44</v>
      </c>
      <c r="C2">
        <v>1660.47</v>
      </c>
      <c r="D2">
        <v>1.26</v>
      </c>
      <c r="E2">
        <v>0.9</v>
      </c>
      <c r="F2">
        <v>2.52</v>
      </c>
      <c r="G2" s="7">
        <v>0.95760000000000001</v>
      </c>
    </row>
    <row r="3" spans="1:7" x14ac:dyDescent="0.25">
      <c r="A3" s="1" t="s">
        <v>7</v>
      </c>
      <c r="B3">
        <v>33.950000000000003</v>
      </c>
      <c r="C3">
        <v>1718.74</v>
      </c>
      <c r="D3">
        <v>0.99</v>
      </c>
      <c r="E3">
        <v>1.1299999999999999</v>
      </c>
      <c r="F3">
        <v>3.08</v>
      </c>
      <c r="G3" s="7">
        <v>0.98060000000000003</v>
      </c>
    </row>
    <row r="4" spans="1:7" x14ac:dyDescent="0.25">
      <c r="A4" s="3" t="s">
        <v>111</v>
      </c>
      <c r="B4">
        <v>52.52</v>
      </c>
      <c r="C4">
        <v>1653.29</v>
      </c>
      <c r="D4">
        <v>1.25</v>
      </c>
      <c r="E4">
        <v>0.74</v>
      </c>
      <c r="F4">
        <v>3.98</v>
      </c>
      <c r="G4" s="7">
        <v>0.96919999999999995</v>
      </c>
    </row>
    <row r="5" spans="1:7" x14ac:dyDescent="0.25">
      <c r="A5" s="1" t="s">
        <v>23</v>
      </c>
      <c r="B5">
        <v>59.43</v>
      </c>
      <c r="C5">
        <v>1609.17</v>
      </c>
      <c r="D5">
        <v>1.35</v>
      </c>
      <c r="E5">
        <v>1.58</v>
      </c>
      <c r="F5">
        <v>1.67</v>
      </c>
      <c r="G5" s="7">
        <v>0.96440000000000003</v>
      </c>
    </row>
    <row r="6" spans="1:7" x14ac:dyDescent="0.25">
      <c r="A6" s="1" t="s">
        <v>24</v>
      </c>
      <c r="B6">
        <v>41.96</v>
      </c>
      <c r="C6">
        <v>1610.01</v>
      </c>
      <c r="D6">
        <v>1.42</v>
      </c>
      <c r="E6">
        <v>2.0299999999999998</v>
      </c>
      <c r="F6">
        <v>1.74</v>
      </c>
      <c r="G6" s="7">
        <v>0.97460000000000002</v>
      </c>
    </row>
    <row r="7" spans="1:7" x14ac:dyDescent="0.25">
      <c r="A7" s="1" t="s">
        <v>25</v>
      </c>
      <c r="B7">
        <v>82.86</v>
      </c>
      <c r="C7">
        <v>1589.57</v>
      </c>
      <c r="D7">
        <v>2.0000000000000001E-4</v>
      </c>
      <c r="E7">
        <v>2.06</v>
      </c>
      <c r="F7">
        <v>3.79</v>
      </c>
      <c r="G7" s="7">
        <v>0.95050000000000001</v>
      </c>
    </row>
    <row r="8" spans="1:7" x14ac:dyDescent="0.25">
      <c r="A8" s="1" t="s">
        <v>26</v>
      </c>
      <c r="B8">
        <v>91.69</v>
      </c>
      <c r="C8">
        <v>1595.66</v>
      </c>
      <c r="D8">
        <v>0.86</v>
      </c>
      <c r="E8">
        <v>1.58</v>
      </c>
      <c r="F8">
        <v>4.34</v>
      </c>
      <c r="G8" s="7">
        <v>0.94569999999999999</v>
      </c>
    </row>
    <row r="9" spans="1:7" x14ac:dyDescent="0.25">
      <c r="A9" s="1" t="s">
        <v>27</v>
      </c>
      <c r="B9">
        <v>123.56</v>
      </c>
      <c r="C9">
        <v>1500.23</v>
      </c>
      <c r="D9">
        <v>1.26</v>
      </c>
      <c r="E9">
        <v>2.36</v>
      </c>
      <c r="F9">
        <v>6.82</v>
      </c>
      <c r="G9" s="7">
        <v>0.92390000000000005</v>
      </c>
    </row>
    <row r="10" spans="1:7" x14ac:dyDescent="0.25">
      <c r="A10" s="1" t="s">
        <v>28</v>
      </c>
      <c r="B10">
        <v>95.76</v>
      </c>
      <c r="C10">
        <v>1481.05</v>
      </c>
      <c r="D10">
        <v>2.08</v>
      </c>
      <c r="E10">
        <v>2.73</v>
      </c>
      <c r="F10">
        <v>1.63</v>
      </c>
      <c r="G10" s="7">
        <v>0.93930000000000002</v>
      </c>
    </row>
    <row r="11" spans="1:7" x14ac:dyDescent="0.25">
      <c r="A11" s="1" t="s">
        <v>29</v>
      </c>
      <c r="B11">
        <v>161.16</v>
      </c>
      <c r="C11">
        <v>1390.2</v>
      </c>
      <c r="D11">
        <v>0.91</v>
      </c>
      <c r="E11">
        <v>1.18</v>
      </c>
      <c r="F11">
        <v>5.52</v>
      </c>
      <c r="G11" s="7">
        <v>0.89610000000000001</v>
      </c>
    </row>
    <row r="12" spans="1:7" x14ac:dyDescent="0.25">
      <c r="A12" s="1" t="s">
        <v>125</v>
      </c>
      <c r="B12">
        <v>103.8</v>
      </c>
      <c r="C12">
        <v>1560.37</v>
      </c>
      <c r="D12">
        <v>0.76</v>
      </c>
      <c r="E12">
        <v>2</v>
      </c>
      <c r="F12">
        <v>6.09</v>
      </c>
      <c r="G12" s="7">
        <v>0.93759999999999999</v>
      </c>
    </row>
    <row r="13" spans="1:7" x14ac:dyDescent="0.25">
      <c r="A13" s="1" t="s">
        <v>48</v>
      </c>
      <c r="B13">
        <v>55.33</v>
      </c>
      <c r="C13">
        <v>1655.77</v>
      </c>
      <c r="D13">
        <v>0.79</v>
      </c>
      <c r="E13">
        <v>2.2400000000000002</v>
      </c>
      <c r="F13">
        <v>2.29</v>
      </c>
      <c r="G13" s="7">
        <v>0.9677</v>
      </c>
    </row>
    <row r="14" spans="1:7" x14ac:dyDescent="0.25">
      <c r="A14" s="1" t="s">
        <v>49</v>
      </c>
      <c r="B14">
        <v>152.88999999999999</v>
      </c>
      <c r="C14">
        <v>1507.87</v>
      </c>
      <c r="D14">
        <v>0.72</v>
      </c>
      <c r="E14">
        <v>2.38</v>
      </c>
      <c r="F14">
        <v>9.9</v>
      </c>
      <c r="G14" s="7">
        <v>0.90790000000000004</v>
      </c>
    </row>
    <row r="15" spans="1:7" x14ac:dyDescent="0.25">
      <c r="A15" s="1" t="s">
        <v>50</v>
      </c>
      <c r="B15">
        <v>43.87</v>
      </c>
      <c r="C15">
        <v>1619.82</v>
      </c>
      <c r="D15">
        <v>0.8</v>
      </c>
      <c r="E15">
        <v>1.83</v>
      </c>
      <c r="F15">
        <v>1.8</v>
      </c>
      <c r="G15" s="7">
        <v>0.97360000000000002</v>
      </c>
    </row>
    <row r="16" spans="1:7" x14ac:dyDescent="0.25">
      <c r="A16" s="1" t="s">
        <v>55</v>
      </c>
      <c r="B16">
        <v>70.09</v>
      </c>
      <c r="C16">
        <v>1580</v>
      </c>
      <c r="D16">
        <v>1.06</v>
      </c>
      <c r="E16">
        <v>2.58</v>
      </c>
      <c r="F16">
        <v>7.01</v>
      </c>
      <c r="G16" s="7">
        <v>0.95750000000000002</v>
      </c>
    </row>
    <row r="17" spans="1:7" x14ac:dyDescent="0.25">
      <c r="A17" s="1" t="s">
        <v>58</v>
      </c>
      <c r="B17">
        <v>61.22</v>
      </c>
      <c r="C17">
        <v>1445.76</v>
      </c>
      <c r="D17">
        <v>4.0199999999999996</v>
      </c>
      <c r="E17">
        <v>3.78</v>
      </c>
      <c r="F17">
        <v>2.54</v>
      </c>
      <c r="G17" s="7">
        <v>0.95940000000000003</v>
      </c>
    </row>
    <row r="18" spans="1:7" x14ac:dyDescent="0.25">
      <c r="A18" s="1"/>
    </row>
    <row r="19" spans="1:7" ht="18.75" x14ac:dyDescent="0.3">
      <c r="A19" s="1"/>
      <c r="E19" s="19"/>
    </row>
    <row r="20" spans="1:7" ht="18.75" x14ac:dyDescent="0.3">
      <c r="A20" s="16"/>
      <c r="B20" s="20" t="s">
        <v>0</v>
      </c>
      <c r="C20" s="20" t="s">
        <v>1</v>
      </c>
      <c r="D20" s="20" t="s">
        <v>2</v>
      </c>
      <c r="E20" s="20" t="s">
        <v>3</v>
      </c>
      <c r="F20" s="20" t="s">
        <v>4</v>
      </c>
      <c r="G20" s="20" t="s">
        <v>5</v>
      </c>
    </row>
    <row r="21" spans="1:7" x14ac:dyDescent="0.25">
      <c r="A21" s="1" t="s">
        <v>8</v>
      </c>
      <c r="B21">
        <v>90.86</v>
      </c>
      <c r="C21">
        <v>1632.85</v>
      </c>
      <c r="D21">
        <v>0.52</v>
      </c>
      <c r="E21">
        <v>0.28999999999999998</v>
      </c>
      <c r="F21">
        <v>1.1200000000000001</v>
      </c>
      <c r="G21" s="7">
        <v>0.94730000000000003</v>
      </c>
    </row>
    <row r="22" spans="1:7" x14ac:dyDescent="0.25">
      <c r="A22" s="1" t="s">
        <v>9</v>
      </c>
      <c r="B22">
        <v>62.23</v>
      </c>
      <c r="C22">
        <v>1672.8</v>
      </c>
      <c r="D22">
        <v>1.87</v>
      </c>
      <c r="E22">
        <v>0.49</v>
      </c>
      <c r="F22">
        <v>2.35</v>
      </c>
      <c r="G22" s="7">
        <v>0.96409999999999996</v>
      </c>
    </row>
    <row r="23" spans="1:7" x14ac:dyDescent="0.25">
      <c r="A23" s="1" t="s">
        <v>30</v>
      </c>
      <c r="B23">
        <v>30.64</v>
      </c>
      <c r="C23">
        <v>1652.32</v>
      </c>
      <c r="D23">
        <v>0.67</v>
      </c>
      <c r="E23">
        <v>0.38</v>
      </c>
      <c r="F23">
        <v>1.38</v>
      </c>
      <c r="G23" s="7">
        <v>0.98180000000000001</v>
      </c>
    </row>
    <row r="24" spans="1:7" x14ac:dyDescent="0.25">
      <c r="A24" s="1" t="s">
        <v>31</v>
      </c>
      <c r="B24">
        <v>57.97</v>
      </c>
      <c r="C24">
        <v>1590.27</v>
      </c>
      <c r="D24">
        <v>1.07</v>
      </c>
      <c r="E24">
        <v>1.0900000000000001</v>
      </c>
      <c r="F24">
        <v>2.0699999999999998</v>
      </c>
      <c r="G24" s="7">
        <v>0.96479999999999999</v>
      </c>
    </row>
    <row r="25" spans="1:7" x14ac:dyDescent="0.25">
      <c r="A25" s="5" t="s">
        <v>112</v>
      </c>
      <c r="B25">
        <v>17.739999999999998</v>
      </c>
      <c r="C25">
        <v>1664.37</v>
      </c>
      <c r="D25">
        <v>1.73</v>
      </c>
      <c r="E25">
        <v>2.09</v>
      </c>
      <c r="F25">
        <v>1.8</v>
      </c>
      <c r="G25" s="7">
        <v>0.98950000000000005</v>
      </c>
    </row>
    <row r="26" spans="1:7" x14ac:dyDescent="0.25">
      <c r="A26" s="1" t="s">
        <v>32</v>
      </c>
      <c r="B26">
        <v>63.1</v>
      </c>
      <c r="C26">
        <v>1565.14</v>
      </c>
      <c r="D26">
        <v>1E-3</v>
      </c>
      <c r="E26">
        <v>1.3</v>
      </c>
      <c r="F26">
        <v>2.74</v>
      </c>
      <c r="G26" s="7">
        <v>0.96120000000000005</v>
      </c>
    </row>
    <row r="27" spans="1:7" x14ac:dyDescent="0.25">
      <c r="A27" s="1" t="s">
        <v>34</v>
      </c>
      <c r="B27">
        <v>98.21</v>
      </c>
      <c r="C27">
        <v>1526.05</v>
      </c>
      <c r="D27">
        <v>1.25</v>
      </c>
      <c r="E27">
        <v>1.44</v>
      </c>
      <c r="F27">
        <v>1.53</v>
      </c>
      <c r="G27" s="7">
        <v>0.9395</v>
      </c>
    </row>
    <row r="28" spans="1:7" x14ac:dyDescent="0.25">
      <c r="A28" s="1" t="s">
        <v>36</v>
      </c>
      <c r="B28">
        <v>90.83</v>
      </c>
      <c r="C28">
        <v>1558.34</v>
      </c>
      <c r="D28">
        <v>1.18</v>
      </c>
      <c r="E28">
        <v>1.82</v>
      </c>
      <c r="F28">
        <v>2.4500000000000002</v>
      </c>
      <c r="G28" s="7">
        <v>0.94489999999999996</v>
      </c>
    </row>
    <row r="29" spans="1:7" x14ac:dyDescent="0.25">
      <c r="A29" s="1" t="s">
        <v>37</v>
      </c>
      <c r="B29">
        <v>109.12</v>
      </c>
      <c r="C29">
        <v>1524.65</v>
      </c>
      <c r="D29">
        <v>0.95</v>
      </c>
      <c r="E29">
        <v>1.92</v>
      </c>
      <c r="F29">
        <v>3.46</v>
      </c>
      <c r="G29" s="7">
        <v>0.93320000000000003</v>
      </c>
    </row>
    <row r="30" spans="1:7" x14ac:dyDescent="0.25">
      <c r="A30" s="1" t="s">
        <v>51</v>
      </c>
      <c r="B30">
        <v>83.19</v>
      </c>
      <c r="C30">
        <v>1592.81</v>
      </c>
      <c r="D30">
        <v>1.24</v>
      </c>
      <c r="E30">
        <v>2.69</v>
      </c>
      <c r="F30">
        <v>2.68</v>
      </c>
      <c r="G30" s="7">
        <v>0.95040000000000002</v>
      </c>
    </row>
    <row r="31" spans="1:7" x14ac:dyDescent="0.25">
      <c r="A31" s="1" t="s">
        <v>53</v>
      </c>
      <c r="B31">
        <v>123.5</v>
      </c>
      <c r="C31">
        <v>1519.49</v>
      </c>
      <c r="D31">
        <v>0.56000000000000005</v>
      </c>
      <c r="E31">
        <v>2.11</v>
      </c>
      <c r="F31">
        <v>4.3099999999999996</v>
      </c>
      <c r="G31" s="7">
        <v>0.92479999999999996</v>
      </c>
    </row>
    <row r="32" spans="1:7" x14ac:dyDescent="0.25">
      <c r="A32" s="1" t="s">
        <v>57</v>
      </c>
      <c r="B32">
        <v>73.709999999999994</v>
      </c>
      <c r="C32">
        <v>1539.8</v>
      </c>
      <c r="D32">
        <v>1.6</v>
      </c>
      <c r="E32">
        <v>1.99</v>
      </c>
      <c r="F32">
        <v>1.57</v>
      </c>
      <c r="G32" s="7">
        <v>0.95420000000000005</v>
      </c>
    </row>
    <row r="33" spans="1:7" x14ac:dyDescent="0.25">
      <c r="A33" s="1" t="s">
        <v>61</v>
      </c>
      <c r="B33">
        <v>25.41</v>
      </c>
      <c r="C33">
        <v>1647.97</v>
      </c>
      <c r="D33">
        <v>5.9999999999999995E-4</v>
      </c>
      <c r="E33">
        <v>1.0900000000000001</v>
      </c>
      <c r="F33">
        <v>0.77</v>
      </c>
      <c r="G33" s="7">
        <v>0.98480000000000001</v>
      </c>
    </row>
    <row r="36" spans="1:7" x14ac:dyDescent="0.25">
      <c r="A36" s="3" t="s">
        <v>15</v>
      </c>
      <c r="B36">
        <v>128.36000000000001</v>
      </c>
      <c r="C36">
        <v>1528.08</v>
      </c>
      <c r="D36">
        <v>0.49</v>
      </c>
      <c r="E36">
        <v>0.23</v>
      </c>
      <c r="F36">
        <v>0.89</v>
      </c>
      <c r="G36" s="7">
        <v>0.92249999999999999</v>
      </c>
    </row>
    <row r="37" spans="1:7" x14ac:dyDescent="0.25">
      <c r="A37" s="3" t="s">
        <v>33</v>
      </c>
      <c r="B37">
        <v>149.19</v>
      </c>
      <c r="C37">
        <v>1471.74</v>
      </c>
      <c r="D37">
        <v>2.9999999999999997E-4</v>
      </c>
      <c r="E37">
        <v>1.27</v>
      </c>
      <c r="F37">
        <v>3.3</v>
      </c>
      <c r="G37" s="7">
        <v>0.90800000000000003</v>
      </c>
    </row>
    <row r="38" spans="1:7" x14ac:dyDescent="0.25">
      <c r="A38" s="3" t="s">
        <v>35</v>
      </c>
      <c r="B38">
        <v>162.63</v>
      </c>
      <c r="C38">
        <v>1430.77</v>
      </c>
      <c r="D38">
        <v>1.43</v>
      </c>
      <c r="E38">
        <v>1.01</v>
      </c>
      <c r="F38">
        <v>4.16</v>
      </c>
      <c r="G38" s="7">
        <v>0.89790000000000003</v>
      </c>
    </row>
    <row r="39" spans="1:7" x14ac:dyDescent="0.25">
      <c r="A39" s="1"/>
    </row>
    <row r="40" spans="1:7" ht="18.75" x14ac:dyDescent="0.3">
      <c r="A40" s="16"/>
      <c r="B40" s="20" t="s">
        <v>0</v>
      </c>
      <c r="C40" s="20" t="s">
        <v>1</v>
      </c>
      <c r="D40" s="20" t="s">
        <v>2</v>
      </c>
      <c r="E40" s="20" t="s">
        <v>3</v>
      </c>
      <c r="F40" s="20" t="s">
        <v>4</v>
      </c>
      <c r="G40" s="20" t="s">
        <v>5</v>
      </c>
    </row>
    <row r="41" spans="1:7" x14ac:dyDescent="0.25">
      <c r="A41" s="1" t="s">
        <v>10</v>
      </c>
      <c r="B41">
        <v>57.33</v>
      </c>
      <c r="C41">
        <v>1686.36</v>
      </c>
      <c r="D41">
        <v>1.03</v>
      </c>
      <c r="E41">
        <v>1.53</v>
      </c>
      <c r="F41">
        <v>6.02</v>
      </c>
      <c r="G41" s="7">
        <v>0.96709999999999996</v>
      </c>
    </row>
    <row r="42" spans="1:7" x14ac:dyDescent="0.25">
      <c r="A42" s="1" t="s">
        <v>11</v>
      </c>
      <c r="B42">
        <v>50.89</v>
      </c>
      <c r="C42">
        <v>1649.91</v>
      </c>
      <c r="D42">
        <v>1.1100000000000001</v>
      </c>
      <c r="E42">
        <v>1.06</v>
      </c>
      <c r="F42">
        <v>6.11</v>
      </c>
      <c r="G42" s="7">
        <v>0.97009999999999996</v>
      </c>
    </row>
    <row r="43" spans="1:7" x14ac:dyDescent="0.25">
      <c r="A43" s="1" t="s">
        <v>12</v>
      </c>
      <c r="B43">
        <v>52.68</v>
      </c>
      <c r="C43">
        <v>1644.22</v>
      </c>
      <c r="D43">
        <v>1.1200000000000001</v>
      </c>
      <c r="E43">
        <v>1.39</v>
      </c>
      <c r="F43">
        <v>6.47</v>
      </c>
      <c r="G43" s="7">
        <v>0.96899999999999997</v>
      </c>
    </row>
    <row r="44" spans="1:7" x14ac:dyDescent="0.25">
      <c r="A44" s="1" t="s">
        <v>13</v>
      </c>
      <c r="B44">
        <v>63.05</v>
      </c>
      <c r="C44">
        <v>1642.07</v>
      </c>
      <c r="D44">
        <v>1.33</v>
      </c>
      <c r="E44">
        <v>1.27</v>
      </c>
      <c r="F44">
        <v>11.88</v>
      </c>
      <c r="G44" s="7">
        <v>0.96299999999999997</v>
      </c>
    </row>
    <row r="45" spans="1:7" x14ac:dyDescent="0.25">
      <c r="A45" s="1" t="s">
        <v>19</v>
      </c>
      <c r="B45">
        <v>127.15</v>
      </c>
      <c r="C45">
        <v>1463.85</v>
      </c>
      <c r="D45">
        <v>0.92</v>
      </c>
      <c r="E45">
        <v>0.95</v>
      </c>
      <c r="F45">
        <v>5.45</v>
      </c>
      <c r="G45" s="7">
        <v>0.92010000000000003</v>
      </c>
    </row>
    <row r="46" spans="1:7" x14ac:dyDescent="0.25">
      <c r="A46" s="1" t="s">
        <v>20</v>
      </c>
      <c r="B46">
        <v>104.7</v>
      </c>
      <c r="C46">
        <v>1489.87</v>
      </c>
      <c r="D46">
        <v>1E-3</v>
      </c>
      <c r="E46">
        <v>2.2400000000000002</v>
      </c>
      <c r="F46">
        <v>4.63</v>
      </c>
      <c r="G46" s="7">
        <v>0.93430000000000002</v>
      </c>
    </row>
    <row r="47" spans="1:7" x14ac:dyDescent="0.25">
      <c r="A47" s="1" t="s">
        <v>21</v>
      </c>
      <c r="B47">
        <v>123.82</v>
      </c>
      <c r="C47">
        <v>1529.83</v>
      </c>
      <c r="D47">
        <v>0.37</v>
      </c>
      <c r="E47">
        <v>2.1800000000000002</v>
      </c>
      <c r="F47">
        <v>6.13</v>
      </c>
      <c r="G47" s="7">
        <v>0.92510000000000003</v>
      </c>
    </row>
    <row r="48" spans="1:7" x14ac:dyDescent="0.25">
      <c r="A48" s="1" t="s">
        <v>22</v>
      </c>
      <c r="B48">
        <v>115.75</v>
      </c>
      <c r="C48">
        <v>1484.66</v>
      </c>
      <c r="D48">
        <v>0.94</v>
      </c>
      <c r="E48">
        <v>1.77</v>
      </c>
      <c r="F48">
        <v>4.1399999999999997</v>
      </c>
      <c r="G48" s="7">
        <v>0.92769999999999997</v>
      </c>
    </row>
    <row r="49" spans="1:7" x14ac:dyDescent="0.25">
      <c r="A49" s="1" t="s">
        <v>38</v>
      </c>
      <c r="B49">
        <v>122.46</v>
      </c>
      <c r="C49">
        <v>1488.31</v>
      </c>
      <c r="D49">
        <v>0.56000000000000005</v>
      </c>
      <c r="E49">
        <v>1.54</v>
      </c>
      <c r="F49">
        <v>6.33</v>
      </c>
      <c r="G49" s="7">
        <v>0.92400000000000004</v>
      </c>
    </row>
    <row r="50" spans="1:7" x14ac:dyDescent="0.25">
      <c r="A50" s="1" t="s">
        <v>39</v>
      </c>
      <c r="B50">
        <v>82.87</v>
      </c>
      <c r="C50">
        <v>1586.69</v>
      </c>
      <c r="D50">
        <v>0.65</v>
      </c>
      <c r="E50">
        <v>3.13</v>
      </c>
      <c r="F50">
        <v>3.95</v>
      </c>
      <c r="G50" s="7">
        <v>0.95030000000000003</v>
      </c>
    </row>
    <row r="51" spans="1:7" x14ac:dyDescent="0.25">
      <c r="A51" s="1" t="s">
        <v>40</v>
      </c>
      <c r="B51">
        <v>120.46</v>
      </c>
      <c r="C51">
        <v>1500.98</v>
      </c>
      <c r="D51">
        <v>0.98</v>
      </c>
      <c r="E51">
        <v>0.99</v>
      </c>
      <c r="F51">
        <v>6.27</v>
      </c>
      <c r="G51" s="7">
        <v>0.92569999999999997</v>
      </c>
    </row>
    <row r="52" spans="1:7" x14ac:dyDescent="0.25">
      <c r="A52" s="1" t="s">
        <v>46</v>
      </c>
      <c r="B52">
        <v>140.19</v>
      </c>
      <c r="C52">
        <v>1497.26</v>
      </c>
      <c r="D52">
        <v>1.3</v>
      </c>
      <c r="E52">
        <v>3.26</v>
      </c>
      <c r="F52">
        <v>10.14</v>
      </c>
      <c r="G52" s="7">
        <v>0.91439999999999999</v>
      </c>
    </row>
    <row r="53" spans="1:7" x14ac:dyDescent="0.25">
      <c r="A53" s="1" t="s">
        <v>47</v>
      </c>
      <c r="B53">
        <v>100.77</v>
      </c>
      <c r="C53">
        <v>1588.28</v>
      </c>
      <c r="D53">
        <v>1.1000000000000001</v>
      </c>
      <c r="E53">
        <v>2.96</v>
      </c>
      <c r="F53">
        <v>15.07</v>
      </c>
      <c r="G53" s="7">
        <v>0.94030000000000002</v>
      </c>
    </row>
    <row r="54" spans="1:7" x14ac:dyDescent="0.25">
      <c r="A54" s="1" t="s">
        <v>52</v>
      </c>
      <c r="B54">
        <v>92.34</v>
      </c>
      <c r="C54">
        <v>1578.23</v>
      </c>
      <c r="D54">
        <v>0.81</v>
      </c>
      <c r="E54">
        <v>2.38</v>
      </c>
      <c r="F54">
        <v>11.77</v>
      </c>
      <c r="G54" s="7">
        <v>0.94469999999999998</v>
      </c>
    </row>
    <row r="55" spans="1:7" x14ac:dyDescent="0.25">
      <c r="A55" s="1" t="s">
        <v>54</v>
      </c>
      <c r="B55">
        <v>62.54</v>
      </c>
      <c r="C55">
        <v>1620.23</v>
      </c>
      <c r="D55">
        <v>0.61</v>
      </c>
      <c r="E55">
        <v>2.72</v>
      </c>
      <c r="F55">
        <v>5.53</v>
      </c>
      <c r="G55" s="7">
        <v>0.96279999999999999</v>
      </c>
    </row>
    <row r="56" spans="1:7" x14ac:dyDescent="0.25">
      <c r="A56" s="1" t="s">
        <v>56</v>
      </c>
      <c r="B56">
        <v>78.05</v>
      </c>
      <c r="C56">
        <v>1542.79</v>
      </c>
      <c r="D56">
        <v>1.35</v>
      </c>
      <c r="E56">
        <v>2.4</v>
      </c>
      <c r="F56">
        <v>8.66</v>
      </c>
      <c r="G56" s="7">
        <v>0.95179999999999998</v>
      </c>
    </row>
    <row r="57" spans="1:7" x14ac:dyDescent="0.25">
      <c r="A57" s="1" t="s">
        <v>59</v>
      </c>
      <c r="B57">
        <v>122.08</v>
      </c>
      <c r="C57">
        <v>1362.81</v>
      </c>
      <c r="D57">
        <v>6.31</v>
      </c>
      <c r="E57">
        <v>1.42</v>
      </c>
      <c r="F57">
        <v>8.49</v>
      </c>
      <c r="G57" s="7">
        <v>0.91479999999999995</v>
      </c>
    </row>
    <row r="60" spans="1:7" x14ac:dyDescent="0.25">
      <c r="A60" s="5" t="s">
        <v>127</v>
      </c>
      <c r="B60">
        <v>46.11</v>
      </c>
      <c r="C60">
        <v>1675.17</v>
      </c>
      <c r="D60">
        <v>1.83</v>
      </c>
      <c r="E60">
        <v>2.54</v>
      </c>
      <c r="F60">
        <v>4.45</v>
      </c>
      <c r="G60" s="7">
        <v>0.97319999999999995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25" workbookViewId="0">
      <selection activeCell="E56" sqref="E56"/>
    </sheetView>
  </sheetViews>
  <sheetFormatPr defaultRowHeight="15" x14ac:dyDescent="0.25"/>
  <cols>
    <col min="1" max="1" width="19.140625" customWidth="1"/>
    <col min="2" max="2" width="26.85546875" customWidth="1"/>
  </cols>
  <sheetData>
    <row r="1" spans="1:2" ht="23.25" x14ac:dyDescent="0.35">
      <c r="A1" s="31" t="s">
        <v>122</v>
      </c>
      <c r="B1" s="26" t="s">
        <v>114</v>
      </c>
    </row>
    <row r="2" spans="1:2" x14ac:dyDescent="0.25">
      <c r="A2" s="1" t="s">
        <v>6</v>
      </c>
      <c r="B2" s="23">
        <v>66</v>
      </c>
    </row>
    <row r="3" spans="1:2" x14ac:dyDescent="0.25">
      <c r="A3" s="1" t="s">
        <v>7</v>
      </c>
      <c r="B3" s="23">
        <v>112</v>
      </c>
    </row>
    <row r="4" spans="1:2" x14ac:dyDescent="0.25">
      <c r="A4" s="3" t="s">
        <v>120</v>
      </c>
      <c r="B4" s="23">
        <v>103</v>
      </c>
    </row>
    <row r="5" spans="1:2" x14ac:dyDescent="0.25">
      <c r="A5" s="1" t="s">
        <v>23</v>
      </c>
      <c r="B5" s="23">
        <v>120</v>
      </c>
    </row>
    <row r="6" spans="1:2" x14ac:dyDescent="0.25">
      <c r="A6" s="1" t="s">
        <v>24</v>
      </c>
      <c r="B6" s="23">
        <v>49</v>
      </c>
    </row>
    <row r="7" spans="1:2" x14ac:dyDescent="0.25">
      <c r="A7" s="1" t="s">
        <v>25</v>
      </c>
      <c r="B7" s="23">
        <v>141</v>
      </c>
    </row>
    <row r="8" spans="1:2" x14ac:dyDescent="0.25">
      <c r="A8" s="1" t="s">
        <v>26</v>
      </c>
      <c r="B8" s="23">
        <v>83</v>
      </c>
    </row>
    <row r="9" spans="1:2" x14ac:dyDescent="0.25">
      <c r="A9" s="1" t="s">
        <v>27</v>
      </c>
      <c r="B9" s="23">
        <v>131</v>
      </c>
    </row>
    <row r="10" spans="1:2" x14ac:dyDescent="0.25">
      <c r="A10" s="1" t="s">
        <v>28</v>
      </c>
      <c r="B10" s="23">
        <v>100</v>
      </c>
    </row>
    <row r="11" spans="1:2" x14ac:dyDescent="0.25">
      <c r="A11" s="1" t="s">
        <v>29</v>
      </c>
      <c r="B11" s="23">
        <v>48</v>
      </c>
    </row>
    <row r="12" spans="1:2" x14ac:dyDescent="0.25">
      <c r="A12" s="1" t="s">
        <v>125</v>
      </c>
      <c r="B12" s="23">
        <v>72</v>
      </c>
    </row>
    <row r="13" spans="1:2" x14ac:dyDescent="0.25">
      <c r="A13" s="1" t="s">
        <v>48</v>
      </c>
      <c r="B13" s="23">
        <v>63</v>
      </c>
    </row>
    <row r="14" spans="1:2" x14ac:dyDescent="0.25">
      <c r="A14" s="1" t="s">
        <v>49</v>
      </c>
      <c r="B14" s="23">
        <v>85</v>
      </c>
    </row>
    <row r="15" spans="1:2" x14ac:dyDescent="0.25">
      <c r="A15" s="1" t="s">
        <v>50</v>
      </c>
      <c r="B15" s="23">
        <v>55</v>
      </c>
    </row>
    <row r="16" spans="1:2" x14ac:dyDescent="0.25">
      <c r="A16" s="1" t="s">
        <v>55</v>
      </c>
      <c r="B16" s="23">
        <v>108</v>
      </c>
    </row>
    <row r="17" spans="1:2" x14ac:dyDescent="0.25">
      <c r="A17" s="1" t="s">
        <v>58</v>
      </c>
      <c r="B17" s="23">
        <v>80</v>
      </c>
    </row>
    <row r="19" spans="1:2" ht="23.25" x14ac:dyDescent="0.35">
      <c r="A19" s="31" t="s">
        <v>122</v>
      </c>
      <c r="B19" s="26" t="s">
        <v>114</v>
      </c>
    </row>
    <row r="20" spans="1:2" x14ac:dyDescent="0.25">
      <c r="A20" s="1" t="s">
        <v>8</v>
      </c>
      <c r="B20" s="29">
        <v>70</v>
      </c>
    </row>
    <row r="21" spans="1:2" x14ac:dyDescent="0.25">
      <c r="A21" s="1" t="s">
        <v>9</v>
      </c>
      <c r="B21" s="23">
        <v>138</v>
      </c>
    </row>
    <row r="22" spans="1:2" x14ac:dyDescent="0.25">
      <c r="A22" s="3" t="s">
        <v>123</v>
      </c>
      <c r="B22" s="23">
        <v>151</v>
      </c>
    </row>
    <row r="23" spans="1:2" x14ac:dyDescent="0.25">
      <c r="A23" s="1" t="s">
        <v>30</v>
      </c>
      <c r="B23" s="23">
        <v>64</v>
      </c>
    </row>
    <row r="24" spans="1:2" x14ac:dyDescent="0.25">
      <c r="A24" s="1" t="s">
        <v>31</v>
      </c>
      <c r="B24" s="23">
        <v>65</v>
      </c>
    </row>
    <row r="25" spans="1:2" x14ac:dyDescent="0.25">
      <c r="A25" s="5" t="s">
        <v>124</v>
      </c>
      <c r="B25" s="23">
        <v>53</v>
      </c>
    </row>
    <row r="26" spans="1:2" x14ac:dyDescent="0.25">
      <c r="A26" s="1" t="s">
        <v>32</v>
      </c>
      <c r="B26" s="23">
        <v>94</v>
      </c>
    </row>
    <row r="27" spans="1:2" x14ac:dyDescent="0.25">
      <c r="A27" s="3" t="s">
        <v>33</v>
      </c>
      <c r="B27" s="23">
        <v>119</v>
      </c>
    </row>
    <row r="28" spans="1:2" x14ac:dyDescent="0.25">
      <c r="A28" s="1" t="s">
        <v>34</v>
      </c>
      <c r="B28" s="23">
        <v>58</v>
      </c>
    </row>
    <row r="29" spans="1:2" x14ac:dyDescent="0.25">
      <c r="A29" s="3" t="s">
        <v>35</v>
      </c>
      <c r="B29" s="23">
        <v>120</v>
      </c>
    </row>
    <row r="30" spans="1:2" x14ac:dyDescent="0.25">
      <c r="A30" s="1" t="s">
        <v>36</v>
      </c>
      <c r="B30" s="23">
        <v>111</v>
      </c>
    </row>
    <row r="31" spans="1:2" x14ac:dyDescent="0.25">
      <c r="A31" s="1" t="s">
        <v>37</v>
      </c>
      <c r="B31" s="23">
        <v>77</v>
      </c>
    </row>
    <row r="32" spans="1:2" x14ac:dyDescent="0.25">
      <c r="A32" s="1" t="s">
        <v>51</v>
      </c>
      <c r="B32" s="23">
        <v>52</v>
      </c>
    </row>
    <row r="33" spans="1:2" x14ac:dyDescent="0.25">
      <c r="A33" s="1" t="s">
        <v>53</v>
      </c>
      <c r="B33" s="23">
        <v>103</v>
      </c>
    </row>
    <row r="34" spans="1:2" x14ac:dyDescent="0.25">
      <c r="A34" s="1" t="s">
        <v>57</v>
      </c>
      <c r="B34" s="23">
        <v>72</v>
      </c>
    </row>
    <row r="35" spans="1:2" x14ac:dyDescent="0.25">
      <c r="A35" s="1" t="s">
        <v>61</v>
      </c>
      <c r="B35" s="23">
        <v>63</v>
      </c>
    </row>
    <row r="38" spans="1:2" ht="23.25" x14ac:dyDescent="0.35">
      <c r="A38" s="31" t="s">
        <v>122</v>
      </c>
      <c r="B38" s="26" t="s">
        <v>114</v>
      </c>
    </row>
    <row r="39" spans="1:2" x14ac:dyDescent="0.25">
      <c r="A39" s="1" t="s">
        <v>10</v>
      </c>
      <c r="B39" s="23">
        <v>130</v>
      </c>
    </row>
    <row r="40" spans="1:2" x14ac:dyDescent="0.25">
      <c r="A40" s="1" t="s">
        <v>11</v>
      </c>
      <c r="B40" s="23">
        <v>97</v>
      </c>
    </row>
    <row r="41" spans="1:2" x14ac:dyDescent="0.25">
      <c r="A41" s="1" t="s">
        <v>12</v>
      </c>
      <c r="B41" s="23">
        <v>97</v>
      </c>
    </row>
    <row r="42" spans="1:2" x14ac:dyDescent="0.25">
      <c r="A42" s="1" t="s">
        <v>13</v>
      </c>
      <c r="B42" s="23">
        <v>90</v>
      </c>
    </row>
    <row r="43" spans="1:2" x14ac:dyDescent="0.25">
      <c r="A43" s="1" t="s">
        <v>19</v>
      </c>
      <c r="B43" s="23">
        <v>132</v>
      </c>
    </row>
    <row r="44" spans="1:2" x14ac:dyDescent="0.25">
      <c r="A44" s="1" t="s">
        <v>20</v>
      </c>
      <c r="B44" s="23">
        <v>94</v>
      </c>
    </row>
    <row r="45" spans="1:2" x14ac:dyDescent="0.25">
      <c r="A45" s="1" t="s">
        <v>21</v>
      </c>
      <c r="B45" s="23">
        <v>113</v>
      </c>
    </row>
    <row r="46" spans="1:2" x14ac:dyDescent="0.25">
      <c r="A46" s="1" t="s">
        <v>22</v>
      </c>
      <c r="B46" s="23">
        <v>110</v>
      </c>
    </row>
    <row r="47" spans="1:2" x14ac:dyDescent="0.25">
      <c r="A47" s="1" t="s">
        <v>38</v>
      </c>
      <c r="B47" s="23">
        <v>115</v>
      </c>
    </row>
    <row r="48" spans="1:2" x14ac:dyDescent="0.25">
      <c r="A48" s="1" t="s">
        <v>39</v>
      </c>
      <c r="B48" s="23">
        <v>87</v>
      </c>
    </row>
    <row r="49" spans="1:2" x14ac:dyDescent="0.25">
      <c r="A49" s="1" t="s">
        <v>40</v>
      </c>
      <c r="B49" s="23">
        <v>100</v>
      </c>
    </row>
    <row r="50" spans="1:2" x14ac:dyDescent="0.25">
      <c r="A50" s="1" t="s">
        <v>46</v>
      </c>
      <c r="B50" s="23">
        <v>68</v>
      </c>
    </row>
    <row r="51" spans="1:2" x14ac:dyDescent="0.25">
      <c r="A51" s="1" t="s">
        <v>47</v>
      </c>
      <c r="B51" s="23">
        <v>79</v>
      </c>
    </row>
    <row r="52" spans="1:2" x14ac:dyDescent="0.25">
      <c r="A52" s="1" t="s">
        <v>52</v>
      </c>
      <c r="B52" s="23">
        <v>91</v>
      </c>
    </row>
    <row r="53" spans="1:2" x14ac:dyDescent="0.25">
      <c r="A53" s="1" t="s">
        <v>54</v>
      </c>
      <c r="B53" s="23">
        <v>76</v>
      </c>
    </row>
    <row r="54" spans="1:2" x14ac:dyDescent="0.25">
      <c r="A54" s="1" t="s">
        <v>56</v>
      </c>
      <c r="B54" s="23">
        <v>73</v>
      </c>
    </row>
    <row r="55" spans="1:2" x14ac:dyDescent="0.25">
      <c r="A55" s="1" t="s">
        <v>59</v>
      </c>
      <c r="B55" s="23">
        <v>106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AllSamplesTogether</vt:lpstr>
      <vt:lpstr>MassOfPollutantPerTime</vt:lpstr>
      <vt:lpstr>ForMVPstatsStoves</vt:lpstr>
      <vt:lpstr>CookingTimes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Didy dude</dc:creator>
  <cp:lastModifiedBy>Didy dude</cp:lastModifiedBy>
  <dcterms:created xsi:type="dcterms:W3CDTF">2015-03-17T19:28:27Z</dcterms:created>
  <dcterms:modified xsi:type="dcterms:W3CDTF">2015-04-12T10:28:25Z</dcterms:modified>
</cp:coreProperties>
</file>