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o-addresses" sheetId="1" state="visible" r:id="rId2"/>
    <sheet name="memmap" sheetId="2" state="visible" r:id="rId3"/>
    <sheet name="memmap(old)" sheetId="3" state="visible" r:id="rId4"/>
    <sheet name="bus-pinout" sheetId="4" state="visible" r:id="rId5"/>
    <sheet name="vtiming" sheetId="5" state="visible" r:id="rId6"/>
  </sheets>
  <definedNames>
    <definedName function="false" hidden="true" localSheetId="3" name="_xlnm._FilterDatabase" vbProcedure="false">'bus-pinout'!$B$2:$F$44</definedName>
    <definedName function="false" hidden="true" localSheetId="0" name="_xlnm._FilterDatabase" vbProcedure="false">'io-addresses'!$A$1:$S$12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<sst xmlns="http://schemas.openxmlformats.org/spreadsheetml/2006/main" count="805" uniqueCount="457">
  <si>
    <t xml:space="preserve">Function</t>
  </si>
  <si>
    <t xml:space="preserve">MEM</t>
  </si>
  <si>
    <t xml:space="preserve">IO</t>
  </si>
  <si>
    <t xml:space="preserve">7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</si>
  <si>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</si>
  <si>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</si>
  <si>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</si>
  <si>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</si>
  <si>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</si>
  <si>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</si>
  <si>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</t>
  </si>
  <si>
    <t xml:space="preserve">value set on system reset boot</t>
  </si>
  <si>
    <t xml:space="preserve">Disk Command/Status</t>
  </si>
  <si>
    <t xml:space="preserve">37EC</t>
  </si>
  <si>
    <t xml:space="preserve">F0</t>
  </si>
  <si>
    <t xml:space="preserve">Density Select</t>
  </si>
  <si>
    <t xml:space="preserve">x</t>
  </si>
  <si>
    <t xml:space="preserve">DD</t>
  </si>
  <si>
    <t xml:space="preserve">f8</t>
  </si>
  <si>
    <t xml:space="preserve">Disk Track</t>
  </si>
  <si>
    <t xml:space="preserve">37ED</t>
  </si>
  <si>
    <t xml:space="preserve">F1</t>
  </si>
  <si>
    <t xml:space="preserve">Disk Sector</t>
  </si>
  <si>
    <t xml:space="preserve">37EE</t>
  </si>
  <si>
    <t xml:space="preserve">F2</t>
  </si>
  <si>
    <t xml:space="preserve">5/8 Select</t>
  </si>
  <si>
    <t xml:space="preserve">8INCH</t>
  </si>
  <si>
    <t xml:space="preserve">80</t>
  </si>
  <si>
    <t xml:space="preserve">Disk Data</t>
  </si>
  <si>
    <t xml:space="preserve">37EF</t>
  </si>
  <si>
    <t xml:space="preserve">F3</t>
  </si>
  <si>
    <t xml:space="preserve">Disk Select</t>
  </si>
  <si>
    <t xml:space="preserve">37E1</t>
  </si>
  <si>
    <t xml:space="preserve">F4</t>
  </si>
  <si>
    <t xml:space="preserve">DRV3</t>
  </si>
  <si>
    <t xml:space="preserve">DRV2</t>
  </si>
  <si>
    <t xml:space="preserve">DRV1</t>
  </si>
  <si>
    <t xml:space="preserve">DRV0</t>
  </si>
  <si>
    <t xml:space="preserve">Model 3 Options</t>
  </si>
  <si>
    <t xml:space="preserve">N/A</t>
  </si>
  <si>
    <t xml:space="preserve">WPRE</t>
  </si>
  <si>
    <t xml:space="preserve">SIDE1</t>
  </si>
  <si>
    <t xml:space="preserve">Interrupt Status</t>
  </si>
  <si>
    <t xml:space="preserve">37E0</t>
  </si>
  <si>
    <t xml:space="preserve">F6</t>
  </si>
  <si>
    <t xml:space="preserve">Clock</t>
  </si>
  <si>
    <t xml:space="preserve">Disk</t>
  </si>
  <si>
    <t xml:space="preserve">WC80 Options</t>
  </si>
  <si>
    <t xml:space="preserve">MOD3</t>
  </si>
  <si>
    <t xml:space="preserve">2793</t>
  </si>
  <si>
    <t xml:space="preserve">Printer</t>
  </si>
  <si>
    <t xml:space="preserve">37E8</t>
  </si>
  <si>
    <t xml:space="preserve">F8</t>
  </si>
  <si>
    <t xml:space="preserve">mem bank 0</t>
  </si>
  <si>
    <t xml:space="preserve">70</t>
  </si>
  <si>
    <t xml:space="preserve">!EXMEM
0000-3FFF</t>
  </si>
  <si>
    <t xml:space="preserve">RAM
!ROM</t>
  </si>
  <si>
    <t xml:space="preserve">mem bank 1</t>
  </si>
  <si>
    <t xml:space="preserve">71</t>
  </si>
  <si>
    <t xml:space="preserve">!EXMEM
4000-7FFF</t>
  </si>
  <si>
    <t xml:space="preserve">mem bank 2</t>
  </si>
  <si>
    <t xml:space="preserve">72</t>
  </si>
  <si>
    <t xml:space="preserve">!EXMEM
8000-BFFF</t>
  </si>
  <si>
    <t xml:space="preserve">mem bank 3</t>
  </si>
  <si>
    <t xml:space="preserve">73</t>
  </si>
  <si>
    <t xml:space="preserve">!EXMEM
C000-FFFF</t>
  </si>
  <si>
    <t xml:space="preserve">cpu display 4th char</t>
  </si>
  <si>
    <t xml:space="preserve">74</t>
  </si>
  <si>
    <t xml:space="preserve">cpu display 3rd char</t>
  </si>
  <si>
    <t xml:space="preserve">75</t>
  </si>
  <si>
    <t xml:space="preserve">cpu display 2nd char</t>
  </si>
  <si>
    <t xml:space="preserve">76</t>
  </si>
  <si>
    <t xml:space="preserve">cpu display 1st char (left)</t>
  </si>
  <si>
    <t xml:space="preserve">77</t>
  </si>
  <si>
    <t xml:space="preserve">sn76489</t>
  </si>
  <si>
    <t xml:space="preserve">a0</t>
  </si>
  <si>
    <t xml:space="preserve">interrupt status</t>
  </si>
  <si>
    <t xml:space="preserve">ym2413 address</t>
  </si>
  <si>
    <t xml:space="preserve">a2</t>
  </si>
  <si>
    <t xml:space="preserve">ym2413 data</t>
  </si>
  <si>
    <t xml:space="preserve">a3</t>
  </si>
  <si>
    <t xml:space="preserve">ym2612 1-3 address</t>
  </si>
  <si>
    <t xml:space="preserve">a4</t>
  </si>
  <si>
    <t xml:space="preserve">ym2612 1-3 data</t>
  </si>
  <si>
    <t xml:space="preserve">a5</t>
  </si>
  <si>
    <t xml:space="preserve">ym2612 4-6 address</t>
  </si>
  <si>
    <t xml:space="preserve">a6</t>
  </si>
  <si>
    <t xml:space="preserve">ym2612 4-6 data</t>
  </si>
  <si>
    <t xml:space="preserve">a7</t>
  </si>
  <si>
    <t xml:space="preserve">ymf262 address0/status</t>
  </si>
  <si>
    <t xml:space="preserve">a8</t>
  </si>
  <si>
    <t xml:space="preserve">ymf262 data</t>
  </si>
  <si>
    <t xml:space="preserve">a9</t>
  </si>
  <si>
    <t xml:space="preserve">ymf262 address1</t>
  </si>
  <si>
    <t xml:space="preserve">aa</t>
  </si>
  <si>
    <t xml:space="preserve">orchestra 85 dac (!d7)</t>
  </si>
  <si>
    <t xml:space="preserve">b5</t>
  </si>
  <si>
    <t xml:space="preserve">b9</t>
  </si>
  <si>
    <t xml:space="preserve">orchestra 80 dac</t>
  </si>
  <si>
    <t xml:space="preserve">bb</t>
  </si>
  <si>
    <t xml:space="preserve">bc</t>
  </si>
  <si>
    <t xml:space="preserve">sound options</t>
  </si>
  <si>
    <t xml:space="preserve">bf</t>
  </si>
  <si>
    <t xml:space="preserve">cassette port out</t>
  </si>
  <si>
    <t xml:space="preserve">ff</t>
  </si>
  <si>
    <t xml:space="preserve">v</t>
  </si>
  <si>
    <t xml:space="preserve">Keyboard option register</t>
  </si>
  <si>
    <t xml:space="preserve">78</t>
  </si>
  <si>
    <t xml:space="preserve">KEYM1</t>
  </si>
  <si>
    <t xml:space="preserve">KEYM0</t>
  </si>
  <si>
    <t xml:space="preserve">LED5</t>
  </si>
  <si>
    <t xml:space="preserve">LED4</t>
  </si>
  <si>
    <t xml:space="preserve">LED3</t>
  </si>
  <si>
    <t xml:space="preserve">LED2</t>
  </si>
  <si>
    <t xml:space="preserve">LED1</t>
  </si>
  <si>
    <t xml:space="preserve">LED0</t>
  </si>
  <si>
    <t xml:space="preserve">CF card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</si>
  <si>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</si>
  <si>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</si>
  <si>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</si>
  <si>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</si>
  <si>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</si>
  <si>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</si>
  <si>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</si>
  <si>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</si>
  <si>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vidstat</t>
  </si>
  <si>
    <t xml:space="preserve">5f</t>
  </si>
  <si>
    <t xml:space="preserve">VS</t>
  </si>
  <si>
    <t xml:space="preserve">HS</t>
  </si>
  <si>
    <t xml:space="preserve">BTN</t>
  </si>
  <si>
    <t xml:space="preserve">LPEN</t>
  </si>
  <si>
    <t xml:space="preserve">vid options 1</t>
  </si>
  <si>
    <t xml:space="preserve">!RESET</t>
  </si>
  <si>
    <t xml:space="preserve">DC2</t>
  </si>
  <si>
    <t xml:space="preserve">DC1</t>
  </si>
  <si>
    <t xml:space="preserve">DC0</t>
  </si>
  <si>
    <t xml:space="preserve">PL2</t>
  </si>
  <si>
    <t xml:space="preserve">PL1</t>
  </si>
  <si>
    <t xml:space="preserve">PL0</t>
  </si>
  <si>
    <t xml:space="preserve">CHIP</t>
  </si>
  <si>
    <t xml:space="preserve">0x72 reset</t>
  </si>
  <si>
    <t xml:space="preserve">0xf2 - 8x80 mode</t>
  </si>
  <si>
    <t xml:space="preserve">0xe6 - 64x6 mode</t>
  </si>
  <si>
    <t xml:space="preserve">vid options 2</t>
  </si>
  <si>
    <t xml:space="preserve">5e</t>
  </si>
  <si>
    <t xml:space="preserve">ADR3</t>
  </si>
  <si>
    <t xml:space="preserve">ADR2</t>
  </si>
  <si>
    <t xml:space="preserve">ADR1</t>
  </si>
  <si>
    <t xml:space="preserve">ADR0</t>
  </si>
  <si>
    <t xml:space="preserve">MSK3</t>
  </si>
  <si>
    <t xml:space="preserve">MSK2</t>
  </si>
  <si>
    <t xml:space="preserve">MSK1</t>
  </si>
  <si>
    <t xml:space="preserve">MSK0</t>
  </si>
  <si>
    <t xml:space="preserve">CRT controller data</t>
  </si>
  <si>
    <t xml:space="preserve">5d</t>
  </si>
  <si>
    <t xml:space="preserve">CRT controller address</t>
  </si>
  <si>
    <t xml:space="preserve">5c</t>
  </si>
  <si>
    <t xml:space="preserve">External hi-mem bank 0</t>
  </si>
  <si>
    <t xml:space="preserve">7c</t>
  </si>
  <si>
    <t xml:space="preserve">External hi-mem bank 1</t>
  </si>
  <si>
    <t xml:space="preserve">7d</t>
  </si>
  <si>
    <t xml:space="preserve">External hi-mem bank 2</t>
  </si>
  <si>
    <t xml:space="preserve">7e</t>
  </si>
  <si>
    <t xml:space="preserve">External hi-mem bank 3</t>
  </si>
  <si>
    <t xml:space="preserve">7f</t>
  </si>
  <si>
    <t xml:space="preserve">DSKY IO registers . . .</t>
  </si>
  <si>
    <t xml:space="preserve">60</t>
  </si>
  <si>
    <t xml:space="preserve">. . . Read = key matrix</t>
  </si>
  <si>
    <t xml:space="preserve">61</t>
  </si>
  <si>
    <t xml:space="preserve">. . . Write = display</t>
  </si>
  <si>
    <t xml:space="preserve">62</t>
  </si>
  <si>
    <t xml:space="preserve">""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</si>
  <si>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</si>
  <si>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</si>
  <si>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</si>
  <si>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</si>
  <si>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</si>
  <si>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</si>
  <si>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</si>
  <si>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6a</t>
  </si>
  <si>
    <t xml:space="preserve">6b</t>
  </si>
  <si>
    <t xml:space="preserve">6c</t>
  </si>
  <si>
    <t xml:space="preserve">6d</t>
  </si>
  <si>
    <t xml:space="preserve">6e</t>
  </si>
  <si>
    <t xml:space="preserve">* left most digit</t>
  </si>
  <si>
    <t xml:space="preserve">6f</t>
  </si>
  <si>
    <t xml:space="preserve">KEYM = 0 keyboard</t>
  </si>
  <si>
    <t xml:space="preserve">3800-38ff</t>
  </si>
  <si>
    <t xml:space="preserve">KEYM = 1 keyboard</t>
  </si>
  <si>
    <t xml:space="preserve">ef00-efff</t>
  </si>
  <si>
    <t xml:space="preserve">KEYM = 2 keyboard </t>
  </si>
  <si>
    <t xml:space="preserve">f400-f4ff</t>
  </si>
  <si>
    <t xml:space="preserve">KEYM = 3 keyboard</t>
  </si>
  <si>
    <t xml:space="preserve">7800-78ff</t>
  </si>
  <si>
    <t xml:space="preserve">Device</t>
  </si>
  <si>
    <t xml:space="preserve">Main ROM / RAM</t>
  </si>
  <si>
    <t xml:space="preserve">Keyboard Matrix</t>
  </si>
  <si>
    <t xml:space="preserve">Arduino Board</t>
  </si>
  <si>
    <t xml:space="preserve">Video Memory</t>
  </si>
  <si>
    <t xml:space="preserve">Shared RAM and Extra RAM</t>
  </si>
  <si>
    <t xml:space="preserve">IO Addr</t>
  </si>
  <si>
    <t xml:space="preserve">0x70-0x73</t>
  </si>
  <si>
    <t xml:space="preserve">0x78</t>
  </si>
  <si>
    <t xml:space="preserve">0x7c-0x7f</t>
  </si>
  <si>
    <t xml:space="preserve">0x5f</t>
  </si>
  <si>
    <t xml:space="preserve">Memory Space</t>
  </si>
  <si>
    <t xml:space="preserve">0000</t>
  </si>
  <si>
    <t xml:space="preserve">Bank 0
0x70</t>
  </si>
  <si>
    <t xml:space="preserve">0400</t>
  </si>
  <si>
    <t xml:space="preserve">0800</t>
  </si>
  <si>
    <t xml:space="preserve">0C00</t>
  </si>
  <si>
    <t xml:space="preserve">1000</t>
  </si>
  <si>
    <t xml:space="preserve">1400</t>
  </si>
  <si>
    <t xml:space="preserve">1800</t>
  </si>
  <si>
    <t xml:space="preserve">1C00</t>
  </si>
  <si>
    <t xml:space="preserve">2000</t>
  </si>
  <si>
    <t xml:space="preserve">2400</t>
  </si>
  <si>
    <t xml:space="preserve">2800</t>
  </si>
  <si>
    <t xml:space="preserve">2C00</t>
  </si>
  <si>
    <t xml:space="preserve">3000</t>
  </si>
  <si>
    <t xml:space="preserve">3000-33ff 1K dual port RAM</t>
  </si>
  <si>
    <t xml:space="preserve">3400</t>
  </si>
  <si>
    <t xml:space="preserve">3800</t>
  </si>
  <si>
    <t xml:space="preserve">3800-38ff - TRS-80 model 1; KEYM = 0</t>
  </si>
  <si>
    <t xml:space="preserve">3C00</t>
  </si>
  <si>
    <t xml:space="preserve">IO 0x5e = 0x38 - TRS-80 64x16 Screen</t>
  </si>
  <si>
    <t xml:space="preserve">4000</t>
  </si>
  <si>
    <t xml:space="preserve">Bank 1
0x71</t>
  </si>
  <si>
    <t xml:space="preserve">4400</t>
  </si>
  <si>
    <t xml:space="preserve">4800</t>
  </si>
  <si>
    <t xml:space="preserve">4C00</t>
  </si>
  <si>
    <t xml:space="preserve">5000</t>
  </si>
  <si>
    <t xml:space="preserve">5400</t>
  </si>
  <si>
    <t xml:space="preserve">5800</t>
  </si>
  <si>
    <t xml:space="preserve">5C00</t>
  </si>
  <si>
    <t xml:space="preserve">6000</t>
  </si>
  <si>
    <t xml:space="preserve">6400</t>
  </si>
  <si>
    <t xml:space="preserve">6800</t>
  </si>
  <si>
    <t xml:space="preserve">6C00</t>
  </si>
  <si>
    <t xml:space="preserve">7000</t>
  </si>
  <si>
    <t xml:space="preserve">7400</t>
  </si>
  <si>
    <t xml:space="preserve">7800</t>
  </si>
  <si>
    <t xml:space="preserve">7800-78ff - trs80 model 1 in slot 1; KEYM = 3</t>
  </si>
  <si>
    <t xml:space="preserve">7C00</t>
  </si>
  <si>
    <t xml:space="preserve">8000</t>
  </si>
  <si>
    <t xml:space="preserve">Bank 2
0x72</t>
  </si>
  <si>
    <t xml:space="preserve">HiMem Bank 0
0x7c</t>
  </si>
  <si>
    <t xml:space="preserve">8400</t>
  </si>
  <si>
    <t xml:space="preserve">8800</t>
  </si>
  <si>
    <t xml:space="preserve">8C00</t>
  </si>
  <si>
    <t xml:space="preserve">9000</t>
  </si>
  <si>
    <t xml:space="preserve">9400</t>
  </si>
  <si>
    <t xml:space="preserve">9800</t>
  </si>
  <si>
    <t xml:space="preserve">9C00</t>
  </si>
  <si>
    <t xml:space="preserve">A000</t>
  </si>
  <si>
    <t xml:space="preserve">HiMem Bank 1
0x7d</t>
  </si>
  <si>
    <t xml:space="preserve">A400</t>
  </si>
  <si>
    <t xml:space="preserve">A800</t>
  </si>
  <si>
    <t xml:space="preserve">AC00</t>
  </si>
  <si>
    <t xml:space="preserve">B000</t>
  </si>
  <si>
    <t xml:space="preserve">B400</t>
  </si>
  <si>
    <t xml:space="preserve">B800</t>
  </si>
  <si>
    <t xml:space="preserve">BC00</t>
  </si>
  <si>
    <t xml:space="preserve">C000</t>
  </si>
  <si>
    <t xml:space="preserve">Bank 3
0x73</t>
  </si>
  <si>
    <t xml:space="preserve">HiMem Bank 2
0x7d</t>
  </si>
  <si>
    <t xml:space="preserve">C400</t>
  </si>
  <si>
    <t xml:space="preserve">C800</t>
  </si>
  <si>
    <t xml:space="preserve">CC00</t>
  </si>
  <si>
    <t xml:space="preserve">D000</t>
  </si>
  <si>
    <t xml:space="preserve">D400</t>
  </si>
  <si>
    <t xml:space="preserve">D800</t>
  </si>
  <si>
    <t xml:space="preserve">DC00</t>
  </si>
  <si>
    <t xml:space="preserve">E000</t>
  </si>
  <si>
    <t xml:space="preserve">HiMem Bank 3
0x7e</t>
  </si>
  <si>
    <t xml:space="preserve">E400</t>
  </si>
  <si>
    <t xml:space="preserve">E800</t>
  </si>
  <si>
    <t xml:space="preserve">EC00</t>
  </si>
  <si>
    <t xml:space="preserve">EF00-EFFF; KEYM = 1</t>
  </si>
  <si>
    <t xml:space="preserve">F000</t>
  </si>
  <si>
    <t xml:space="preserve">F400</t>
  </si>
  <si>
    <t xml:space="preserve">F400-F4FF - trs-80 model 4; KEYM = 2</t>
  </si>
  <si>
    <t xml:space="preserve">F800</t>
  </si>
  <si>
    <t xml:space="preserve">FC00</t>
  </si>
  <si>
    <t xml:space="preserve">Description/Notes</t>
  </si>
  <si>
    <t xml:space="preserve">IO addresses 0x70-0x73
for each bank, select 1 of 32 banks in rom (0x00-0x20) or ram (0x20-0x40). 16K each
</t>
  </si>
  <si>
    <t xml:space="preserve">IO address 0x78 - Set bits 6:7 to select 1 of 4 keyboard memory locations</t>
  </si>
  <si>
    <t xml:space="preserve">IO addresses 0x7c-0x7f
for each bank, select 1 of 64 banks of RAM, 8K each
</t>
  </si>
  <si>
    <t xml:space="preserve">Ram can be aligned to any of the bold boxes above, and each of 4 1K sections can be masked or unmasked within.</t>
  </si>
  <si>
    <t xml:space="preserve">If bit 7 is set on any of the 4 bank selections, the extra ram there will be removed and the address space open to be used by other devices
</t>
  </si>
  <si>
    <t xml:space="preserve">IO address 0x5e is used to set the location and mask:
value = 0xam, where:
nibble a is address location, and
nibble m is the mask. Bits set to 0 will disable that section</t>
  </si>
  <si>
    <t xml:space="preserve">EXMEM - clearing of bit 7 will enable other devices to override rom/ram in memory space</t>
  </si>
  <si>
    <t xml:space="preserve">This HIMem area (0x8000 and above) corresponds to the memory stored in the Expansion Interface in a real TRS-80</t>
  </si>
  <si>
    <t xml:space="preserve">example:</t>
  </si>
  <si>
    <t xml:space="preserve">0x38 - start at address 0x3000;
mask all but section 3 (bit3 set)
- provides 1K section at 0x3c00
</t>
  </si>
  <si>
    <t xml:space="preserve">0x5F - start at address 0x5000, aand use all 4 sections
provides 4K of ram at 0x5000-0x5fff</t>
  </si>
  <si>
    <t xml:space="preserve">Hi-mem ram on Arduino board</t>
  </si>
  <si>
    <t xml:space="preserve">Arduino Dual Port Shared RAM</t>
  </si>
  <si>
    <t xml:space="preserve">3800-38ff - TRS-80 model 1 - KEYM = 0</t>
  </si>
  <si>
    <t xml:space="preserve">7800-78ff - trs80 model 1 in slot 1
KEYM = 3</t>
  </si>
  <si>
    <t xml:space="preserve">EF00-EFFF
KEYM = 1</t>
  </si>
  <si>
    <t xml:space="preserve">F400-F4FF - trs-80 model 4
KEYM = 2</t>
  </si>
  <si>
    <t xml:space="preserve">org</t>
  </si>
  <si>
    <t xml:space="preserve">lu</t>
  </si>
  <si>
    <t xml:space="preserve">ul</t>
  </si>
  <si>
    <t xml:space="preserve">modi</t>
  </si>
  <si>
    <t xml:space="preserve">pin</t>
  </si>
  <si>
    <t xml:space="preserve">desc</t>
  </si>
  <si>
    <t xml:space="preserve">TRS-80 EXP HEADER</t>
  </si>
  <si>
    <t xml:space="preserve">TRS-80 PROTO HEADER</t>
  </si>
  <si>
    <t xml:space="preserve">M UP</t>
  </si>
  <si>
    <t xml:space="preserve">F UP</t>
  </si>
  <si>
    <t xml:space="preserve">RAS*</t>
  </si>
  <si>
    <t xml:space="preserve">Row Address Strobe output for 16 pin dynamic rams</t>
  </si>
  <si>
    <t xml:space="preserve">SYSRES*</t>
  </si>
  <si>
    <t xml:space="preserve">vcc</t>
  </si>
  <si>
    <t xml:space="preserve">CAS*</t>
  </si>
  <si>
    <t xml:space="preserve">Column Address Strobe output for 16 pin dynamic rams</t>
  </si>
  <si>
    <t xml:space="preserve">A10</t>
  </si>
  <si>
    <t xml:space="preserve">gnd</t>
  </si>
  <si>
    <t xml:space="preserve">A12</t>
  </si>
  <si>
    <t xml:space="preserve">Address output</t>
  </si>
  <si>
    <t xml:space="preserve">A13</t>
  </si>
  <si>
    <t xml:space="preserve">\memrq</t>
  </si>
  <si>
    <t xml:space="preserve">\ioreq</t>
  </si>
  <si>
    <t xml:space="preserve">A15</t>
  </si>
  <si>
    <t xml:space="preserve">GND</t>
  </si>
  <si>
    <t xml:space="preserve">\rd</t>
  </si>
  <si>
    <t xml:space="preserve">\wr</t>
  </si>
  <si>
    <t xml:space="preserve">A11</t>
  </si>
  <si>
    <t xml:space="preserve">A14</t>
  </si>
  <si>
    <t xml:space="preserve">\inuse</t>
  </si>
  <si>
    <t xml:space="preserve">\disable</t>
  </si>
  <si>
    <t xml:space="preserve">A8</t>
  </si>
  <si>
    <t xml:space="preserve">OUT*</t>
  </si>
  <si>
    <t xml:space="preserve">d0</t>
  </si>
  <si>
    <t xml:space="preserve">d1</t>
  </si>
  <si>
    <t xml:space="preserve">WR*</t>
  </si>
  <si>
    <t xml:space="preserve">Memory Write strobe output</t>
  </si>
  <si>
    <t xml:space="preserve">INTAK*</t>
  </si>
  <si>
    <t xml:space="preserve">d2</t>
  </si>
  <si>
    <t xml:space="preserve">d3</t>
  </si>
  <si>
    <t xml:space="preserve">RD*</t>
  </si>
  <si>
    <t xml:space="preserve">Memory Read strobe output</t>
  </si>
  <si>
    <t xml:space="preserve">MUX</t>
  </si>
  <si>
    <t xml:space="preserve">d4</t>
  </si>
  <si>
    <t xml:space="preserve">d5</t>
  </si>
  <si>
    <t xml:space="preserve">A9</t>
  </si>
  <si>
    <t xml:space="preserve">D4</t>
  </si>
  <si>
    <t xml:space="preserve">d6</t>
  </si>
  <si>
    <t xml:space="preserve">d7</t>
  </si>
  <si>
    <t xml:space="preserve">IN*</t>
  </si>
  <si>
    <t xml:space="preserve">Peripheral Read strobe output</t>
  </si>
  <si>
    <t xml:space="preserve">D7</t>
  </si>
  <si>
    <t xml:space="preserve">a1</t>
  </si>
  <si>
    <t xml:space="preserve">INT*</t>
  </si>
  <si>
    <t xml:space="preserve">Interrupt input (Maskable)</t>
  </si>
  <si>
    <t xml:space="preserve">D1</t>
  </si>
  <si>
    <t xml:space="preserve">TEST*</t>
  </si>
  <si>
    <t xml:space="preserve">A logic 0 on TEST* input tri-states A0-A15, D0-D7, WR*, RD*, IN*, OUT*, RAS*, CAS* and MUX*.</t>
  </si>
  <si>
    <t xml:space="preserve">D6</t>
  </si>
  <si>
    <t xml:space="preserve">A0</t>
  </si>
  <si>
    <t xml:space="preserve">D3</t>
  </si>
  <si>
    <t xml:space="preserve">A1</t>
  </si>
  <si>
    <t xml:space="preserve">D5</t>
  </si>
  <si>
    <t xml:space="preserve">Signal ground</t>
  </si>
  <si>
    <t xml:space="preserve">D0</t>
  </si>
  <si>
    <t xml:space="preserve">a10</t>
  </si>
  <si>
    <t xml:space="preserve">a11</t>
  </si>
  <si>
    <t xml:space="preserve">A4</t>
  </si>
  <si>
    <t xml:space="preserve">D2</t>
  </si>
  <si>
    <t xml:space="preserve">a12</t>
  </si>
  <si>
    <t xml:space="preserve">a13</t>
  </si>
  <si>
    <t xml:space="preserve">WAIT*</t>
  </si>
  <si>
    <t xml:space="preserve">Processor wait input, to allow for slow memory</t>
  </si>
  <si>
    <t xml:space="preserve">A3</t>
  </si>
  <si>
    <t xml:space="preserve">a14</t>
  </si>
  <si>
    <t xml:space="preserve">a15</t>
  </si>
  <si>
    <t xml:space="preserve">A5</t>
  </si>
  <si>
    <t xml:space="preserve">A7</t>
  </si>
  <si>
    <t xml:space="preserve">A6</t>
  </si>
  <si>
    <t xml:space="preserve">+5V</t>
  </si>
  <si>
    <t xml:space="preserve">(limited current - Level I Model 1s only)</t>
  </si>
  <si>
    <t xml:space="preserve">A2</t>
  </si>
  <si>
    <t xml:space="preserve">System reset output. Low during power-up initialize or when the reset button is pressed</t>
  </si>
  <si>
    <t xml:space="preserve">TRS-80 W HEADER</t>
  </si>
  <si>
    <t xml:space="preserve">Signal Ground</t>
  </si>
  <si>
    <t xml:space="preserve">Peripheral Write strobe output</t>
  </si>
  <si>
    <t xml:space="preserve">EXMEM*</t>
  </si>
  <si>
    <t xml:space="preserve">Interrupt Acknowledge output</t>
  </si>
  <si>
    <t xml:space="preserve">Multiplexer Control output for 16 pin dynamic RAMs</t>
  </si>
  <si>
    <t xml:space="preserve">Bidirectional data bus</t>
  </si>
  <si>
    <t xml:space="preserve">INUSE*</t>
  </si>
  <si>
    <t xml:space="preserve">CLK</t>
  </si>
  <si>
    <t xml:space="preserve">e</t>
  </si>
  <si>
    <t xml:space="preserve">Video Timing Calculator</t>
  </si>
  <si>
    <t xml:space="preserve">pulse lengths xdotclock</t>
  </si>
  <si>
    <t xml:space="preserve">Screen Resolutions (us/line)</t>
  </si>
  <si>
    <t xml:space="preserve">Measurements</t>
  </si>
  <si>
    <t xml:space="preserve">baseclock(mhz)</t>
  </si>
  <si>
    <t xml:space="preserve">div</t>
  </si>
  <si>
    <t xml:space="preserve">divf(mhz)</t>
  </si>
  <si>
    <t xml:space="preserve">dotclk_p(ns)</t>
  </si>
  <si>
    <t xml:space="preserve">80x8</t>
  </si>
  <si>
    <t xml:space="preserve">80x6</t>
  </si>
  <si>
    <t xml:space="preserve">64x8</t>
  </si>
  <si>
    <t xml:space="preserve">64x6</t>
  </si>
  <si>
    <t xml:space="preserve">32x8</t>
  </si>
  <si>
    <t xml:space="preserve">16x8</t>
  </si>
  <si>
    <t xml:space="preserve">active video</t>
  </si>
  <si>
    <t xml:space="preserve">us</t>
  </si>
  <si>
    <t xml:space="preserve">dots</t>
  </si>
  <si>
    <t xml:space="preserve">ns/dot</t>
  </si>
  <si>
    <t xml:space="preserve">real trs-80 </t>
  </si>
  <si>
    <t xml:space="preserve">Highlighter</t>
  </si>
  <si>
    <t xml:space="preserve">amber l-r</t>
  </si>
  <si>
    <t xml:space="preserve">less</t>
  </si>
  <si>
    <t xml:space="preserve">7"bw l-r</t>
  </si>
  <si>
    <t xml:space="preserve">sanyo</t>
  </si>
  <si>
    <t xml:space="preserve">greater</t>
  </si>
  <si>
    <t xml:space="preserve">green</t>
  </si>
  <si>
    <t xml:space="preserve">dots/line</t>
  </si>
  <si>
    <t xml:space="preserve">LTC6903</t>
  </si>
  <si>
    <t xml:space="preserve">OCT</t>
  </si>
  <si>
    <t xml:space="preserve">bitmask base (dec)</t>
  </si>
  <si>
    <t xml:space="preserve">DAC</t>
  </si>
  <si>
    <t xml:space="preserve">f</t>
  </si>
  <si>
    <t xml:space="preserve">f mhz</t>
  </si>
  <si>
    <t xml:space="preserve">name</t>
  </si>
  <si>
    <t xml:space="preserve">index</t>
  </si>
  <si>
    <t xml:space="preserve">bit</t>
  </si>
  <si>
    <t xml:space="preserve">val (d)</t>
  </si>
  <si>
    <t xml:space="preserve">val (hex)</t>
  </si>
  <si>
    <t xml:space="preserve">d15</t>
  </si>
  <si>
    <t xml:space="preserve">oct3</t>
  </si>
  <si>
    <t xml:space="preserve">d14</t>
  </si>
  <si>
    <t xml:space="preserve">oct2</t>
  </si>
  <si>
    <t xml:space="preserve">d13</t>
  </si>
  <si>
    <t xml:space="preserve">oct1</t>
  </si>
  <si>
    <t xml:space="preserve">d12</t>
  </si>
  <si>
    <t xml:space="preserve">oct0</t>
  </si>
  <si>
    <t xml:space="preserve">d11</t>
  </si>
  <si>
    <t xml:space="preserve">dac9</t>
  </si>
  <si>
    <t xml:space="preserve">d10</t>
  </si>
  <si>
    <t xml:space="preserve">dac8</t>
  </si>
  <si>
    <t xml:space="preserve">d9</t>
  </si>
  <si>
    <t xml:space="preserve">dac7</t>
  </si>
  <si>
    <t xml:space="preserve">d8</t>
  </si>
  <si>
    <t xml:space="preserve">dac6</t>
  </si>
  <si>
    <t xml:space="preserve">dac5</t>
  </si>
  <si>
    <t xml:space="preserve">dac4</t>
  </si>
  <si>
    <t xml:space="preserve">dac3</t>
  </si>
  <si>
    <t xml:space="preserve">dac2</t>
  </si>
  <si>
    <t xml:space="preserve">dac1</t>
  </si>
  <si>
    <t xml:space="preserve">dac0</t>
  </si>
  <si>
    <t xml:space="preserve">cnf1</t>
  </si>
  <si>
    <t xml:space="preserve">cnf0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</si>
</sst>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4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7030A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0"/>
      <color rgb="FF000000"/>
      <name val="Arial Unicode MS"/>
      <family val="0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DEEBF7"/>
      </patternFill>
    </fill>
    <fill>
      <patternFill patternType="solid">
        <fgColor rgb="FFFFFFFF"/>
        <bgColor rgb="FFFEFFEB"/>
      </patternFill>
    </fill>
    <fill>
      <patternFill patternType="solid">
        <fgColor rgb="FFFEFFEB"/>
        <bgColor rgb="FFFFFFFF"/>
      </patternFill>
    </fill>
    <fill>
      <patternFill patternType="solid">
        <fgColor rgb="FFE1FFFF"/>
        <bgColor rgb="FFF2F2F2"/>
      </patternFill>
    </fill>
    <fill>
      <patternFill patternType="solid">
        <fgColor rgb="FFEDC9FF"/>
        <bgColor rgb="FFFFC7CE"/>
      </patternFill>
    </fill>
    <fill>
      <patternFill patternType="solid">
        <fgColor rgb="FFF2F2F2"/>
        <bgColor rgb="FFE2F0D9"/>
      </patternFill>
    </fill>
    <fill>
      <patternFill patternType="solid">
        <fgColor rgb="FFFFC000"/>
        <bgColor rgb="FFFF9900"/>
      </patternFill>
    </fill>
    <fill>
      <patternFill patternType="solid">
        <fgColor rgb="FFE2F0D9"/>
        <bgColor rgb="FFDEEBF7"/>
      </patternFill>
    </fill>
    <fill>
      <patternFill patternType="solid">
        <fgColor rgb="FFF8CBAD"/>
        <bgColor rgb="FFFFC7CE"/>
      </patternFill>
    </fill>
    <fill>
      <patternFill patternType="solid">
        <fgColor rgb="FFFFE699"/>
        <bgColor rgb="FFFFF2CC"/>
      </patternFill>
    </fill>
    <fill>
      <patternFill patternType="solid">
        <fgColor rgb="FFC5E0B4"/>
        <bgColor rgb="FFE2F0D9"/>
      </patternFill>
    </fill>
    <fill>
      <patternFill patternType="solid">
        <fgColor rgb="FF9DC3E6"/>
        <bgColor rgb="FFC5E0B4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C000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6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6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1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9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1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1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4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6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7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3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3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17" borderId="3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17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3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3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4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4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8" borderId="3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18" borderId="3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4" xfId="20"/>
    <cellStyle name="Excel Built-in 20% - Accent5" xfId="21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5E0B4"/>
      <rgbColor rgb="FF808080"/>
      <rgbColor rgb="FFF2F2F2"/>
      <rgbColor rgb="FF7030A0"/>
      <rgbColor rgb="FFFFF2CC"/>
      <rgbColor rgb="FFE1FFFF"/>
      <rgbColor rgb="FF660066"/>
      <rgbColor rgb="FFFF8080"/>
      <rgbColor rgb="FF0066CC"/>
      <rgbColor rgb="FFEDC9FF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FFE699"/>
      <rgbColor rgb="FF9DC3E6"/>
      <rgbColor rgb="FFFFC7CE"/>
      <rgbColor rgb="FFDAE3F3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FEFFEB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U25" activeCellId="0" sqref="U25"/>
    </sheetView>
  </sheetViews>
  <sheetFormatPr defaultColWidth="8.9375" defaultRowHeight="14.25" zeroHeight="false" outlineLevelRow="0" outlineLevelCol="0"/>
  <cols>
    <col collapsed="false" customWidth="true" hidden="false" outlineLevel="0" max="1" min="1" style="1" width="20.27"/>
    <col collapsed="false" customWidth="false" hidden="false" outlineLevel="0" max="3" min="2" style="1" width="8.94"/>
    <col collapsed="false" customWidth="true" hidden="false" outlineLevel="0" max="4" min="4" style="2" width="3.66"/>
    <col collapsed="false" customWidth="true" hidden="false" outlineLevel="0" max="11" min="5" style="1" width="3.66"/>
    <col collapsed="false" customWidth="true" hidden="false" outlineLevel="0" max="12" min="12" style="2" width="3.66"/>
    <col collapsed="false" customWidth="true" hidden="false" outlineLevel="0" max="19" min="13" style="1" width="3.66"/>
    <col collapsed="false" customWidth="false" hidden="false" outlineLevel="0" max="20" min="20" style="2" width="8.94"/>
    <col collapsed="false" customWidth="false" hidden="false" outlineLevel="0" max="21" min="21" style="1" width="8.94"/>
    <col collapsed="false" customWidth="true" hidden="false" outlineLevel="0" max="22" min="22" style="1" width="15.27"/>
    <col collapsed="false" customWidth="true" hidden="false" outlineLevel="0" max="23" min="23" style="1" width="15.2"/>
    <col collapsed="false" customWidth="false" hidden="false" outlineLevel="0" max="1024" min="24" style="1" width="8.94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3</v>
      </c>
      <c r="M1" s="7" t="s">
        <v>4</v>
      </c>
      <c r="N1" s="7" t="s">
        <v>5</v>
      </c>
      <c r="O1" s="7" t="s">
        <v>6</v>
      </c>
      <c r="P1" s="7" t="s">
        <v>7</v>
      </c>
      <c r="Q1" s="7" t="s">
        <v>8</v>
      </c>
      <c r="R1" s="7" t="s">
        <v>9</v>
      </c>
      <c r="S1" s="7" t="s">
        <v>10</v>
      </c>
      <c r="U1" s="1" t="s">
        <v>11</v>
      </c>
    </row>
    <row r="2" customFormat="false" ht="14.25" hidden="false" customHeight="false" outlineLevel="0" collapsed="false">
      <c r="A2" s="1" t="s">
        <v>12</v>
      </c>
      <c r="B2" s="8" t="s">
        <v>13</v>
      </c>
      <c r="C2" s="8" t="s">
        <v>14</v>
      </c>
      <c r="D2" s="9"/>
      <c r="E2" s="10"/>
      <c r="F2" s="10"/>
      <c r="G2" s="10"/>
      <c r="H2" s="10"/>
      <c r="I2" s="10"/>
      <c r="J2" s="10"/>
      <c r="K2" s="10"/>
      <c r="L2" s="9"/>
      <c r="M2" s="10"/>
      <c r="N2" s="10"/>
      <c r="O2" s="10"/>
      <c r="P2" s="10"/>
      <c r="Q2" s="10"/>
      <c r="R2" s="10"/>
      <c r="S2" s="10"/>
      <c r="U2" s="1" t="s">
        <v>10</v>
      </c>
    </row>
    <row r="3" customFormat="false" ht="14.25" hidden="false" customHeight="false" outlineLevel="0" collapsed="false">
      <c r="A3" s="1" t="s">
        <v>15</v>
      </c>
      <c r="B3" s="7" t="s">
        <v>13</v>
      </c>
      <c r="C3" s="7" t="s">
        <v>14</v>
      </c>
      <c r="D3" s="9"/>
      <c r="E3" s="10"/>
      <c r="F3" s="10"/>
      <c r="G3" s="10"/>
      <c r="H3" s="10"/>
      <c r="I3" s="10"/>
      <c r="J3" s="10"/>
      <c r="K3" s="10"/>
      <c r="L3" s="9" t="s">
        <v>9</v>
      </c>
      <c r="M3" s="10" t="s">
        <v>9</v>
      </c>
      <c r="N3" s="10" t="s">
        <v>9</v>
      </c>
      <c r="O3" s="10" t="s">
        <v>9</v>
      </c>
      <c r="P3" s="10" t="s">
        <v>9</v>
      </c>
      <c r="Q3" s="10" t="s">
        <v>16</v>
      </c>
      <c r="R3" s="10" t="s">
        <v>16</v>
      </c>
      <c r="S3" s="10" t="s">
        <v>17</v>
      </c>
      <c r="U3" s="1" t="s">
        <v>18</v>
      </c>
    </row>
    <row r="4" customFormat="false" ht="14.25" hidden="false" customHeight="false" outlineLevel="0" collapsed="false">
      <c r="A4" s="1" t="s">
        <v>19</v>
      </c>
      <c r="B4" s="8" t="s">
        <v>20</v>
      </c>
      <c r="C4" s="8" t="s">
        <v>21</v>
      </c>
      <c r="D4" s="9"/>
      <c r="E4" s="10"/>
      <c r="F4" s="10"/>
      <c r="G4" s="10"/>
      <c r="H4" s="10"/>
      <c r="I4" s="10"/>
      <c r="J4" s="10"/>
      <c r="K4" s="10"/>
      <c r="L4" s="9"/>
      <c r="M4" s="10"/>
      <c r="N4" s="10"/>
      <c r="O4" s="10"/>
      <c r="P4" s="10"/>
      <c r="Q4" s="10"/>
      <c r="R4" s="10"/>
      <c r="S4" s="10"/>
      <c r="U4" s="1" t="s">
        <v>10</v>
      </c>
    </row>
    <row r="5" customFormat="false" ht="14.25" hidden="false" customHeight="false" outlineLevel="0" collapsed="false">
      <c r="A5" s="1" t="s">
        <v>22</v>
      </c>
      <c r="B5" s="8" t="s">
        <v>23</v>
      </c>
      <c r="C5" s="8" t="s">
        <v>24</v>
      </c>
      <c r="D5" s="9"/>
      <c r="E5" s="10"/>
      <c r="F5" s="10"/>
      <c r="G5" s="10"/>
      <c r="H5" s="10"/>
      <c r="I5" s="10"/>
      <c r="J5" s="10"/>
      <c r="K5" s="10"/>
      <c r="L5" s="9"/>
      <c r="M5" s="10"/>
      <c r="N5" s="10"/>
      <c r="O5" s="10"/>
      <c r="P5" s="10"/>
      <c r="Q5" s="10"/>
      <c r="R5" s="10"/>
      <c r="S5" s="10"/>
      <c r="U5" s="1" t="s">
        <v>10</v>
      </c>
    </row>
    <row r="6" customFormat="false" ht="14.25" hidden="false" customHeight="false" outlineLevel="0" collapsed="false">
      <c r="A6" s="1" t="s">
        <v>25</v>
      </c>
      <c r="B6" s="7" t="s">
        <v>23</v>
      </c>
      <c r="C6" s="7" t="s">
        <v>24</v>
      </c>
      <c r="D6" s="9"/>
      <c r="E6" s="10"/>
      <c r="F6" s="10"/>
      <c r="G6" s="10"/>
      <c r="H6" s="10"/>
      <c r="I6" s="10"/>
      <c r="J6" s="10"/>
      <c r="K6" s="10"/>
      <c r="L6" s="9" t="s">
        <v>9</v>
      </c>
      <c r="M6" s="10" t="s">
        <v>26</v>
      </c>
      <c r="N6" s="10" t="s">
        <v>16</v>
      </c>
      <c r="O6" s="10" t="s">
        <v>16</v>
      </c>
      <c r="P6" s="10" t="s">
        <v>16</v>
      </c>
      <c r="Q6" s="10" t="s">
        <v>16</v>
      </c>
      <c r="R6" s="10" t="s">
        <v>16</v>
      </c>
      <c r="S6" s="10" t="s">
        <v>16</v>
      </c>
      <c r="U6" s="1" t="s">
        <v>27</v>
      </c>
    </row>
    <row r="7" customFormat="false" ht="14.25" hidden="false" customHeight="false" outlineLevel="0" collapsed="false">
      <c r="A7" s="1" t="s">
        <v>28</v>
      </c>
      <c r="B7" s="8" t="s">
        <v>29</v>
      </c>
      <c r="C7" s="8" t="s">
        <v>30</v>
      </c>
      <c r="D7" s="9"/>
      <c r="E7" s="10"/>
      <c r="F7" s="10"/>
      <c r="G7" s="10"/>
      <c r="H7" s="10"/>
      <c r="I7" s="10"/>
      <c r="J7" s="10"/>
      <c r="K7" s="10"/>
      <c r="L7" s="9"/>
      <c r="M7" s="10"/>
      <c r="N7" s="10"/>
      <c r="O7" s="10"/>
      <c r="P7" s="10"/>
      <c r="Q7" s="10"/>
      <c r="R7" s="10"/>
      <c r="S7" s="10"/>
      <c r="U7" s="1" t="s">
        <v>10</v>
      </c>
    </row>
    <row r="8" customFormat="false" ht="14.25" hidden="false" customHeight="false" outlineLevel="0" collapsed="false">
      <c r="A8" s="1" t="s">
        <v>31</v>
      </c>
      <c r="B8" s="7" t="s">
        <v>32</v>
      </c>
      <c r="C8" s="7" t="s">
        <v>33</v>
      </c>
      <c r="D8" s="9"/>
      <c r="E8" s="10"/>
      <c r="F8" s="10"/>
      <c r="G8" s="10"/>
      <c r="H8" s="10"/>
      <c r="I8" s="10"/>
      <c r="J8" s="10"/>
      <c r="K8" s="10"/>
      <c r="L8" s="9"/>
      <c r="M8" s="10"/>
      <c r="N8" s="10"/>
      <c r="O8" s="10"/>
      <c r="P8" s="10" t="s">
        <v>34</v>
      </c>
      <c r="Q8" s="10" t="s">
        <v>35</v>
      </c>
      <c r="R8" s="10" t="s">
        <v>36</v>
      </c>
      <c r="S8" s="10" t="s">
        <v>37</v>
      </c>
      <c r="U8" s="1" t="s">
        <v>10</v>
      </c>
    </row>
    <row r="9" customFormat="false" ht="14.25" hidden="false" customHeight="false" outlineLevel="0" collapsed="false">
      <c r="A9" s="1" t="s">
        <v>38</v>
      </c>
      <c r="B9" s="1" t="s">
        <v>39</v>
      </c>
      <c r="C9" s="7" t="s">
        <v>33</v>
      </c>
      <c r="D9" s="9"/>
      <c r="E9" s="10"/>
      <c r="F9" s="10"/>
      <c r="G9" s="10"/>
      <c r="H9" s="10"/>
      <c r="I9" s="10"/>
      <c r="J9" s="10"/>
      <c r="K9" s="10"/>
      <c r="L9" s="9" t="s">
        <v>17</v>
      </c>
      <c r="M9" s="10" t="s">
        <v>16</v>
      </c>
      <c r="N9" s="10" t="s">
        <v>40</v>
      </c>
      <c r="O9" s="10" t="s">
        <v>41</v>
      </c>
      <c r="P9" s="10"/>
      <c r="Q9" s="10"/>
      <c r="R9" s="10"/>
      <c r="S9" s="10"/>
      <c r="U9" s="1" t="s">
        <v>10</v>
      </c>
    </row>
    <row r="10" customFormat="false" ht="14.25" hidden="false" customHeight="false" outlineLevel="0" collapsed="false">
      <c r="A10" s="1" t="s">
        <v>42</v>
      </c>
      <c r="B10" s="5" t="s">
        <v>43</v>
      </c>
      <c r="C10" s="5" t="s">
        <v>44</v>
      </c>
      <c r="D10" s="9" t="s">
        <v>45</v>
      </c>
      <c r="E10" s="10" t="s">
        <v>46</v>
      </c>
      <c r="F10" s="10"/>
      <c r="G10" s="10"/>
      <c r="H10" s="10"/>
      <c r="I10" s="10"/>
      <c r="J10" s="10"/>
      <c r="K10" s="10"/>
      <c r="L10" s="9"/>
      <c r="M10" s="10"/>
      <c r="N10" s="10"/>
      <c r="O10" s="10"/>
      <c r="P10" s="10"/>
      <c r="Q10" s="10"/>
      <c r="R10" s="10"/>
      <c r="S10" s="10"/>
      <c r="U10" s="1" t="s">
        <v>10</v>
      </c>
    </row>
    <row r="11" customFormat="false" ht="14.25" hidden="false" customHeight="false" outlineLevel="0" collapsed="false">
      <c r="A11" s="1" t="s">
        <v>47</v>
      </c>
      <c r="B11" s="1" t="s">
        <v>39</v>
      </c>
      <c r="C11" s="7" t="s">
        <v>44</v>
      </c>
      <c r="D11" s="9"/>
      <c r="E11" s="10"/>
      <c r="F11" s="10"/>
      <c r="G11" s="10"/>
      <c r="H11" s="10"/>
      <c r="I11" s="10"/>
      <c r="J11" s="10"/>
      <c r="K11" s="10"/>
      <c r="L11" s="9"/>
      <c r="M11" s="10"/>
      <c r="N11" s="10"/>
      <c r="O11" s="10"/>
      <c r="P11" s="10" t="s">
        <v>16</v>
      </c>
      <c r="Q11" s="10" t="s">
        <v>16</v>
      </c>
      <c r="R11" s="10" t="s">
        <v>48</v>
      </c>
      <c r="S11" s="10" t="s">
        <v>49</v>
      </c>
      <c r="U11" s="1" t="s">
        <v>9</v>
      </c>
    </row>
    <row r="12" customFormat="false" ht="14.25" hidden="false" customHeight="false" outlineLevel="0" collapsed="false">
      <c r="A12" s="1" t="s">
        <v>50</v>
      </c>
      <c r="B12" s="8" t="s">
        <v>51</v>
      </c>
      <c r="C12" s="8" t="s">
        <v>52</v>
      </c>
      <c r="D12" s="9"/>
      <c r="E12" s="10"/>
      <c r="F12" s="10"/>
      <c r="G12" s="10"/>
      <c r="H12" s="10"/>
      <c r="I12" s="10"/>
      <c r="J12" s="10"/>
      <c r="K12" s="10"/>
      <c r="L12" s="9"/>
      <c r="M12" s="10"/>
      <c r="N12" s="10"/>
      <c r="O12" s="10"/>
      <c r="P12" s="10"/>
      <c r="Q12" s="10"/>
      <c r="R12" s="10"/>
      <c r="S12" s="10"/>
      <c r="U12" s="1" t="s">
        <v>10</v>
      </c>
    </row>
    <row r="14" customFormat="false" ht="15.75" hidden="false" customHeight="false" outlineLevel="0" collapsed="false">
      <c r="A14" s="1" t="s">
        <v>53</v>
      </c>
      <c r="C14" s="11" t="s">
        <v>54</v>
      </c>
      <c r="L14" s="12" t="s">
        <v>55</v>
      </c>
      <c r="N14" s="13" t="s">
        <v>56</v>
      </c>
    </row>
    <row r="15" customFormat="false" ht="15.75" hidden="false" customHeight="false" outlineLevel="0" collapsed="false">
      <c r="A15" s="1" t="s">
        <v>57</v>
      </c>
      <c r="C15" s="11" t="s">
        <v>58</v>
      </c>
      <c r="L15" s="12" t="s">
        <v>59</v>
      </c>
      <c r="N15" s="13" t="s">
        <v>56</v>
      </c>
      <c r="U15" s="14"/>
    </row>
    <row r="16" customFormat="false" ht="15.75" hidden="false" customHeight="false" outlineLevel="0" collapsed="false">
      <c r="A16" s="1" t="s">
        <v>60</v>
      </c>
      <c r="C16" s="11" t="s">
        <v>61</v>
      </c>
      <c r="L16" s="12" t="s">
        <v>62</v>
      </c>
      <c r="N16" s="13" t="s">
        <v>56</v>
      </c>
    </row>
    <row r="17" customFormat="false" ht="15.75" hidden="false" customHeight="false" outlineLevel="0" collapsed="false">
      <c r="A17" s="1" t="s">
        <v>63</v>
      </c>
      <c r="C17" s="11" t="s">
        <v>64</v>
      </c>
      <c r="L17" s="12" t="s">
        <v>65</v>
      </c>
      <c r="N17" s="13" t="s">
        <v>56</v>
      </c>
    </row>
    <row r="18" customFormat="false" ht="14.25" hidden="false" customHeight="false" outlineLevel="0" collapsed="false">
      <c r="A18" s="1" t="s">
        <v>66</v>
      </c>
      <c r="C18" s="11" t="s">
        <v>67</v>
      </c>
    </row>
    <row r="19" customFormat="false" ht="14.25" hidden="false" customHeight="false" outlineLevel="0" collapsed="false">
      <c r="A19" s="1" t="s">
        <v>68</v>
      </c>
      <c r="C19" s="11" t="s">
        <v>69</v>
      </c>
    </row>
    <row r="20" customFormat="false" ht="14.25" hidden="false" customHeight="false" outlineLevel="0" collapsed="false">
      <c r="A20" s="1" t="s">
        <v>70</v>
      </c>
      <c r="C20" s="11" t="s">
        <v>71</v>
      </c>
    </row>
    <row r="21" customFormat="false" ht="14.25" hidden="false" customHeight="false" outlineLevel="0" collapsed="false">
      <c r="A21" s="1" t="s">
        <v>72</v>
      </c>
      <c r="C21" s="11" t="s">
        <v>73</v>
      </c>
    </row>
    <row r="23" customFormat="false" ht="14.25" hidden="false" customHeight="false" outlineLevel="0" collapsed="false">
      <c r="A23" s="1" t="s">
        <v>74</v>
      </c>
      <c r="C23" s="11" t="s">
        <v>75</v>
      </c>
      <c r="U23" s="1" t="s">
        <v>10</v>
      </c>
    </row>
    <row r="24" customFormat="false" ht="14.25" hidden="false" customHeight="false" outlineLevel="0" collapsed="false">
      <c r="A24" s="1" t="s">
        <v>76</v>
      </c>
      <c r="C24" s="15" t="s">
        <v>75</v>
      </c>
    </row>
    <row r="25" customFormat="false" ht="13.8" hidden="false" customHeight="false" outlineLevel="0" collapsed="false">
      <c r="A25" s="16" t="s">
        <v>77</v>
      </c>
      <c r="C25" s="17" t="s">
        <v>78</v>
      </c>
      <c r="U25" s="1" t="s">
        <v>9</v>
      </c>
    </row>
    <row r="26" customFormat="false" ht="14.25" hidden="false" customHeight="false" outlineLevel="0" collapsed="false">
      <c r="A26" s="16" t="s">
        <v>79</v>
      </c>
      <c r="C26" s="17" t="s">
        <v>80</v>
      </c>
    </row>
    <row r="27" customFormat="false" ht="13.8" hidden="false" customHeight="false" outlineLevel="0" collapsed="false">
      <c r="A27" s="18" t="s">
        <v>81</v>
      </c>
      <c r="C27" s="17" t="s">
        <v>82</v>
      </c>
      <c r="U27" s="1" t="s">
        <v>8</v>
      </c>
    </row>
    <row r="28" customFormat="false" ht="14.25" hidden="false" customHeight="false" outlineLevel="0" collapsed="false">
      <c r="A28" s="18" t="s">
        <v>83</v>
      </c>
      <c r="C28" s="17" t="s">
        <v>84</v>
      </c>
    </row>
    <row r="29" customFormat="false" ht="14.25" hidden="false" customHeight="false" outlineLevel="0" collapsed="false">
      <c r="A29" s="18" t="s">
        <v>85</v>
      </c>
      <c r="C29" s="17" t="s">
        <v>86</v>
      </c>
      <c r="U29" s="1" t="s">
        <v>7</v>
      </c>
    </row>
    <row r="30" customFormat="false" ht="14.25" hidden="false" customHeight="false" outlineLevel="0" collapsed="false">
      <c r="A30" s="18" t="s">
        <v>87</v>
      </c>
      <c r="C30" s="17" t="s">
        <v>88</v>
      </c>
    </row>
    <row r="31" customFormat="false" ht="14.25" hidden="false" customHeight="false" outlineLevel="0" collapsed="false">
      <c r="A31" s="19" t="s">
        <v>89</v>
      </c>
      <c r="C31" s="17" t="s">
        <v>90</v>
      </c>
      <c r="U31" s="1" t="s">
        <v>6</v>
      </c>
    </row>
    <row r="32" customFormat="false" ht="14.25" hidden="false" customHeight="false" outlineLevel="0" collapsed="false">
      <c r="A32" s="19" t="s">
        <v>91</v>
      </c>
      <c r="C32" s="11" t="s">
        <v>92</v>
      </c>
    </row>
    <row r="33" customFormat="false" ht="14.25" hidden="false" customHeight="false" outlineLevel="0" collapsed="false">
      <c r="A33" s="19" t="s">
        <v>93</v>
      </c>
      <c r="C33" s="11" t="s">
        <v>94</v>
      </c>
      <c r="U33" s="1" t="s">
        <v>5</v>
      </c>
    </row>
    <row r="34" customFormat="false" ht="14.25" hidden="false" customHeight="false" outlineLevel="0" collapsed="false">
      <c r="D34" s="20"/>
      <c r="L34" s="20"/>
      <c r="T34" s="20"/>
    </row>
    <row r="35" customFormat="false" ht="14.25" hidden="false" customHeight="false" outlineLevel="0" collapsed="false">
      <c r="A35" s="1" t="s">
        <v>95</v>
      </c>
      <c r="C35" s="11" t="s">
        <v>96</v>
      </c>
      <c r="U35" s="1" t="s">
        <v>10</v>
      </c>
    </row>
    <row r="36" customFormat="false" ht="14.25" hidden="false" customHeight="false" outlineLevel="0" collapsed="false">
      <c r="A36" s="1" t="s">
        <v>95</v>
      </c>
      <c r="C36" s="11" t="s">
        <v>97</v>
      </c>
    </row>
    <row r="37" customFormat="false" ht="14.25" hidden="false" customHeight="false" outlineLevel="0" collapsed="false">
      <c r="A37" s="1" t="s">
        <v>98</v>
      </c>
      <c r="C37" s="11" t="s">
        <v>99</v>
      </c>
    </row>
    <row r="38" customFormat="false" ht="14.25" hidden="false" customHeight="false" outlineLevel="0" collapsed="false">
      <c r="A38" s="1" t="s">
        <v>98</v>
      </c>
      <c r="C38" s="11" t="s">
        <v>100</v>
      </c>
    </row>
    <row r="39" customFormat="false" ht="14.25" hidden="false" customHeight="false" outlineLevel="0" collapsed="false">
      <c r="A39" s="1" t="s">
        <v>101</v>
      </c>
      <c r="C39" s="11" t="s">
        <v>102</v>
      </c>
    </row>
    <row r="40" customFormat="false" ht="14.25" hidden="false" customHeight="false" outlineLevel="0" collapsed="false">
      <c r="D40" s="20"/>
      <c r="L40" s="20"/>
      <c r="T40" s="20"/>
    </row>
    <row r="41" customFormat="false" ht="14.25" hidden="false" customHeight="false" outlineLevel="0" collapsed="false">
      <c r="A41" s="1" t="s">
        <v>103</v>
      </c>
      <c r="C41" s="11" t="s">
        <v>104</v>
      </c>
      <c r="R41" s="1" t="s">
        <v>105</v>
      </c>
      <c r="S41" s="1" t="s">
        <v>105</v>
      </c>
      <c r="U41" s="1" t="s">
        <v>10</v>
      </c>
    </row>
    <row r="43" customFormat="false" ht="14.25" hidden="false" customHeight="false" outlineLevel="0" collapsed="false">
      <c r="A43" s="1" t="s">
        <v>106</v>
      </c>
      <c r="C43" s="11" t="s">
        <v>107</v>
      </c>
      <c r="L43" s="9" t="s">
        <v>108</v>
      </c>
      <c r="M43" s="10" t="s">
        <v>109</v>
      </c>
      <c r="N43" s="10" t="s">
        <v>110</v>
      </c>
      <c r="O43" s="10" t="s">
        <v>111</v>
      </c>
      <c r="P43" s="10" t="s">
        <v>112</v>
      </c>
      <c r="Q43" s="10" t="s">
        <v>113</v>
      </c>
      <c r="R43" s="10" t="s">
        <v>114</v>
      </c>
      <c r="S43" s="10" t="s">
        <v>115</v>
      </c>
    </row>
    <row r="45" customFormat="false" ht="14.25" hidden="false" customHeight="false" outlineLevel="0" collapsed="false">
      <c r="A45" s="1" t="s">
        <v>116</v>
      </c>
      <c r="C45" s="8" t="s">
        <v>117</v>
      </c>
    </row>
    <row r="46" customFormat="false" ht="14.25" hidden="false" customHeight="false" outlineLevel="0" collapsed="false">
      <c r="C46" s="8" t="s">
        <v>118</v>
      </c>
    </row>
    <row r="47" customFormat="false" ht="14.25" hidden="false" customHeight="false" outlineLevel="0" collapsed="false">
      <c r="C47" s="8" t="s">
        <v>119</v>
      </c>
    </row>
    <row r="48" customFormat="false" ht="14.25" hidden="false" customHeight="false" outlineLevel="0" collapsed="false">
      <c r="C48" s="8" t="s">
        <v>120</v>
      </c>
    </row>
    <row r="49" customFormat="false" ht="14.25" hidden="false" customHeight="false" outlineLevel="0" collapsed="false">
      <c r="C49" s="8" t="s">
        <v>121</v>
      </c>
    </row>
    <row r="50" customFormat="false" ht="14.25" hidden="false" customHeight="false" outlineLevel="0" collapsed="false">
      <c r="C50" s="8" t="s">
        <v>122</v>
      </c>
    </row>
    <row r="51" customFormat="false" ht="14.25" hidden="false" customHeight="false" outlineLevel="0" collapsed="false">
      <c r="C51" s="8" t="s">
        <v>123</v>
      </c>
    </row>
    <row r="52" customFormat="false" ht="14.25" hidden="false" customHeight="false" outlineLevel="0" collapsed="false">
      <c r="C52" s="8" t="s">
        <v>124</v>
      </c>
    </row>
    <row r="54" customFormat="false" ht="14.25" hidden="false" customHeight="false" outlineLevel="0" collapsed="false">
      <c r="A54" s="1" t="s">
        <v>125</v>
      </c>
      <c r="C54" s="5" t="s">
        <v>126</v>
      </c>
      <c r="H54" s="10" t="s">
        <v>127</v>
      </c>
      <c r="I54" s="10" t="s">
        <v>128</v>
      </c>
      <c r="J54" s="10" t="s">
        <v>129</v>
      </c>
      <c r="K54" s="10" t="s">
        <v>130</v>
      </c>
    </row>
    <row r="55" customFormat="false" ht="14.25" hidden="false" customHeight="false" outlineLevel="0" collapsed="false">
      <c r="A55" s="1" t="s">
        <v>131</v>
      </c>
      <c r="C55" s="7" t="s">
        <v>126</v>
      </c>
      <c r="L55" s="9" t="s">
        <v>132</v>
      </c>
      <c r="M55" s="10" t="s">
        <v>133</v>
      </c>
      <c r="N55" s="10" t="s">
        <v>134</v>
      </c>
      <c r="O55" s="10" t="s">
        <v>135</v>
      </c>
      <c r="P55" s="10" t="s">
        <v>136</v>
      </c>
      <c r="Q55" s="10" t="s">
        <v>137</v>
      </c>
      <c r="R55" s="10" t="s">
        <v>138</v>
      </c>
      <c r="S55" s="10" t="s">
        <v>139</v>
      </c>
      <c r="U55" s="1" t="s">
        <v>140</v>
      </c>
      <c r="V55" s="1" t="s">
        <v>141</v>
      </c>
      <c r="W55" s="1" t="s">
        <v>142</v>
      </c>
    </row>
    <row r="56" customFormat="false" ht="14.25" hidden="false" customHeight="false" outlineLevel="0" collapsed="false">
      <c r="A56" s="1" t="s">
        <v>143</v>
      </c>
      <c r="C56" s="7" t="s">
        <v>144</v>
      </c>
      <c r="L56" s="9" t="s">
        <v>145</v>
      </c>
      <c r="M56" s="10" t="s">
        <v>146</v>
      </c>
      <c r="N56" s="10" t="s">
        <v>147</v>
      </c>
      <c r="O56" s="10" t="s">
        <v>148</v>
      </c>
      <c r="P56" s="10" t="s">
        <v>149</v>
      </c>
      <c r="Q56" s="10" t="s">
        <v>150</v>
      </c>
      <c r="R56" s="10" t="s">
        <v>151</v>
      </c>
      <c r="S56" s="10" t="s">
        <v>152</v>
      </c>
    </row>
    <row r="57" customFormat="false" ht="14.25" hidden="false" customHeight="false" outlineLevel="0" collapsed="false">
      <c r="A57" s="1" t="s">
        <v>153</v>
      </c>
      <c r="C57" s="8" t="s">
        <v>154</v>
      </c>
    </row>
    <row r="58" customFormat="false" ht="14.25" hidden="false" customHeight="false" outlineLevel="0" collapsed="false">
      <c r="A58" s="1" t="s">
        <v>155</v>
      </c>
      <c r="C58" s="8" t="s">
        <v>156</v>
      </c>
    </row>
    <row r="60" customFormat="false" ht="14.25" hidden="false" customHeight="false" outlineLevel="0" collapsed="false">
      <c r="A60" s="1" t="s">
        <v>157</v>
      </c>
      <c r="C60" s="7" t="s">
        <v>158</v>
      </c>
    </row>
    <row r="61" customFormat="false" ht="14.25" hidden="false" customHeight="false" outlineLevel="0" collapsed="false">
      <c r="A61" s="1" t="s">
        <v>159</v>
      </c>
      <c r="C61" s="7" t="s">
        <v>160</v>
      </c>
    </row>
    <row r="62" customFormat="false" ht="14.25" hidden="false" customHeight="false" outlineLevel="0" collapsed="false">
      <c r="A62" s="1" t="s">
        <v>161</v>
      </c>
      <c r="C62" s="7" t="s">
        <v>162</v>
      </c>
    </row>
    <row r="63" customFormat="false" ht="14.25" hidden="false" customHeight="false" outlineLevel="0" collapsed="false">
      <c r="A63" s="1" t="s">
        <v>163</v>
      </c>
      <c r="C63" s="7" t="s">
        <v>164</v>
      </c>
    </row>
    <row r="65" customFormat="false" ht="14.25" hidden="false" customHeight="false" outlineLevel="0" collapsed="false">
      <c r="A65" s="19" t="s">
        <v>165</v>
      </c>
      <c r="B65" s="19"/>
      <c r="C65" s="21" t="s">
        <v>166</v>
      </c>
    </row>
    <row r="66" customFormat="false" ht="14.25" hidden="false" customHeight="false" outlineLevel="0" collapsed="false">
      <c r="A66" s="19" t="s">
        <v>167</v>
      </c>
      <c r="B66" s="19"/>
      <c r="C66" s="21" t="s">
        <v>168</v>
      </c>
    </row>
    <row r="67" customFormat="false" ht="14.25" hidden="false" customHeight="false" outlineLevel="0" collapsed="false">
      <c r="A67" s="19" t="s">
        <v>169</v>
      </c>
      <c r="B67" s="19"/>
      <c r="C67" s="21" t="s">
        <v>170</v>
      </c>
    </row>
    <row r="68" customFormat="false" ht="14.25" hidden="false" customHeight="false" outlineLevel="0" collapsed="false">
      <c r="A68" s="19" t="s">
        <v>171</v>
      </c>
      <c r="B68" s="19"/>
      <c r="C68" s="21" t="s">
        <v>172</v>
      </c>
    </row>
    <row r="69" customFormat="false" ht="14.25" hidden="false" customHeight="false" outlineLevel="0" collapsed="false">
      <c r="A69" s="19" t="s">
        <v>171</v>
      </c>
      <c r="B69" s="19"/>
      <c r="C69" s="21" t="s">
        <v>173</v>
      </c>
    </row>
    <row r="70" customFormat="false" ht="14.25" hidden="false" customHeight="false" outlineLevel="0" collapsed="false">
      <c r="A70" s="19" t="s">
        <v>171</v>
      </c>
      <c r="B70" s="19"/>
      <c r="C70" s="21" t="s">
        <v>174</v>
      </c>
    </row>
    <row r="71" customFormat="false" ht="14.25" hidden="false" customHeight="false" outlineLevel="0" collapsed="false">
      <c r="A71" s="19" t="s">
        <v>171</v>
      </c>
      <c r="B71" s="19"/>
      <c r="C71" s="21" t="s">
        <v>175</v>
      </c>
    </row>
    <row r="72" customFormat="false" ht="14.25" hidden="false" customHeight="false" outlineLevel="0" collapsed="false">
      <c r="A72" s="19" t="s">
        <v>171</v>
      </c>
      <c r="B72" s="19"/>
      <c r="C72" s="21" t="s">
        <v>176</v>
      </c>
    </row>
    <row r="73" customFormat="false" ht="14.25" hidden="false" customHeight="false" outlineLevel="0" collapsed="false">
      <c r="A73" s="19" t="s">
        <v>171</v>
      </c>
      <c r="B73" s="19"/>
      <c r="C73" s="21" t="s">
        <v>177</v>
      </c>
    </row>
    <row r="74" customFormat="false" ht="14.25" hidden="false" customHeight="false" outlineLevel="0" collapsed="false">
      <c r="A74" s="19" t="s">
        <v>171</v>
      </c>
      <c r="B74" s="19"/>
      <c r="C74" s="21" t="s">
        <v>178</v>
      </c>
    </row>
    <row r="75" customFormat="false" ht="14.25" hidden="false" customHeight="false" outlineLevel="0" collapsed="false">
      <c r="A75" s="19" t="s">
        <v>171</v>
      </c>
      <c r="B75" s="19"/>
      <c r="C75" s="21" t="s">
        <v>179</v>
      </c>
    </row>
    <row r="76" customFormat="false" ht="14.25" hidden="false" customHeight="false" outlineLevel="0" collapsed="false">
      <c r="A76" s="19" t="s">
        <v>171</v>
      </c>
      <c r="B76" s="19"/>
      <c r="C76" s="21" t="s">
        <v>180</v>
      </c>
    </row>
    <row r="77" customFormat="false" ht="14.25" hidden="false" customHeight="false" outlineLevel="0" collapsed="false">
      <c r="A77" s="19" t="s">
        <v>171</v>
      </c>
      <c r="B77" s="19"/>
      <c r="C77" s="21" t="s">
        <v>181</v>
      </c>
    </row>
    <row r="78" customFormat="false" ht="14.25" hidden="false" customHeight="false" outlineLevel="0" collapsed="false">
      <c r="A78" s="19" t="s">
        <v>171</v>
      </c>
      <c r="B78" s="19"/>
      <c r="C78" s="21" t="s">
        <v>182</v>
      </c>
    </row>
    <row r="79" customFormat="false" ht="14.25" hidden="false" customHeight="false" outlineLevel="0" collapsed="false">
      <c r="A79" s="19" t="s">
        <v>171</v>
      </c>
      <c r="B79" s="19"/>
      <c r="C79" s="21" t="s">
        <v>183</v>
      </c>
    </row>
    <row r="80" customFormat="false" ht="14.25" hidden="false" customHeight="false" outlineLevel="0" collapsed="false">
      <c r="A80" s="19" t="s">
        <v>184</v>
      </c>
      <c r="B80" s="19"/>
      <c r="C80" s="21" t="s">
        <v>185</v>
      </c>
    </row>
    <row r="82" customFormat="false" ht="14.25" hidden="false" customHeight="false" outlineLevel="0" collapsed="false">
      <c r="A82" s="1" t="s">
        <v>186</v>
      </c>
      <c r="B82" s="5" t="s">
        <v>187</v>
      </c>
    </row>
    <row r="83" customFormat="false" ht="14.25" hidden="false" customHeight="false" outlineLevel="0" collapsed="false">
      <c r="A83" s="1" t="s">
        <v>188</v>
      </c>
      <c r="B83" s="5" t="s">
        <v>189</v>
      </c>
    </row>
    <row r="84" customFormat="false" ht="14.25" hidden="false" customHeight="false" outlineLevel="0" collapsed="false">
      <c r="A84" s="1" t="s">
        <v>190</v>
      </c>
      <c r="B84" s="5" t="s">
        <v>191</v>
      </c>
    </row>
    <row r="85" customFormat="false" ht="14.25" hidden="false" customHeight="false" outlineLevel="0" collapsed="false">
      <c r="A85" s="1" t="s">
        <v>192</v>
      </c>
      <c r="B85" s="5" t="s">
        <v>193</v>
      </c>
    </row>
  </sheetData>
  <autoFilter ref="A1:S12">
    <sortState ref="A2:S12">
      <sortCondition ref="A2:A12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13"/>
  <sheetViews>
    <sheetView showFormulas="false" showGridLines="true" showRowColHeaders="true" showZeros="true" rightToLeft="false" tabSelected="false" showOutlineSymbols="true" defaultGridColor="true" view="normal" topLeftCell="A46" colorId="64" zoomScale="85" zoomScaleNormal="85" zoomScalePageLayoutView="100" workbookViewId="0">
      <selection pane="topLeft" activeCell="F76" activeCellId="0" sqref="F76"/>
    </sheetView>
  </sheetViews>
  <sheetFormatPr defaultColWidth="8.9375" defaultRowHeight="14.25" zeroHeight="false" outlineLevelRow="0" outlineLevelCol="0"/>
  <cols>
    <col collapsed="false" customWidth="true" hidden="false" outlineLevel="0" max="1" min="1" style="22" width="3.06"/>
    <col collapsed="false" customWidth="true" hidden="false" outlineLevel="0" max="2" min="2" style="23" width="5.06"/>
    <col collapsed="false" customWidth="true" hidden="false" outlineLevel="0" max="3" min="3" style="22" width="21.73"/>
    <col collapsed="false" customWidth="true" hidden="false" outlineLevel="0" max="4" min="4" style="24" width="29"/>
    <col collapsed="false" customWidth="true" hidden="false" outlineLevel="0" max="5" min="5" style="22" width="30.87"/>
    <col collapsed="false" customWidth="true" hidden="false" outlineLevel="0" max="6" min="6" style="22" width="25.2"/>
    <col collapsed="false" customWidth="false" hidden="false" outlineLevel="0" max="7" min="7" style="25" width="8.94"/>
    <col collapsed="false" customWidth="false" hidden="false" outlineLevel="0" max="21" min="8" style="26" width="8.94"/>
    <col collapsed="false" customWidth="false" hidden="false" outlineLevel="0" max="22" min="22" style="27" width="8.94"/>
    <col collapsed="false" customWidth="false" hidden="false" outlineLevel="0" max="25" min="23" style="28" width="8.94"/>
    <col collapsed="false" customWidth="false" hidden="false" outlineLevel="0" max="1024" min="26" style="29" width="8.94"/>
  </cols>
  <sheetData>
    <row r="1" s="36" customFormat="true" ht="14.25" hidden="false" customHeight="false" outlineLevel="0" collapsed="false">
      <c r="A1" s="30" t="s">
        <v>194</v>
      </c>
      <c r="B1" s="30"/>
      <c r="C1" s="31" t="s">
        <v>195</v>
      </c>
      <c r="D1" s="32" t="s">
        <v>196</v>
      </c>
      <c r="E1" s="33" t="s">
        <v>197</v>
      </c>
      <c r="F1" s="34" t="s">
        <v>198</v>
      </c>
      <c r="G1" s="35"/>
      <c r="V1" s="37"/>
      <c r="W1" s="38"/>
      <c r="X1" s="38"/>
      <c r="Y1" s="38"/>
    </row>
    <row r="2" s="26" customFormat="true" ht="14.25" hidden="false" customHeight="false" outlineLevel="0" collapsed="false">
      <c r="A2" s="30"/>
      <c r="B2" s="30"/>
      <c r="C2" s="39"/>
      <c r="D2" s="40"/>
      <c r="E2" s="41" t="s">
        <v>199</v>
      </c>
      <c r="F2" s="42"/>
      <c r="G2" s="43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5"/>
      <c r="W2" s="46"/>
      <c r="X2" s="46"/>
      <c r="Y2" s="46"/>
    </row>
    <row r="3" s="26" customFormat="true" ht="14.65" hidden="false" customHeight="false" outlineLevel="0" collapsed="false">
      <c r="A3" s="47" t="s">
        <v>200</v>
      </c>
      <c r="B3" s="47"/>
      <c r="C3" s="48" t="s">
        <v>201</v>
      </c>
      <c r="D3" s="49" t="s">
        <v>202</v>
      </c>
      <c r="E3" s="50" t="s">
        <v>203</v>
      </c>
      <c r="F3" s="51" t="s">
        <v>204</v>
      </c>
      <c r="G3" s="25"/>
      <c r="V3" s="27"/>
      <c r="W3" s="46"/>
      <c r="X3" s="46"/>
      <c r="Y3" s="46"/>
    </row>
    <row r="4" s="56" customFormat="true" ht="14.65" hidden="false" customHeight="false" outlineLevel="0" collapsed="false">
      <c r="A4" s="52"/>
      <c r="B4" s="52"/>
      <c r="C4" s="53"/>
      <c r="D4" s="54"/>
      <c r="E4" s="53"/>
      <c r="F4" s="51"/>
      <c r="G4" s="55"/>
      <c r="V4" s="57"/>
      <c r="W4" s="58"/>
      <c r="X4" s="58"/>
      <c r="Y4" s="58"/>
    </row>
    <row r="5" customFormat="false" ht="12" hidden="false" customHeight="true" outlineLevel="0" collapsed="false">
      <c r="A5" s="59" t="s">
        <v>205</v>
      </c>
      <c r="B5" s="60" t="s">
        <v>206</v>
      </c>
      <c r="C5" s="61" t="s">
        <v>207</v>
      </c>
      <c r="D5" s="34"/>
      <c r="E5" s="36"/>
      <c r="F5" s="62"/>
      <c r="G5" s="26"/>
    </row>
    <row r="6" customFormat="false" ht="12" hidden="false" customHeight="true" outlineLevel="0" collapsed="false">
      <c r="A6" s="59"/>
      <c r="B6" s="60" t="s">
        <v>208</v>
      </c>
      <c r="C6" s="61"/>
      <c r="D6" s="51"/>
      <c r="E6" s="26"/>
      <c r="F6" s="63"/>
      <c r="G6" s="26"/>
    </row>
    <row r="7" customFormat="false" ht="12" hidden="false" customHeight="true" outlineLevel="0" collapsed="false">
      <c r="A7" s="59"/>
      <c r="B7" s="60" t="s">
        <v>209</v>
      </c>
      <c r="C7" s="61"/>
      <c r="D7" s="51"/>
      <c r="E7" s="26"/>
      <c r="F7" s="63"/>
      <c r="G7" s="26"/>
    </row>
    <row r="8" customFormat="false" ht="12" hidden="false" customHeight="true" outlineLevel="0" collapsed="false">
      <c r="A8" s="59"/>
      <c r="B8" s="64" t="s">
        <v>210</v>
      </c>
      <c r="C8" s="61"/>
      <c r="D8" s="51"/>
      <c r="E8" s="26"/>
      <c r="F8" s="65"/>
      <c r="G8" s="26"/>
    </row>
    <row r="9" customFormat="false" ht="12" hidden="false" customHeight="true" outlineLevel="0" collapsed="false">
      <c r="A9" s="59"/>
      <c r="B9" s="66" t="s">
        <v>211</v>
      </c>
      <c r="C9" s="61"/>
      <c r="D9" s="51"/>
      <c r="E9" s="26"/>
      <c r="F9" s="62"/>
      <c r="G9" s="26"/>
    </row>
    <row r="10" customFormat="false" ht="12" hidden="false" customHeight="true" outlineLevel="0" collapsed="false">
      <c r="A10" s="59"/>
      <c r="B10" s="60" t="s">
        <v>212</v>
      </c>
      <c r="C10" s="61"/>
      <c r="D10" s="51"/>
      <c r="E10" s="26"/>
      <c r="F10" s="63"/>
      <c r="G10" s="26"/>
    </row>
    <row r="11" customFormat="false" ht="12" hidden="false" customHeight="true" outlineLevel="0" collapsed="false">
      <c r="A11" s="59"/>
      <c r="B11" s="60" t="s">
        <v>213</v>
      </c>
      <c r="C11" s="61"/>
      <c r="D11" s="51"/>
      <c r="E11" s="26"/>
      <c r="F11" s="63"/>
      <c r="G11" s="26"/>
    </row>
    <row r="12" customFormat="false" ht="12" hidden="false" customHeight="true" outlineLevel="0" collapsed="false">
      <c r="A12" s="59"/>
      <c r="B12" s="64" t="s">
        <v>214</v>
      </c>
      <c r="C12" s="61"/>
      <c r="D12" s="51"/>
      <c r="E12" s="26"/>
      <c r="F12" s="65"/>
      <c r="G12" s="26"/>
    </row>
    <row r="13" customFormat="false" ht="12" hidden="false" customHeight="true" outlineLevel="0" collapsed="false">
      <c r="A13" s="59"/>
      <c r="B13" s="66" t="s">
        <v>215</v>
      </c>
      <c r="C13" s="61"/>
      <c r="D13" s="51"/>
      <c r="E13" s="26"/>
      <c r="F13" s="62"/>
      <c r="G13" s="26"/>
    </row>
    <row r="14" customFormat="false" ht="12" hidden="false" customHeight="true" outlineLevel="0" collapsed="false">
      <c r="A14" s="59"/>
      <c r="B14" s="60" t="s">
        <v>216</v>
      </c>
      <c r="C14" s="61"/>
      <c r="D14" s="51"/>
      <c r="E14" s="26"/>
      <c r="F14" s="63"/>
      <c r="G14" s="26"/>
    </row>
    <row r="15" customFormat="false" ht="12" hidden="false" customHeight="true" outlineLevel="0" collapsed="false">
      <c r="A15" s="59"/>
      <c r="B15" s="60" t="s">
        <v>217</v>
      </c>
      <c r="C15" s="61"/>
      <c r="D15" s="51"/>
      <c r="E15" s="67"/>
      <c r="F15" s="63"/>
      <c r="G15" s="26"/>
    </row>
    <row r="16" customFormat="false" ht="12" hidden="false" customHeight="true" outlineLevel="0" collapsed="false">
      <c r="A16" s="59"/>
      <c r="B16" s="64" t="s">
        <v>218</v>
      </c>
      <c r="C16" s="61"/>
      <c r="D16" s="51"/>
      <c r="E16" s="26"/>
      <c r="F16" s="65"/>
      <c r="G16" s="26"/>
    </row>
    <row r="17" customFormat="false" ht="12" hidden="false" customHeight="true" outlineLevel="0" collapsed="false">
      <c r="A17" s="59"/>
      <c r="B17" s="66" t="s">
        <v>219</v>
      </c>
      <c r="C17" s="61"/>
      <c r="D17" s="51"/>
      <c r="E17" s="68" t="s">
        <v>220</v>
      </c>
      <c r="F17" s="62"/>
      <c r="G17" s="26"/>
    </row>
    <row r="18" customFormat="false" ht="12" hidden="false" customHeight="true" outlineLevel="0" collapsed="false">
      <c r="A18" s="59"/>
      <c r="B18" s="60" t="s">
        <v>221</v>
      </c>
      <c r="C18" s="61"/>
      <c r="D18" s="51"/>
      <c r="E18" s="26"/>
      <c r="F18" s="63"/>
      <c r="G18" s="26"/>
    </row>
    <row r="19" customFormat="false" ht="12" hidden="false" customHeight="true" outlineLevel="0" collapsed="false">
      <c r="A19" s="59"/>
      <c r="B19" s="60" t="s">
        <v>222</v>
      </c>
      <c r="C19" s="61"/>
      <c r="D19" s="69" t="s">
        <v>223</v>
      </c>
      <c r="E19" s="26"/>
      <c r="F19" s="63"/>
      <c r="G19" s="26"/>
    </row>
    <row r="20" customFormat="false" ht="12" hidden="false" customHeight="true" outlineLevel="0" collapsed="false">
      <c r="A20" s="59"/>
      <c r="B20" s="60" t="s">
        <v>224</v>
      </c>
      <c r="C20" s="61"/>
      <c r="D20" s="70"/>
      <c r="E20" s="29"/>
      <c r="F20" s="71" t="s">
        <v>225</v>
      </c>
      <c r="G20" s="26"/>
    </row>
    <row r="21" customFormat="false" ht="12" hidden="false" customHeight="true" outlineLevel="0" collapsed="false">
      <c r="A21" s="59"/>
      <c r="B21" s="66" t="s">
        <v>226</v>
      </c>
      <c r="C21" s="72" t="s">
        <v>227</v>
      </c>
      <c r="D21" s="73"/>
      <c r="E21" s="74"/>
      <c r="F21" s="62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7"/>
    </row>
    <row r="22" customFormat="false" ht="12" hidden="false" customHeight="true" outlineLevel="0" collapsed="false">
      <c r="A22" s="59"/>
      <c r="B22" s="60" t="s">
        <v>228</v>
      </c>
      <c r="C22" s="72"/>
      <c r="D22" s="75"/>
      <c r="E22" s="25"/>
      <c r="F22" s="63"/>
      <c r="G22" s="26"/>
    </row>
    <row r="23" customFormat="false" ht="12" hidden="false" customHeight="true" outlineLevel="0" collapsed="false">
      <c r="A23" s="59"/>
      <c r="B23" s="60" t="s">
        <v>229</v>
      </c>
      <c r="C23" s="72"/>
      <c r="D23" s="75"/>
      <c r="E23" s="25"/>
      <c r="F23" s="63"/>
      <c r="G23" s="26"/>
    </row>
    <row r="24" customFormat="false" ht="12" hidden="false" customHeight="true" outlineLevel="0" collapsed="false">
      <c r="A24" s="59"/>
      <c r="B24" s="64" t="s">
        <v>230</v>
      </c>
      <c r="C24" s="72"/>
      <c r="D24" s="75"/>
      <c r="E24" s="25"/>
      <c r="F24" s="65"/>
      <c r="G24" s="26"/>
    </row>
    <row r="25" customFormat="false" ht="12" hidden="false" customHeight="true" outlineLevel="0" collapsed="false">
      <c r="A25" s="59"/>
      <c r="B25" s="66" t="s">
        <v>231</v>
      </c>
      <c r="C25" s="72"/>
      <c r="D25" s="75"/>
      <c r="E25" s="25"/>
      <c r="F25" s="62"/>
      <c r="G25" s="26"/>
    </row>
    <row r="26" customFormat="false" ht="12" hidden="false" customHeight="true" outlineLevel="0" collapsed="false">
      <c r="A26" s="59"/>
      <c r="B26" s="60" t="s">
        <v>232</v>
      </c>
      <c r="C26" s="72"/>
      <c r="D26" s="76"/>
      <c r="E26" s="25"/>
      <c r="F26" s="63"/>
      <c r="G26" s="26"/>
    </row>
    <row r="27" customFormat="false" ht="12" hidden="false" customHeight="true" outlineLevel="0" collapsed="false">
      <c r="A27" s="59"/>
      <c r="B27" s="60" t="s">
        <v>233</v>
      </c>
      <c r="C27" s="72"/>
      <c r="D27" s="76"/>
      <c r="E27" s="25"/>
      <c r="F27" s="63"/>
      <c r="G27" s="26"/>
    </row>
    <row r="28" customFormat="false" ht="12" hidden="false" customHeight="true" outlineLevel="0" collapsed="false">
      <c r="A28" s="59"/>
      <c r="B28" s="64" t="s">
        <v>234</v>
      </c>
      <c r="C28" s="72"/>
      <c r="D28" s="75"/>
      <c r="E28" s="25"/>
      <c r="F28" s="65"/>
      <c r="G28" s="26"/>
    </row>
    <row r="29" customFormat="false" ht="12" hidden="false" customHeight="true" outlineLevel="0" collapsed="false">
      <c r="A29" s="59"/>
      <c r="B29" s="66" t="s">
        <v>235</v>
      </c>
      <c r="C29" s="72"/>
      <c r="D29" s="75"/>
      <c r="E29" s="25"/>
      <c r="F29" s="62"/>
      <c r="G29" s="26"/>
    </row>
    <row r="30" customFormat="false" ht="12" hidden="false" customHeight="true" outlineLevel="0" collapsed="false">
      <c r="A30" s="59"/>
      <c r="B30" s="60" t="s">
        <v>236</v>
      </c>
      <c r="C30" s="72"/>
      <c r="D30" s="75"/>
      <c r="E30" s="25"/>
      <c r="F30" s="63"/>
      <c r="G30" s="26"/>
    </row>
    <row r="31" customFormat="false" ht="12" hidden="false" customHeight="true" outlineLevel="0" collapsed="false">
      <c r="A31" s="59"/>
      <c r="B31" s="60" t="s">
        <v>237</v>
      </c>
      <c r="C31" s="72"/>
      <c r="D31" s="75"/>
      <c r="E31" s="25"/>
      <c r="F31" s="63"/>
      <c r="G31" s="26"/>
    </row>
    <row r="32" customFormat="false" ht="12" hidden="false" customHeight="true" outlineLevel="0" collapsed="false">
      <c r="A32" s="59"/>
      <c r="B32" s="64" t="s">
        <v>238</v>
      </c>
      <c r="C32" s="72"/>
      <c r="D32" s="75"/>
      <c r="E32" s="25"/>
      <c r="F32" s="65"/>
      <c r="G32" s="26"/>
    </row>
    <row r="33" customFormat="false" ht="12" hidden="false" customHeight="true" outlineLevel="0" collapsed="false">
      <c r="A33" s="59"/>
      <c r="B33" s="66" t="s">
        <v>239</v>
      </c>
      <c r="C33" s="72"/>
      <c r="D33" s="75"/>
      <c r="E33" s="25"/>
      <c r="F33" s="62"/>
      <c r="G33" s="26"/>
    </row>
    <row r="34" customFormat="false" ht="12" hidden="false" customHeight="true" outlineLevel="0" collapsed="false">
      <c r="A34" s="59"/>
      <c r="B34" s="60" t="s">
        <v>240</v>
      </c>
      <c r="C34" s="72"/>
      <c r="D34" s="75"/>
      <c r="E34" s="25"/>
      <c r="F34" s="63"/>
      <c r="G34" s="26"/>
    </row>
    <row r="35" s="26" customFormat="true" ht="12" hidden="false" customHeight="true" outlineLevel="0" collapsed="false">
      <c r="A35" s="59"/>
      <c r="B35" s="60" t="s">
        <v>241</v>
      </c>
      <c r="C35" s="72"/>
      <c r="D35" s="77" t="s">
        <v>242</v>
      </c>
      <c r="E35" s="25"/>
      <c r="F35" s="63"/>
      <c r="V35" s="27"/>
      <c r="W35" s="28"/>
      <c r="X35" s="28"/>
      <c r="Y35" s="28"/>
    </row>
    <row r="36" s="26" customFormat="true" ht="12" hidden="false" customHeight="true" outlineLevel="0" collapsed="false">
      <c r="A36" s="59"/>
      <c r="B36" s="64" t="s">
        <v>243</v>
      </c>
      <c r="C36" s="72"/>
      <c r="D36" s="78"/>
      <c r="E36" s="55"/>
      <c r="F36" s="65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7"/>
      <c r="W36" s="28"/>
      <c r="X36" s="28"/>
      <c r="Y36" s="28"/>
    </row>
    <row r="37" s="26" customFormat="true" ht="12" hidden="false" customHeight="true" outlineLevel="0" collapsed="false">
      <c r="A37" s="59"/>
      <c r="B37" s="66" t="s">
        <v>244</v>
      </c>
      <c r="C37" s="79" t="s">
        <v>245</v>
      </c>
      <c r="D37" s="73"/>
      <c r="E37" s="80" t="s">
        <v>246</v>
      </c>
      <c r="F37" s="62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7"/>
      <c r="W37" s="28"/>
      <c r="X37" s="28"/>
      <c r="Y37" s="28"/>
    </row>
    <row r="38" s="26" customFormat="true" ht="12" hidden="false" customHeight="true" outlineLevel="0" collapsed="false">
      <c r="A38" s="59"/>
      <c r="B38" s="60" t="s">
        <v>247</v>
      </c>
      <c r="C38" s="79"/>
      <c r="D38" s="75"/>
      <c r="E38" s="80"/>
      <c r="F38" s="63"/>
      <c r="V38" s="27"/>
      <c r="W38" s="28"/>
      <c r="X38" s="28"/>
      <c r="Y38" s="28"/>
    </row>
    <row r="39" s="26" customFormat="true" ht="12" hidden="false" customHeight="true" outlineLevel="0" collapsed="false">
      <c r="A39" s="59"/>
      <c r="B39" s="60" t="s">
        <v>248</v>
      </c>
      <c r="C39" s="79"/>
      <c r="D39" s="75"/>
      <c r="E39" s="80"/>
      <c r="F39" s="63"/>
      <c r="V39" s="27"/>
      <c r="W39" s="28"/>
      <c r="X39" s="28"/>
      <c r="Y39" s="28"/>
    </row>
    <row r="40" s="26" customFormat="true" ht="12" hidden="false" customHeight="true" outlineLevel="0" collapsed="false">
      <c r="A40" s="59"/>
      <c r="B40" s="64" t="s">
        <v>249</v>
      </c>
      <c r="C40" s="79"/>
      <c r="D40" s="75"/>
      <c r="E40" s="80"/>
      <c r="F40" s="65"/>
      <c r="V40" s="27"/>
      <c r="W40" s="28"/>
      <c r="X40" s="28"/>
      <c r="Y40" s="28"/>
    </row>
    <row r="41" s="26" customFormat="true" ht="12" hidden="false" customHeight="true" outlineLevel="0" collapsed="false">
      <c r="A41" s="59"/>
      <c r="B41" s="66" t="s">
        <v>250</v>
      </c>
      <c r="C41" s="79"/>
      <c r="D41" s="75"/>
      <c r="E41" s="80"/>
      <c r="F41" s="62"/>
      <c r="V41" s="27"/>
      <c r="W41" s="28"/>
      <c r="X41" s="28"/>
      <c r="Y41" s="28"/>
    </row>
    <row r="42" s="26" customFormat="true" ht="12" hidden="false" customHeight="true" outlineLevel="0" collapsed="false">
      <c r="A42" s="59"/>
      <c r="B42" s="60" t="s">
        <v>251</v>
      </c>
      <c r="C42" s="79"/>
      <c r="D42" s="75"/>
      <c r="E42" s="80"/>
      <c r="F42" s="63"/>
      <c r="V42" s="27"/>
      <c r="W42" s="28"/>
      <c r="X42" s="28"/>
      <c r="Y42" s="28"/>
    </row>
    <row r="43" s="26" customFormat="true" ht="12" hidden="false" customHeight="true" outlineLevel="0" collapsed="false">
      <c r="A43" s="59"/>
      <c r="B43" s="60" t="s">
        <v>252</v>
      </c>
      <c r="C43" s="79"/>
      <c r="D43" s="75"/>
      <c r="E43" s="80"/>
      <c r="F43" s="63"/>
      <c r="V43" s="27"/>
      <c r="W43" s="28"/>
      <c r="X43" s="28"/>
      <c r="Y43" s="28"/>
    </row>
    <row r="44" s="26" customFormat="true" ht="12" hidden="false" customHeight="true" outlineLevel="0" collapsed="false">
      <c r="A44" s="59"/>
      <c r="B44" s="64" t="s">
        <v>253</v>
      </c>
      <c r="C44" s="79"/>
      <c r="D44" s="75"/>
      <c r="E44" s="80"/>
      <c r="F44" s="65"/>
      <c r="V44" s="27"/>
      <c r="W44" s="28"/>
      <c r="X44" s="28"/>
      <c r="Y44" s="28"/>
    </row>
    <row r="45" s="26" customFormat="true" ht="12" hidden="false" customHeight="true" outlineLevel="0" collapsed="false">
      <c r="A45" s="59"/>
      <c r="B45" s="66" t="s">
        <v>254</v>
      </c>
      <c r="C45" s="79"/>
      <c r="D45" s="75"/>
      <c r="E45" s="81" t="s">
        <v>255</v>
      </c>
      <c r="F45" s="62"/>
      <c r="V45" s="27"/>
      <c r="W45" s="28"/>
      <c r="X45" s="28"/>
      <c r="Y45" s="28"/>
    </row>
    <row r="46" s="26" customFormat="true" ht="12" hidden="false" customHeight="true" outlineLevel="0" collapsed="false">
      <c r="A46" s="59"/>
      <c r="B46" s="60" t="s">
        <v>256</v>
      </c>
      <c r="C46" s="79"/>
      <c r="D46" s="75"/>
      <c r="E46" s="81"/>
      <c r="F46" s="63"/>
      <c r="V46" s="27"/>
      <c r="W46" s="28"/>
      <c r="X46" s="28"/>
      <c r="Y46" s="28"/>
    </row>
    <row r="47" s="26" customFormat="true" ht="12" hidden="false" customHeight="true" outlineLevel="0" collapsed="false">
      <c r="A47" s="59"/>
      <c r="B47" s="60" t="s">
        <v>257</v>
      </c>
      <c r="C47" s="79"/>
      <c r="D47" s="75"/>
      <c r="E47" s="81"/>
      <c r="F47" s="63"/>
      <c r="V47" s="27"/>
      <c r="W47" s="28"/>
      <c r="X47" s="28"/>
      <c r="Y47" s="28"/>
    </row>
    <row r="48" s="26" customFormat="true" ht="12" hidden="false" customHeight="true" outlineLevel="0" collapsed="false">
      <c r="A48" s="59"/>
      <c r="B48" s="64" t="s">
        <v>258</v>
      </c>
      <c r="C48" s="79"/>
      <c r="D48" s="75"/>
      <c r="E48" s="81"/>
      <c r="F48" s="65"/>
      <c r="V48" s="27"/>
      <c r="W48" s="28"/>
      <c r="X48" s="28"/>
      <c r="Y48" s="28"/>
    </row>
    <row r="49" s="26" customFormat="true" ht="12" hidden="false" customHeight="true" outlineLevel="0" collapsed="false">
      <c r="A49" s="59"/>
      <c r="B49" s="66" t="s">
        <v>259</v>
      </c>
      <c r="C49" s="79"/>
      <c r="D49" s="75"/>
      <c r="E49" s="81"/>
      <c r="F49" s="62"/>
      <c r="V49" s="27"/>
      <c r="W49" s="28"/>
      <c r="X49" s="28"/>
      <c r="Y49" s="28"/>
    </row>
    <row r="50" s="26" customFormat="true" ht="12" hidden="false" customHeight="true" outlineLevel="0" collapsed="false">
      <c r="A50" s="59"/>
      <c r="B50" s="60" t="s">
        <v>260</v>
      </c>
      <c r="C50" s="79"/>
      <c r="D50" s="75"/>
      <c r="E50" s="81"/>
      <c r="F50" s="63"/>
      <c r="V50" s="27"/>
      <c r="W50" s="28"/>
      <c r="X50" s="28"/>
      <c r="Y50" s="28"/>
    </row>
    <row r="51" s="26" customFormat="true" ht="12" hidden="false" customHeight="true" outlineLevel="0" collapsed="false">
      <c r="A51" s="59"/>
      <c r="B51" s="60" t="s">
        <v>261</v>
      </c>
      <c r="C51" s="79"/>
      <c r="D51" s="75"/>
      <c r="E51" s="81"/>
      <c r="F51" s="63"/>
      <c r="V51" s="27"/>
      <c r="W51" s="28"/>
      <c r="X51" s="28"/>
      <c r="Y51" s="28"/>
    </row>
    <row r="52" s="26" customFormat="true" ht="12" hidden="false" customHeight="true" outlineLevel="0" collapsed="false">
      <c r="A52" s="59"/>
      <c r="B52" s="64" t="s">
        <v>262</v>
      </c>
      <c r="C52" s="79"/>
      <c r="D52" s="75"/>
      <c r="E52" s="81"/>
      <c r="F52" s="65"/>
      <c r="V52" s="27"/>
      <c r="W52" s="28"/>
      <c r="X52" s="28"/>
      <c r="Y52" s="28"/>
    </row>
    <row r="53" s="26" customFormat="true" ht="12" hidden="false" customHeight="true" outlineLevel="0" collapsed="false">
      <c r="A53" s="59"/>
      <c r="B53" s="66" t="s">
        <v>263</v>
      </c>
      <c r="C53" s="82" t="s">
        <v>264</v>
      </c>
      <c r="D53" s="73"/>
      <c r="E53" s="83" t="s">
        <v>265</v>
      </c>
      <c r="F53" s="62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7"/>
      <c r="W53" s="28"/>
      <c r="X53" s="28"/>
      <c r="Y53" s="28"/>
    </row>
    <row r="54" s="26" customFormat="true" ht="12" hidden="false" customHeight="true" outlineLevel="0" collapsed="false">
      <c r="A54" s="59"/>
      <c r="B54" s="60" t="s">
        <v>266</v>
      </c>
      <c r="C54" s="82"/>
      <c r="D54" s="75"/>
      <c r="E54" s="83"/>
      <c r="F54" s="63"/>
      <c r="V54" s="27"/>
      <c r="W54" s="28"/>
      <c r="X54" s="28"/>
      <c r="Y54" s="28"/>
    </row>
    <row r="55" s="26" customFormat="true" ht="12" hidden="false" customHeight="true" outlineLevel="0" collapsed="false">
      <c r="A55" s="59"/>
      <c r="B55" s="60" t="s">
        <v>267</v>
      </c>
      <c r="C55" s="82"/>
      <c r="D55" s="75"/>
      <c r="E55" s="83"/>
      <c r="F55" s="63"/>
      <c r="V55" s="27"/>
      <c r="W55" s="28"/>
      <c r="X55" s="28"/>
      <c r="Y55" s="28"/>
    </row>
    <row r="56" s="26" customFormat="true" ht="12" hidden="false" customHeight="true" outlineLevel="0" collapsed="false">
      <c r="A56" s="59"/>
      <c r="B56" s="64" t="s">
        <v>268</v>
      </c>
      <c r="C56" s="82"/>
      <c r="D56" s="75"/>
      <c r="E56" s="83"/>
      <c r="F56" s="65"/>
      <c r="V56" s="27"/>
      <c r="W56" s="28"/>
      <c r="X56" s="28"/>
      <c r="Y56" s="28"/>
    </row>
    <row r="57" s="26" customFormat="true" ht="12" hidden="false" customHeight="true" outlineLevel="0" collapsed="false">
      <c r="A57" s="59"/>
      <c r="B57" s="66" t="s">
        <v>269</v>
      </c>
      <c r="C57" s="82"/>
      <c r="D57" s="75"/>
      <c r="E57" s="83"/>
      <c r="F57" s="62"/>
      <c r="V57" s="27"/>
      <c r="W57" s="28"/>
      <c r="X57" s="28"/>
      <c r="Y57" s="28"/>
    </row>
    <row r="58" s="26" customFormat="true" ht="12" hidden="false" customHeight="true" outlineLevel="0" collapsed="false">
      <c r="A58" s="59"/>
      <c r="B58" s="60" t="s">
        <v>270</v>
      </c>
      <c r="C58" s="82"/>
      <c r="D58" s="75"/>
      <c r="E58" s="83"/>
      <c r="F58" s="63"/>
      <c r="V58" s="27"/>
      <c r="W58" s="28"/>
      <c r="X58" s="28"/>
      <c r="Y58" s="28"/>
    </row>
    <row r="59" s="26" customFormat="true" ht="12" hidden="false" customHeight="true" outlineLevel="0" collapsed="false">
      <c r="A59" s="59"/>
      <c r="B59" s="60" t="s">
        <v>271</v>
      </c>
      <c r="C59" s="82"/>
      <c r="D59" s="75"/>
      <c r="E59" s="83"/>
      <c r="F59" s="63"/>
      <c r="V59" s="27"/>
      <c r="W59" s="28"/>
      <c r="X59" s="28"/>
      <c r="Y59" s="28"/>
    </row>
    <row r="60" s="26" customFormat="true" ht="12" hidden="false" customHeight="true" outlineLevel="0" collapsed="false">
      <c r="A60" s="59"/>
      <c r="B60" s="64" t="s">
        <v>272</v>
      </c>
      <c r="C60" s="82"/>
      <c r="D60" s="75"/>
      <c r="E60" s="83"/>
      <c r="F60" s="65"/>
      <c r="V60" s="27"/>
      <c r="W60" s="28"/>
      <c r="X60" s="28"/>
      <c r="Y60" s="28"/>
    </row>
    <row r="61" s="26" customFormat="true" ht="12" hidden="false" customHeight="true" outlineLevel="0" collapsed="false">
      <c r="A61" s="59"/>
      <c r="B61" s="66" t="s">
        <v>273</v>
      </c>
      <c r="C61" s="82"/>
      <c r="D61" s="75"/>
      <c r="E61" s="84" t="s">
        <v>274</v>
      </c>
      <c r="F61" s="62"/>
      <c r="V61" s="27"/>
      <c r="W61" s="28"/>
      <c r="X61" s="28"/>
      <c r="Y61" s="28"/>
    </row>
    <row r="62" s="26" customFormat="true" ht="12" hidden="false" customHeight="true" outlineLevel="0" collapsed="false">
      <c r="A62" s="59"/>
      <c r="B62" s="60" t="s">
        <v>275</v>
      </c>
      <c r="C62" s="82"/>
      <c r="D62" s="75"/>
      <c r="E62" s="84"/>
      <c r="F62" s="63"/>
      <c r="V62" s="27"/>
      <c r="W62" s="28"/>
      <c r="X62" s="28"/>
      <c r="Y62" s="28"/>
    </row>
    <row r="63" s="26" customFormat="true" ht="12" hidden="false" customHeight="true" outlineLevel="0" collapsed="false">
      <c r="A63" s="59"/>
      <c r="B63" s="60" t="s">
        <v>276</v>
      </c>
      <c r="C63" s="82"/>
      <c r="D63" s="75"/>
      <c r="E63" s="84"/>
      <c r="F63" s="63"/>
      <c r="V63" s="27"/>
      <c r="W63" s="28"/>
      <c r="X63" s="28"/>
      <c r="Y63" s="28"/>
    </row>
    <row r="64" s="26" customFormat="true" ht="12" hidden="false" customHeight="true" outlineLevel="0" collapsed="false">
      <c r="A64" s="59"/>
      <c r="B64" s="64" t="s">
        <v>277</v>
      </c>
      <c r="C64" s="82"/>
      <c r="D64" s="77" t="s">
        <v>278</v>
      </c>
      <c r="E64" s="84"/>
      <c r="F64" s="65"/>
      <c r="V64" s="27"/>
      <c r="W64" s="28"/>
      <c r="X64" s="28"/>
      <c r="Y64" s="28"/>
    </row>
    <row r="65" s="26" customFormat="true" ht="12" hidden="false" customHeight="true" outlineLevel="0" collapsed="false">
      <c r="A65" s="59"/>
      <c r="B65" s="66" t="s">
        <v>279</v>
      </c>
      <c r="C65" s="82"/>
      <c r="D65" s="75"/>
      <c r="E65" s="84"/>
      <c r="F65" s="62"/>
      <c r="V65" s="27"/>
      <c r="W65" s="28"/>
      <c r="X65" s="28"/>
      <c r="Y65" s="28"/>
    </row>
    <row r="66" s="26" customFormat="true" ht="12" hidden="false" customHeight="true" outlineLevel="0" collapsed="false">
      <c r="A66" s="59"/>
      <c r="B66" s="60" t="s">
        <v>280</v>
      </c>
      <c r="C66" s="82"/>
      <c r="D66" s="85" t="s">
        <v>281</v>
      </c>
      <c r="E66" s="84"/>
      <c r="F66" s="63"/>
      <c r="V66" s="27"/>
      <c r="W66" s="28"/>
      <c r="X66" s="28"/>
      <c r="Y66" s="28"/>
    </row>
    <row r="67" s="26" customFormat="true" ht="12" hidden="false" customHeight="true" outlineLevel="0" collapsed="false">
      <c r="A67" s="59"/>
      <c r="B67" s="60" t="s">
        <v>282</v>
      </c>
      <c r="C67" s="82"/>
      <c r="D67" s="86"/>
      <c r="E67" s="84"/>
      <c r="F67" s="63"/>
      <c r="V67" s="27"/>
      <c r="W67" s="28"/>
      <c r="X67" s="28"/>
      <c r="Y67" s="28"/>
    </row>
    <row r="68" s="26" customFormat="true" ht="12" hidden="false" customHeight="true" outlineLevel="0" collapsed="false">
      <c r="A68" s="59"/>
      <c r="B68" s="64" t="s">
        <v>283</v>
      </c>
      <c r="C68" s="82"/>
      <c r="D68" s="70"/>
      <c r="E68" s="84"/>
      <c r="F68" s="65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7"/>
      <c r="W68" s="28"/>
      <c r="X68" s="28"/>
      <c r="Y68" s="28"/>
    </row>
    <row r="69" s="94" customFormat="true" ht="85.5" hidden="false" customHeight="false" outlineLevel="0" collapsed="false">
      <c r="A69" s="87" t="s">
        <v>284</v>
      </c>
      <c r="B69" s="88"/>
      <c r="C69" s="89" t="s">
        <v>285</v>
      </c>
      <c r="D69" s="90" t="s">
        <v>286</v>
      </c>
      <c r="E69" s="91" t="s">
        <v>287</v>
      </c>
      <c r="F69" s="92" t="s">
        <v>288</v>
      </c>
      <c r="G69" s="93"/>
      <c r="V69" s="95"/>
      <c r="W69" s="96"/>
      <c r="X69" s="96"/>
      <c r="Y69" s="96"/>
    </row>
    <row r="70" s="26" customFormat="true" ht="99.75" hidden="false" customHeight="false" outlineLevel="0" collapsed="false">
      <c r="A70" s="87"/>
      <c r="B70" s="23"/>
      <c r="C70" s="97"/>
      <c r="D70" s="24"/>
      <c r="E70" s="92" t="s">
        <v>289</v>
      </c>
      <c r="F70" s="92" t="s">
        <v>290</v>
      </c>
      <c r="G70" s="25"/>
      <c r="V70" s="27"/>
      <c r="W70" s="46"/>
      <c r="X70" s="46"/>
      <c r="Y70" s="46"/>
    </row>
    <row r="71" s="26" customFormat="true" ht="57" hidden="false" customHeight="false" outlineLevel="0" collapsed="false">
      <c r="A71" s="87"/>
      <c r="B71" s="23"/>
      <c r="C71" s="92" t="s">
        <v>291</v>
      </c>
      <c r="D71" s="24"/>
      <c r="E71" s="92" t="s">
        <v>292</v>
      </c>
      <c r="F71" s="22"/>
      <c r="G71" s="25"/>
      <c r="V71" s="27"/>
      <c r="W71" s="46"/>
      <c r="X71" s="46"/>
      <c r="Y71" s="46"/>
    </row>
    <row r="72" s="26" customFormat="true" ht="14.25" hidden="false" customHeight="false" outlineLevel="0" collapsed="false">
      <c r="A72" s="87"/>
      <c r="B72" s="23"/>
      <c r="C72" s="97"/>
      <c r="D72" s="24"/>
      <c r="E72" s="22"/>
      <c r="F72" s="22" t="s">
        <v>293</v>
      </c>
      <c r="G72" s="25"/>
      <c r="V72" s="27"/>
      <c r="W72" s="46"/>
      <c r="X72" s="46"/>
      <c r="Y72" s="46"/>
    </row>
    <row r="73" s="26" customFormat="true" ht="99.75" hidden="false" customHeight="false" outlineLevel="0" collapsed="false">
      <c r="A73" s="87"/>
      <c r="B73" s="23"/>
      <c r="C73" s="22"/>
      <c r="D73" s="24"/>
      <c r="E73" s="22"/>
      <c r="F73" s="92" t="s">
        <v>294</v>
      </c>
      <c r="G73" s="25"/>
      <c r="V73" s="27"/>
      <c r="W73" s="46"/>
      <c r="X73" s="46"/>
      <c r="Y73" s="46"/>
    </row>
    <row r="74" s="26" customFormat="true" ht="14.25" hidden="false" customHeight="false" outlineLevel="0" collapsed="false">
      <c r="A74" s="87"/>
      <c r="B74" s="23"/>
      <c r="C74" s="22"/>
      <c r="D74" s="25"/>
      <c r="E74" s="22"/>
      <c r="F74" s="22"/>
      <c r="G74" s="25"/>
      <c r="V74" s="27"/>
      <c r="W74" s="46"/>
      <c r="X74" s="46"/>
      <c r="Y74" s="46"/>
    </row>
    <row r="75" s="26" customFormat="true" ht="71.25" hidden="false" customHeight="false" outlineLevel="0" collapsed="false">
      <c r="A75" s="87"/>
      <c r="B75" s="23"/>
      <c r="C75" s="22"/>
      <c r="D75" s="24"/>
      <c r="E75" s="22"/>
      <c r="F75" s="92" t="s">
        <v>295</v>
      </c>
      <c r="G75" s="25"/>
      <c r="V75" s="27"/>
      <c r="W75" s="46"/>
      <c r="X75" s="46"/>
      <c r="Y75" s="46"/>
    </row>
    <row r="76" s="26" customFormat="true" ht="14.25" hidden="false" customHeight="false" outlineLevel="0" collapsed="false">
      <c r="A76" s="87"/>
      <c r="B76" s="23"/>
      <c r="C76" s="22"/>
      <c r="D76" s="24"/>
      <c r="E76" s="22"/>
      <c r="F76" s="22"/>
      <c r="G76" s="25"/>
      <c r="V76" s="27"/>
      <c r="W76" s="46"/>
      <c r="X76" s="46"/>
      <c r="Y76" s="46"/>
    </row>
    <row r="77" s="26" customFormat="true" ht="14.25" hidden="false" customHeight="false" outlineLevel="0" collapsed="false">
      <c r="A77" s="87"/>
      <c r="B77" s="23"/>
      <c r="C77" s="22"/>
      <c r="D77" s="24"/>
      <c r="E77" s="22"/>
      <c r="F77" s="22"/>
      <c r="G77" s="25"/>
      <c r="V77" s="27"/>
      <c r="W77" s="46"/>
      <c r="X77" s="46"/>
      <c r="Y77" s="46"/>
    </row>
    <row r="78" s="26" customFormat="true" ht="14.25" hidden="false" customHeight="false" outlineLevel="0" collapsed="false">
      <c r="A78" s="87"/>
      <c r="B78" s="23"/>
      <c r="C78" s="22"/>
      <c r="D78" s="24"/>
      <c r="E78" s="22"/>
      <c r="F78" s="22"/>
      <c r="G78" s="25"/>
      <c r="V78" s="27"/>
      <c r="W78" s="46"/>
      <c r="X78" s="46"/>
      <c r="Y78" s="46"/>
    </row>
    <row r="79" s="26" customFormat="true" ht="14.25" hidden="false" customHeight="false" outlineLevel="0" collapsed="false">
      <c r="A79" s="87"/>
      <c r="B79" s="23"/>
      <c r="C79" s="22"/>
      <c r="D79" s="24"/>
      <c r="E79" s="22"/>
      <c r="F79" s="22"/>
      <c r="G79" s="25"/>
      <c r="V79" s="27"/>
      <c r="W79" s="46"/>
      <c r="X79" s="46"/>
      <c r="Y79" s="46"/>
    </row>
    <row r="80" s="26" customFormat="true" ht="14.25" hidden="false" customHeight="false" outlineLevel="0" collapsed="false">
      <c r="A80" s="87"/>
      <c r="B80" s="23"/>
      <c r="C80" s="22"/>
      <c r="D80" s="24"/>
      <c r="E80" s="22"/>
      <c r="F80" s="22"/>
      <c r="G80" s="25"/>
      <c r="V80" s="27"/>
      <c r="W80" s="46"/>
      <c r="X80" s="46"/>
      <c r="Y80" s="46"/>
    </row>
    <row r="81" s="56" customFormat="true" ht="14.65" hidden="false" customHeight="false" outlineLevel="0" collapsed="false">
      <c r="A81" s="87"/>
      <c r="B81" s="98"/>
      <c r="C81" s="53"/>
      <c r="D81" s="54"/>
      <c r="E81" s="53"/>
      <c r="F81" s="53"/>
      <c r="G81" s="55"/>
      <c r="V81" s="57"/>
      <c r="W81" s="58"/>
      <c r="X81" s="58"/>
      <c r="Y81" s="58"/>
    </row>
    <row r="82" s="26" customFormat="true" ht="14.25" hidden="false" customHeight="false" outlineLevel="0" collapsed="false">
      <c r="A82" s="22"/>
      <c r="B82" s="23"/>
      <c r="C82" s="22"/>
      <c r="D82" s="24"/>
      <c r="E82" s="22"/>
      <c r="F82" s="22"/>
      <c r="G82" s="25"/>
      <c r="V82" s="27"/>
      <c r="W82" s="46"/>
      <c r="X82" s="46"/>
      <c r="Y82" s="46"/>
    </row>
    <row r="83" s="26" customFormat="true" ht="14.25" hidden="false" customHeight="false" outlineLevel="0" collapsed="false">
      <c r="A83" s="22"/>
      <c r="B83" s="23"/>
      <c r="C83" s="22"/>
      <c r="D83" s="24"/>
      <c r="E83" s="22"/>
      <c r="F83" s="22"/>
      <c r="G83" s="25"/>
      <c r="V83" s="27"/>
      <c r="W83" s="46"/>
      <c r="X83" s="46"/>
      <c r="Y83" s="46"/>
    </row>
    <row r="84" s="26" customFormat="true" ht="14.25" hidden="false" customHeight="false" outlineLevel="0" collapsed="false">
      <c r="A84" s="22"/>
      <c r="B84" s="23"/>
      <c r="C84" s="22"/>
      <c r="D84" s="24"/>
      <c r="E84" s="22"/>
      <c r="F84" s="22"/>
      <c r="G84" s="25"/>
      <c r="V84" s="27"/>
      <c r="W84" s="46"/>
      <c r="X84" s="46"/>
      <c r="Y84" s="46"/>
    </row>
    <row r="85" s="26" customFormat="true" ht="14.25" hidden="false" customHeight="false" outlineLevel="0" collapsed="false">
      <c r="A85" s="22"/>
      <c r="B85" s="23"/>
      <c r="C85" s="22"/>
      <c r="D85" s="24"/>
      <c r="E85" s="22"/>
      <c r="F85" s="22"/>
      <c r="G85" s="25"/>
      <c r="V85" s="27"/>
      <c r="W85" s="46"/>
      <c r="X85" s="46"/>
      <c r="Y85" s="46"/>
    </row>
    <row r="86" s="26" customFormat="true" ht="14.25" hidden="false" customHeight="false" outlineLevel="0" collapsed="false">
      <c r="A86" s="22"/>
      <c r="B86" s="23"/>
      <c r="C86" s="22"/>
      <c r="D86" s="24"/>
      <c r="E86" s="22"/>
      <c r="F86" s="22"/>
      <c r="G86" s="25"/>
      <c r="V86" s="27"/>
      <c r="W86" s="46"/>
      <c r="X86" s="46"/>
      <c r="Y86" s="46"/>
    </row>
    <row r="87" s="26" customFormat="true" ht="14.25" hidden="false" customHeight="false" outlineLevel="0" collapsed="false">
      <c r="A87" s="22"/>
      <c r="B87" s="23"/>
      <c r="C87" s="22"/>
      <c r="D87" s="24"/>
      <c r="E87" s="22"/>
      <c r="F87" s="22"/>
      <c r="G87" s="25"/>
      <c r="V87" s="27"/>
      <c r="W87" s="46"/>
      <c r="X87" s="46"/>
      <c r="Y87" s="46"/>
    </row>
    <row r="88" s="26" customFormat="true" ht="14.25" hidden="false" customHeight="false" outlineLevel="0" collapsed="false">
      <c r="A88" s="22"/>
      <c r="B88" s="23"/>
      <c r="C88" s="22"/>
      <c r="D88" s="24"/>
      <c r="E88" s="22"/>
      <c r="F88" s="22"/>
      <c r="G88" s="25"/>
      <c r="V88" s="27"/>
      <c r="W88" s="46"/>
      <c r="X88" s="46"/>
      <c r="Y88" s="46"/>
    </row>
    <row r="89" s="26" customFormat="true" ht="14.25" hidden="false" customHeight="false" outlineLevel="0" collapsed="false">
      <c r="A89" s="22"/>
      <c r="B89" s="23"/>
      <c r="C89" s="22"/>
      <c r="D89" s="24"/>
      <c r="E89" s="22"/>
      <c r="F89" s="22"/>
      <c r="G89" s="25"/>
      <c r="V89" s="27"/>
      <c r="W89" s="46"/>
      <c r="X89" s="46"/>
      <c r="Y89" s="46"/>
    </row>
    <row r="90" s="26" customFormat="true" ht="14.25" hidden="false" customHeight="false" outlineLevel="0" collapsed="false">
      <c r="A90" s="22"/>
      <c r="B90" s="23"/>
      <c r="C90" s="22"/>
      <c r="D90" s="24"/>
      <c r="E90" s="22"/>
      <c r="F90" s="22"/>
      <c r="G90" s="25"/>
      <c r="V90" s="27"/>
      <c r="W90" s="46"/>
      <c r="X90" s="46"/>
      <c r="Y90" s="46"/>
    </row>
    <row r="91" s="26" customFormat="true" ht="14.25" hidden="false" customHeight="false" outlineLevel="0" collapsed="false">
      <c r="A91" s="22"/>
      <c r="B91" s="23"/>
      <c r="C91" s="22"/>
      <c r="D91" s="24"/>
      <c r="E91" s="22"/>
      <c r="F91" s="22"/>
      <c r="G91" s="25"/>
      <c r="V91" s="27"/>
      <c r="W91" s="46"/>
      <c r="X91" s="46"/>
      <c r="Y91" s="46"/>
    </row>
    <row r="92" s="26" customFormat="true" ht="14.25" hidden="false" customHeight="false" outlineLevel="0" collapsed="false">
      <c r="A92" s="22"/>
      <c r="B92" s="23"/>
      <c r="C92" s="22"/>
      <c r="D92" s="24"/>
      <c r="E92" s="22"/>
      <c r="F92" s="22"/>
      <c r="G92" s="25"/>
      <c r="V92" s="27"/>
      <c r="W92" s="46"/>
      <c r="X92" s="46"/>
      <c r="Y92" s="46"/>
    </row>
    <row r="93" s="26" customFormat="true" ht="14.25" hidden="false" customHeight="false" outlineLevel="0" collapsed="false">
      <c r="A93" s="22"/>
      <c r="B93" s="23"/>
      <c r="C93" s="22"/>
      <c r="D93" s="24"/>
      <c r="E93" s="22"/>
      <c r="F93" s="22"/>
      <c r="G93" s="25"/>
      <c r="V93" s="27"/>
      <c r="W93" s="46"/>
      <c r="X93" s="46"/>
      <c r="Y93" s="46"/>
    </row>
    <row r="94" s="26" customFormat="true" ht="14.25" hidden="false" customHeight="false" outlineLevel="0" collapsed="false">
      <c r="A94" s="22"/>
      <c r="B94" s="23"/>
      <c r="C94" s="22"/>
      <c r="D94" s="24"/>
      <c r="E94" s="22"/>
      <c r="F94" s="22"/>
      <c r="G94" s="25"/>
      <c r="V94" s="27"/>
      <c r="W94" s="46"/>
      <c r="X94" s="46"/>
      <c r="Y94" s="46"/>
    </row>
    <row r="95" s="26" customFormat="true" ht="14.25" hidden="false" customHeight="false" outlineLevel="0" collapsed="false">
      <c r="A95" s="22"/>
      <c r="B95" s="23"/>
      <c r="C95" s="22"/>
      <c r="D95" s="24"/>
      <c r="E95" s="22"/>
      <c r="F95" s="22"/>
      <c r="G95" s="25"/>
      <c r="V95" s="27"/>
      <c r="W95" s="46"/>
      <c r="X95" s="46"/>
      <c r="Y95" s="46"/>
    </row>
    <row r="96" s="26" customFormat="true" ht="14.25" hidden="false" customHeight="false" outlineLevel="0" collapsed="false">
      <c r="A96" s="22"/>
      <c r="B96" s="23"/>
      <c r="C96" s="22"/>
      <c r="D96" s="24"/>
      <c r="E96" s="22"/>
      <c r="F96" s="22"/>
      <c r="G96" s="25"/>
      <c r="V96" s="27"/>
      <c r="W96" s="46"/>
      <c r="X96" s="46"/>
      <c r="Y96" s="46"/>
    </row>
    <row r="97" s="26" customFormat="true" ht="14.25" hidden="false" customHeight="false" outlineLevel="0" collapsed="false">
      <c r="A97" s="22"/>
      <c r="B97" s="23"/>
      <c r="C97" s="22"/>
      <c r="D97" s="24"/>
      <c r="E97" s="22"/>
      <c r="F97" s="22"/>
      <c r="G97" s="25"/>
      <c r="V97" s="27"/>
      <c r="W97" s="46"/>
      <c r="X97" s="46"/>
      <c r="Y97" s="46"/>
    </row>
    <row r="98" s="26" customFormat="true" ht="14.25" hidden="false" customHeight="false" outlineLevel="0" collapsed="false">
      <c r="A98" s="22"/>
      <c r="B98" s="23"/>
      <c r="C98" s="22"/>
      <c r="D98" s="24"/>
      <c r="E98" s="22"/>
      <c r="F98" s="22"/>
      <c r="G98" s="25"/>
      <c r="V98" s="27"/>
      <c r="W98" s="46"/>
      <c r="X98" s="46"/>
      <c r="Y98" s="46"/>
    </row>
    <row r="99" s="26" customFormat="true" ht="14.25" hidden="false" customHeight="false" outlineLevel="0" collapsed="false">
      <c r="A99" s="22"/>
      <c r="B99" s="23"/>
      <c r="C99" s="22"/>
      <c r="D99" s="24"/>
      <c r="E99" s="22"/>
      <c r="F99" s="22"/>
      <c r="G99" s="25"/>
      <c r="V99" s="27"/>
      <c r="W99" s="46"/>
      <c r="X99" s="46"/>
      <c r="Y99" s="46"/>
    </row>
    <row r="100" s="26" customFormat="true" ht="14.25" hidden="false" customHeight="false" outlineLevel="0" collapsed="false">
      <c r="A100" s="22"/>
      <c r="B100" s="23"/>
      <c r="C100" s="22"/>
      <c r="D100" s="24"/>
      <c r="E100" s="22"/>
      <c r="F100" s="22"/>
      <c r="G100" s="25"/>
      <c r="V100" s="27"/>
      <c r="W100" s="46"/>
      <c r="X100" s="46"/>
      <c r="Y100" s="46"/>
    </row>
    <row r="101" s="26" customFormat="true" ht="14.25" hidden="false" customHeight="false" outlineLevel="0" collapsed="false">
      <c r="A101" s="22"/>
      <c r="B101" s="23"/>
      <c r="C101" s="22"/>
      <c r="D101" s="24"/>
      <c r="E101" s="22"/>
      <c r="F101" s="22"/>
      <c r="G101" s="25"/>
      <c r="V101" s="27"/>
      <c r="W101" s="46"/>
      <c r="X101" s="46"/>
      <c r="Y101" s="46"/>
    </row>
    <row r="102" s="26" customFormat="true" ht="14.25" hidden="false" customHeight="false" outlineLevel="0" collapsed="false">
      <c r="A102" s="22"/>
      <c r="B102" s="23"/>
      <c r="C102" s="22"/>
      <c r="D102" s="24"/>
      <c r="E102" s="22"/>
      <c r="F102" s="22"/>
      <c r="G102" s="25"/>
      <c r="V102" s="27"/>
      <c r="W102" s="46"/>
      <c r="X102" s="46"/>
      <c r="Y102" s="46"/>
    </row>
    <row r="103" s="26" customFormat="true" ht="14.25" hidden="false" customHeight="false" outlineLevel="0" collapsed="false">
      <c r="A103" s="22"/>
      <c r="B103" s="23"/>
      <c r="C103" s="22"/>
      <c r="D103" s="24"/>
      <c r="E103" s="22"/>
      <c r="F103" s="22"/>
      <c r="G103" s="25"/>
      <c r="V103" s="27"/>
      <c r="W103" s="46"/>
      <c r="X103" s="46"/>
      <c r="Y103" s="46"/>
    </row>
    <row r="104" s="26" customFormat="true" ht="14.25" hidden="false" customHeight="false" outlineLevel="0" collapsed="false">
      <c r="A104" s="22"/>
      <c r="B104" s="23"/>
      <c r="C104" s="22"/>
      <c r="D104" s="24"/>
      <c r="E104" s="22"/>
      <c r="F104" s="22"/>
      <c r="G104" s="25"/>
      <c r="V104" s="27"/>
      <c r="W104" s="46"/>
      <c r="X104" s="46"/>
      <c r="Y104" s="46"/>
    </row>
    <row r="105" s="26" customFormat="true" ht="14.25" hidden="false" customHeight="false" outlineLevel="0" collapsed="false">
      <c r="A105" s="22"/>
      <c r="B105" s="23"/>
      <c r="C105" s="22"/>
      <c r="D105" s="24"/>
      <c r="E105" s="22"/>
      <c r="F105" s="22"/>
      <c r="G105" s="25"/>
      <c r="V105" s="27"/>
      <c r="W105" s="46"/>
      <c r="X105" s="46"/>
      <c r="Y105" s="46"/>
    </row>
    <row r="106" s="26" customFormat="true" ht="14.25" hidden="false" customHeight="false" outlineLevel="0" collapsed="false">
      <c r="A106" s="22"/>
      <c r="B106" s="23"/>
      <c r="C106" s="22"/>
      <c r="D106" s="24"/>
      <c r="E106" s="22"/>
      <c r="F106" s="22"/>
      <c r="G106" s="25"/>
      <c r="V106" s="27"/>
      <c r="W106" s="46"/>
      <c r="X106" s="46"/>
      <c r="Y106" s="46"/>
    </row>
    <row r="107" s="26" customFormat="true" ht="14.25" hidden="false" customHeight="false" outlineLevel="0" collapsed="false">
      <c r="A107" s="22"/>
      <c r="B107" s="23"/>
      <c r="C107" s="22"/>
      <c r="D107" s="24"/>
      <c r="E107" s="22"/>
      <c r="F107" s="22"/>
      <c r="G107" s="25"/>
      <c r="V107" s="27"/>
      <c r="W107" s="46"/>
      <c r="X107" s="46"/>
      <c r="Y107" s="46"/>
    </row>
    <row r="108" s="26" customFormat="true" ht="14.25" hidden="false" customHeight="false" outlineLevel="0" collapsed="false">
      <c r="A108" s="22"/>
      <c r="B108" s="23"/>
      <c r="C108" s="22"/>
      <c r="D108" s="24"/>
      <c r="E108" s="22"/>
      <c r="F108" s="22"/>
      <c r="G108" s="25"/>
      <c r="V108" s="27"/>
      <c r="W108" s="46"/>
      <c r="X108" s="46"/>
      <c r="Y108" s="46"/>
    </row>
    <row r="109" s="26" customFormat="true" ht="14.25" hidden="false" customHeight="false" outlineLevel="0" collapsed="false">
      <c r="A109" s="22"/>
      <c r="B109" s="23"/>
      <c r="C109" s="22"/>
      <c r="D109" s="24"/>
      <c r="E109" s="22"/>
      <c r="F109" s="22"/>
      <c r="G109" s="25"/>
      <c r="V109" s="27"/>
      <c r="W109" s="46"/>
      <c r="X109" s="46"/>
      <c r="Y109" s="46"/>
    </row>
    <row r="110" s="26" customFormat="true" ht="14.25" hidden="false" customHeight="false" outlineLevel="0" collapsed="false">
      <c r="A110" s="22"/>
      <c r="B110" s="23"/>
      <c r="C110" s="22"/>
      <c r="D110" s="24"/>
      <c r="E110" s="22"/>
      <c r="F110" s="22"/>
      <c r="G110" s="25"/>
      <c r="V110" s="27"/>
      <c r="W110" s="46"/>
      <c r="X110" s="46"/>
      <c r="Y110" s="46"/>
    </row>
    <row r="111" s="26" customFormat="true" ht="14.25" hidden="false" customHeight="false" outlineLevel="0" collapsed="false">
      <c r="A111" s="22"/>
      <c r="B111" s="23"/>
      <c r="C111" s="22"/>
      <c r="D111" s="24"/>
      <c r="E111" s="22"/>
      <c r="F111" s="22"/>
      <c r="G111" s="25"/>
      <c r="V111" s="27"/>
      <c r="W111" s="46"/>
      <c r="X111" s="46"/>
      <c r="Y111" s="46"/>
    </row>
    <row r="112" s="26" customFormat="true" ht="14.25" hidden="false" customHeight="false" outlineLevel="0" collapsed="false">
      <c r="A112" s="22"/>
      <c r="B112" s="23"/>
      <c r="C112" s="22"/>
      <c r="D112" s="24"/>
      <c r="E112" s="22"/>
      <c r="F112" s="22"/>
      <c r="G112" s="25"/>
      <c r="V112" s="27"/>
      <c r="W112" s="46"/>
      <c r="X112" s="46"/>
      <c r="Y112" s="46"/>
    </row>
    <row r="113" s="26" customFormat="true" ht="14.25" hidden="false" customHeight="false" outlineLevel="0" collapsed="false">
      <c r="A113" s="22"/>
      <c r="B113" s="23"/>
      <c r="C113" s="22"/>
      <c r="D113" s="24"/>
      <c r="E113" s="22"/>
      <c r="F113" s="22"/>
      <c r="G113" s="25"/>
      <c r="V113" s="27"/>
      <c r="W113" s="46"/>
      <c r="X113" s="46"/>
      <c r="Y113" s="46"/>
    </row>
    <row r="114" s="26" customFormat="true" ht="14.25" hidden="false" customHeight="false" outlineLevel="0" collapsed="false">
      <c r="A114" s="22"/>
      <c r="B114" s="23"/>
      <c r="C114" s="22"/>
      <c r="D114" s="24"/>
      <c r="E114" s="22"/>
      <c r="F114" s="22"/>
      <c r="G114" s="25"/>
      <c r="V114" s="27"/>
      <c r="W114" s="46"/>
      <c r="X114" s="46"/>
      <c r="Y114" s="46"/>
    </row>
    <row r="115" s="26" customFormat="true" ht="14.25" hidden="false" customHeight="false" outlineLevel="0" collapsed="false">
      <c r="A115" s="22"/>
      <c r="B115" s="23"/>
      <c r="C115" s="22"/>
      <c r="D115" s="24"/>
      <c r="E115" s="22"/>
      <c r="F115" s="22"/>
      <c r="G115" s="25"/>
      <c r="V115" s="27"/>
      <c r="W115" s="46"/>
      <c r="X115" s="46"/>
      <c r="Y115" s="46"/>
    </row>
    <row r="116" s="26" customFormat="true" ht="14.25" hidden="false" customHeight="false" outlineLevel="0" collapsed="false">
      <c r="A116" s="22"/>
      <c r="B116" s="23"/>
      <c r="C116" s="22"/>
      <c r="D116" s="24"/>
      <c r="E116" s="22"/>
      <c r="F116" s="22"/>
      <c r="G116" s="25"/>
      <c r="V116" s="27"/>
      <c r="W116" s="46"/>
      <c r="X116" s="46"/>
      <c r="Y116" s="46"/>
    </row>
    <row r="117" s="26" customFormat="true" ht="14.25" hidden="false" customHeight="false" outlineLevel="0" collapsed="false">
      <c r="A117" s="22"/>
      <c r="B117" s="23"/>
      <c r="C117" s="22"/>
      <c r="D117" s="24"/>
      <c r="E117" s="22"/>
      <c r="F117" s="22"/>
      <c r="G117" s="25"/>
      <c r="V117" s="27"/>
      <c r="W117" s="46"/>
      <c r="X117" s="46"/>
      <c r="Y117" s="46"/>
    </row>
    <row r="118" s="26" customFormat="true" ht="14.25" hidden="false" customHeight="false" outlineLevel="0" collapsed="false">
      <c r="A118" s="22"/>
      <c r="B118" s="23"/>
      <c r="C118" s="22"/>
      <c r="D118" s="24"/>
      <c r="E118" s="22"/>
      <c r="F118" s="22"/>
      <c r="G118" s="25"/>
      <c r="V118" s="27"/>
      <c r="W118" s="46"/>
      <c r="X118" s="46"/>
      <c r="Y118" s="46"/>
    </row>
    <row r="119" s="26" customFormat="true" ht="14.25" hidden="false" customHeight="false" outlineLevel="0" collapsed="false">
      <c r="A119" s="22"/>
      <c r="B119" s="23"/>
      <c r="C119" s="22"/>
      <c r="D119" s="24"/>
      <c r="E119" s="22"/>
      <c r="F119" s="22"/>
      <c r="G119" s="25"/>
      <c r="V119" s="27"/>
      <c r="W119" s="46"/>
      <c r="X119" s="46"/>
      <c r="Y119" s="46"/>
    </row>
    <row r="120" s="26" customFormat="true" ht="14.25" hidden="false" customHeight="false" outlineLevel="0" collapsed="false">
      <c r="A120" s="22"/>
      <c r="B120" s="23"/>
      <c r="C120" s="22"/>
      <c r="D120" s="24"/>
      <c r="E120" s="22"/>
      <c r="F120" s="22"/>
      <c r="G120" s="25"/>
      <c r="V120" s="27"/>
      <c r="W120" s="46"/>
      <c r="X120" s="46"/>
      <c r="Y120" s="46"/>
    </row>
    <row r="121" s="26" customFormat="true" ht="14.25" hidden="false" customHeight="false" outlineLevel="0" collapsed="false">
      <c r="A121" s="22"/>
      <c r="B121" s="23"/>
      <c r="C121" s="22"/>
      <c r="D121" s="24"/>
      <c r="E121" s="22"/>
      <c r="F121" s="22"/>
      <c r="G121" s="25"/>
      <c r="V121" s="27"/>
      <c r="W121" s="46"/>
      <c r="X121" s="46"/>
      <c r="Y121" s="46"/>
    </row>
    <row r="122" s="26" customFormat="true" ht="14.25" hidden="false" customHeight="false" outlineLevel="0" collapsed="false">
      <c r="A122" s="22"/>
      <c r="B122" s="23"/>
      <c r="C122" s="22"/>
      <c r="D122" s="24"/>
      <c r="E122" s="22"/>
      <c r="F122" s="22"/>
      <c r="G122" s="25"/>
      <c r="V122" s="27"/>
      <c r="W122" s="46"/>
      <c r="X122" s="46"/>
      <c r="Y122" s="46"/>
    </row>
    <row r="123" s="26" customFormat="true" ht="14.25" hidden="false" customHeight="false" outlineLevel="0" collapsed="false">
      <c r="A123" s="22"/>
      <c r="B123" s="23"/>
      <c r="C123" s="22"/>
      <c r="D123" s="24"/>
      <c r="E123" s="22"/>
      <c r="F123" s="22"/>
      <c r="G123" s="25"/>
      <c r="V123" s="27"/>
      <c r="W123" s="46"/>
      <c r="X123" s="46"/>
      <c r="Y123" s="46"/>
    </row>
    <row r="124" s="26" customFormat="true" ht="14.25" hidden="false" customHeight="false" outlineLevel="0" collapsed="false">
      <c r="A124" s="22"/>
      <c r="B124" s="23"/>
      <c r="C124" s="22"/>
      <c r="D124" s="24"/>
      <c r="E124" s="22"/>
      <c r="F124" s="22"/>
      <c r="G124" s="25"/>
      <c r="V124" s="27"/>
      <c r="W124" s="46"/>
      <c r="X124" s="46"/>
      <c r="Y124" s="46"/>
    </row>
    <row r="125" s="26" customFormat="true" ht="14.25" hidden="false" customHeight="false" outlineLevel="0" collapsed="false">
      <c r="A125" s="22"/>
      <c r="B125" s="23"/>
      <c r="C125" s="22"/>
      <c r="D125" s="24"/>
      <c r="E125" s="22"/>
      <c r="F125" s="22"/>
      <c r="G125" s="25"/>
      <c r="V125" s="27"/>
      <c r="W125" s="46"/>
      <c r="X125" s="46"/>
      <c r="Y125" s="46"/>
    </row>
    <row r="126" s="26" customFormat="true" ht="14.25" hidden="false" customHeight="false" outlineLevel="0" collapsed="false">
      <c r="A126" s="22"/>
      <c r="B126" s="23"/>
      <c r="C126" s="22"/>
      <c r="D126" s="24"/>
      <c r="E126" s="22"/>
      <c r="F126" s="22"/>
      <c r="G126" s="25"/>
      <c r="V126" s="27"/>
      <c r="W126" s="46"/>
      <c r="X126" s="46"/>
      <c r="Y126" s="46"/>
    </row>
    <row r="127" s="26" customFormat="true" ht="14.25" hidden="false" customHeight="false" outlineLevel="0" collapsed="false">
      <c r="A127" s="22"/>
      <c r="B127" s="23"/>
      <c r="C127" s="22"/>
      <c r="D127" s="24"/>
      <c r="E127" s="22"/>
      <c r="F127" s="22"/>
      <c r="G127" s="25"/>
      <c r="V127" s="27"/>
      <c r="W127" s="46"/>
      <c r="X127" s="46"/>
      <c r="Y127" s="46"/>
    </row>
    <row r="128" s="26" customFormat="true" ht="14.25" hidden="false" customHeight="false" outlineLevel="0" collapsed="false">
      <c r="A128" s="22"/>
      <c r="B128" s="23"/>
      <c r="C128" s="22"/>
      <c r="D128" s="24"/>
      <c r="E128" s="22"/>
      <c r="F128" s="22"/>
      <c r="G128" s="25"/>
      <c r="V128" s="27"/>
      <c r="W128" s="46"/>
      <c r="X128" s="46"/>
      <c r="Y128" s="46"/>
    </row>
    <row r="129" s="26" customFormat="true" ht="14.25" hidden="false" customHeight="false" outlineLevel="0" collapsed="false">
      <c r="A129" s="22"/>
      <c r="B129" s="23"/>
      <c r="C129" s="22"/>
      <c r="D129" s="24"/>
      <c r="E129" s="22"/>
      <c r="F129" s="22"/>
      <c r="G129" s="25"/>
      <c r="V129" s="27"/>
      <c r="W129" s="46"/>
      <c r="X129" s="46"/>
      <c r="Y129" s="46"/>
    </row>
    <row r="130" s="26" customFormat="true" ht="14.25" hidden="false" customHeight="false" outlineLevel="0" collapsed="false">
      <c r="A130" s="22"/>
      <c r="B130" s="23"/>
      <c r="C130" s="22"/>
      <c r="D130" s="24"/>
      <c r="E130" s="22"/>
      <c r="F130" s="22"/>
      <c r="G130" s="25"/>
      <c r="V130" s="27"/>
      <c r="W130" s="46"/>
      <c r="X130" s="46"/>
      <c r="Y130" s="46"/>
    </row>
    <row r="131" s="26" customFormat="true" ht="14.25" hidden="false" customHeight="false" outlineLevel="0" collapsed="false">
      <c r="A131" s="22"/>
      <c r="B131" s="23"/>
      <c r="C131" s="22"/>
      <c r="D131" s="24"/>
      <c r="E131" s="22"/>
      <c r="F131" s="22"/>
      <c r="G131" s="25"/>
      <c r="V131" s="27"/>
      <c r="W131" s="46"/>
      <c r="X131" s="46"/>
      <c r="Y131" s="46"/>
    </row>
    <row r="132" s="26" customFormat="true" ht="14.25" hidden="false" customHeight="false" outlineLevel="0" collapsed="false">
      <c r="A132" s="22"/>
      <c r="B132" s="23"/>
      <c r="C132" s="22"/>
      <c r="D132" s="24"/>
      <c r="E132" s="22"/>
      <c r="F132" s="22"/>
      <c r="G132" s="25"/>
      <c r="V132" s="27"/>
      <c r="W132" s="46"/>
      <c r="X132" s="46"/>
      <c r="Y132" s="46"/>
    </row>
    <row r="133" s="26" customFormat="true" ht="14.25" hidden="false" customHeight="false" outlineLevel="0" collapsed="false">
      <c r="A133" s="22"/>
      <c r="B133" s="23"/>
      <c r="C133" s="22"/>
      <c r="D133" s="24"/>
      <c r="E133" s="22"/>
      <c r="F133" s="22"/>
      <c r="G133" s="25"/>
      <c r="V133" s="27"/>
      <c r="W133" s="46"/>
      <c r="X133" s="46"/>
      <c r="Y133" s="46"/>
    </row>
    <row r="134" s="26" customFormat="true" ht="14.25" hidden="false" customHeight="false" outlineLevel="0" collapsed="false">
      <c r="A134" s="22"/>
      <c r="B134" s="23"/>
      <c r="C134" s="22"/>
      <c r="D134" s="24"/>
      <c r="E134" s="22"/>
      <c r="F134" s="22"/>
      <c r="G134" s="25"/>
      <c r="V134" s="27"/>
      <c r="W134" s="46"/>
      <c r="X134" s="46"/>
      <c r="Y134" s="46"/>
    </row>
    <row r="135" s="26" customFormat="true" ht="14.25" hidden="false" customHeight="false" outlineLevel="0" collapsed="false">
      <c r="A135" s="22"/>
      <c r="B135" s="23"/>
      <c r="C135" s="22"/>
      <c r="D135" s="24"/>
      <c r="E135" s="22"/>
      <c r="F135" s="22"/>
      <c r="G135" s="25"/>
      <c r="V135" s="27"/>
      <c r="W135" s="46"/>
      <c r="X135" s="46"/>
      <c r="Y135" s="46"/>
    </row>
    <row r="136" s="26" customFormat="true" ht="14.25" hidden="false" customHeight="false" outlineLevel="0" collapsed="false">
      <c r="A136" s="22"/>
      <c r="B136" s="23"/>
      <c r="C136" s="22"/>
      <c r="D136" s="24"/>
      <c r="E136" s="22"/>
      <c r="F136" s="22"/>
      <c r="G136" s="25"/>
      <c r="V136" s="27"/>
      <c r="W136" s="46"/>
      <c r="X136" s="46"/>
      <c r="Y136" s="46"/>
    </row>
    <row r="137" s="26" customFormat="true" ht="14.25" hidden="false" customHeight="false" outlineLevel="0" collapsed="false">
      <c r="A137" s="22"/>
      <c r="B137" s="23"/>
      <c r="C137" s="22"/>
      <c r="D137" s="24"/>
      <c r="E137" s="22"/>
      <c r="F137" s="22"/>
      <c r="G137" s="25"/>
      <c r="V137" s="27"/>
      <c r="W137" s="46"/>
      <c r="X137" s="46"/>
      <c r="Y137" s="46"/>
    </row>
    <row r="138" s="26" customFormat="true" ht="14.25" hidden="false" customHeight="false" outlineLevel="0" collapsed="false">
      <c r="A138" s="22"/>
      <c r="B138" s="23"/>
      <c r="C138" s="22"/>
      <c r="D138" s="24"/>
      <c r="E138" s="22"/>
      <c r="F138" s="22"/>
      <c r="G138" s="25"/>
      <c r="V138" s="27"/>
      <c r="W138" s="46"/>
      <c r="X138" s="46"/>
      <c r="Y138" s="46"/>
    </row>
    <row r="139" s="26" customFormat="true" ht="14.25" hidden="false" customHeight="false" outlineLevel="0" collapsed="false">
      <c r="A139" s="22"/>
      <c r="B139" s="23"/>
      <c r="C139" s="22"/>
      <c r="D139" s="24"/>
      <c r="E139" s="22"/>
      <c r="F139" s="22"/>
      <c r="G139" s="25"/>
      <c r="V139" s="27"/>
      <c r="W139" s="46"/>
      <c r="X139" s="46"/>
      <c r="Y139" s="46"/>
    </row>
    <row r="140" s="26" customFormat="true" ht="14.25" hidden="false" customHeight="false" outlineLevel="0" collapsed="false">
      <c r="A140" s="22"/>
      <c r="B140" s="23"/>
      <c r="C140" s="22"/>
      <c r="D140" s="24"/>
      <c r="E140" s="22"/>
      <c r="F140" s="22"/>
      <c r="G140" s="25"/>
      <c r="V140" s="27"/>
      <c r="W140" s="46"/>
      <c r="X140" s="46"/>
      <c r="Y140" s="46"/>
    </row>
    <row r="141" s="26" customFormat="true" ht="14.25" hidden="false" customHeight="false" outlineLevel="0" collapsed="false">
      <c r="A141" s="22"/>
      <c r="B141" s="23"/>
      <c r="C141" s="22"/>
      <c r="D141" s="24"/>
      <c r="E141" s="22"/>
      <c r="F141" s="22"/>
      <c r="G141" s="25"/>
      <c r="V141" s="27"/>
      <c r="W141" s="46"/>
      <c r="X141" s="46"/>
      <c r="Y141" s="46"/>
    </row>
    <row r="142" s="26" customFormat="true" ht="14.25" hidden="false" customHeight="false" outlineLevel="0" collapsed="false">
      <c r="A142" s="22"/>
      <c r="B142" s="23"/>
      <c r="C142" s="22"/>
      <c r="D142" s="24"/>
      <c r="E142" s="22"/>
      <c r="F142" s="22"/>
      <c r="G142" s="25"/>
      <c r="V142" s="27"/>
      <c r="W142" s="46"/>
      <c r="X142" s="46"/>
      <c r="Y142" s="46"/>
    </row>
    <row r="143" s="26" customFormat="true" ht="14.25" hidden="false" customHeight="false" outlineLevel="0" collapsed="false">
      <c r="A143" s="22"/>
      <c r="B143" s="23"/>
      <c r="C143" s="22"/>
      <c r="D143" s="24"/>
      <c r="E143" s="22"/>
      <c r="F143" s="22"/>
      <c r="G143" s="25"/>
      <c r="V143" s="27"/>
      <c r="W143" s="46"/>
      <c r="X143" s="46"/>
      <c r="Y143" s="46"/>
    </row>
    <row r="144" s="26" customFormat="true" ht="14.25" hidden="false" customHeight="false" outlineLevel="0" collapsed="false">
      <c r="A144" s="22"/>
      <c r="B144" s="23"/>
      <c r="C144" s="22"/>
      <c r="D144" s="24"/>
      <c r="E144" s="22"/>
      <c r="F144" s="22"/>
      <c r="G144" s="25"/>
      <c r="V144" s="27"/>
      <c r="W144" s="46"/>
      <c r="X144" s="46"/>
      <c r="Y144" s="46"/>
    </row>
    <row r="145" s="26" customFormat="true" ht="14.25" hidden="false" customHeight="false" outlineLevel="0" collapsed="false">
      <c r="A145" s="22"/>
      <c r="B145" s="23"/>
      <c r="C145" s="22"/>
      <c r="D145" s="24"/>
      <c r="E145" s="22"/>
      <c r="F145" s="22"/>
      <c r="G145" s="25"/>
      <c r="V145" s="27"/>
      <c r="W145" s="46"/>
      <c r="X145" s="46"/>
      <c r="Y145" s="46"/>
    </row>
    <row r="146" s="26" customFormat="true" ht="14.25" hidden="false" customHeight="false" outlineLevel="0" collapsed="false">
      <c r="A146" s="22"/>
      <c r="B146" s="23"/>
      <c r="C146" s="22"/>
      <c r="D146" s="24"/>
      <c r="E146" s="22"/>
      <c r="F146" s="22"/>
      <c r="G146" s="25"/>
      <c r="V146" s="27"/>
      <c r="W146" s="46"/>
      <c r="X146" s="46"/>
      <c r="Y146" s="46"/>
    </row>
    <row r="147" s="26" customFormat="true" ht="14.25" hidden="false" customHeight="false" outlineLevel="0" collapsed="false">
      <c r="A147" s="22"/>
      <c r="B147" s="23"/>
      <c r="C147" s="22"/>
      <c r="D147" s="24"/>
      <c r="E147" s="22"/>
      <c r="F147" s="22"/>
      <c r="G147" s="25"/>
      <c r="V147" s="27"/>
      <c r="W147" s="46"/>
      <c r="X147" s="46"/>
      <c r="Y147" s="46"/>
    </row>
    <row r="148" s="26" customFormat="true" ht="14.25" hidden="false" customHeight="false" outlineLevel="0" collapsed="false">
      <c r="A148" s="22"/>
      <c r="B148" s="23"/>
      <c r="C148" s="22"/>
      <c r="D148" s="24"/>
      <c r="E148" s="22"/>
      <c r="F148" s="22"/>
      <c r="G148" s="25"/>
      <c r="V148" s="27"/>
      <c r="W148" s="46"/>
      <c r="X148" s="46"/>
      <c r="Y148" s="46"/>
    </row>
    <row r="149" s="26" customFormat="true" ht="14.25" hidden="false" customHeight="false" outlineLevel="0" collapsed="false">
      <c r="A149" s="22"/>
      <c r="B149" s="23"/>
      <c r="C149" s="22"/>
      <c r="D149" s="24"/>
      <c r="E149" s="22"/>
      <c r="F149" s="22"/>
      <c r="G149" s="25"/>
      <c r="V149" s="27"/>
      <c r="W149" s="46"/>
      <c r="X149" s="46"/>
      <c r="Y149" s="46"/>
    </row>
    <row r="150" s="26" customFormat="true" ht="14.25" hidden="false" customHeight="false" outlineLevel="0" collapsed="false">
      <c r="A150" s="22"/>
      <c r="B150" s="23"/>
      <c r="C150" s="22"/>
      <c r="D150" s="24"/>
      <c r="E150" s="22"/>
      <c r="F150" s="22"/>
      <c r="G150" s="25"/>
      <c r="V150" s="27"/>
      <c r="W150" s="46"/>
      <c r="X150" s="46"/>
      <c r="Y150" s="46"/>
    </row>
    <row r="151" s="26" customFormat="true" ht="14.25" hidden="false" customHeight="false" outlineLevel="0" collapsed="false">
      <c r="A151" s="22"/>
      <c r="B151" s="23"/>
      <c r="C151" s="22"/>
      <c r="D151" s="24"/>
      <c r="E151" s="22"/>
      <c r="F151" s="22"/>
      <c r="G151" s="25"/>
      <c r="V151" s="27"/>
      <c r="W151" s="46"/>
      <c r="X151" s="46"/>
      <c r="Y151" s="46"/>
    </row>
    <row r="152" s="26" customFormat="true" ht="14.25" hidden="false" customHeight="false" outlineLevel="0" collapsed="false">
      <c r="A152" s="22"/>
      <c r="B152" s="23"/>
      <c r="C152" s="22"/>
      <c r="D152" s="24"/>
      <c r="E152" s="22"/>
      <c r="F152" s="22"/>
      <c r="G152" s="25"/>
      <c r="V152" s="27"/>
      <c r="W152" s="46"/>
      <c r="X152" s="46"/>
      <c r="Y152" s="46"/>
    </row>
    <row r="153" s="26" customFormat="true" ht="14.25" hidden="false" customHeight="false" outlineLevel="0" collapsed="false">
      <c r="A153" s="22"/>
      <c r="B153" s="23"/>
      <c r="C153" s="22"/>
      <c r="D153" s="24"/>
      <c r="E153" s="22"/>
      <c r="F153" s="22"/>
      <c r="G153" s="25"/>
      <c r="V153" s="27"/>
      <c r="W153" s="46"/>
      <c r="X153" s="46"/>
      <c r="Y153" s="46"/>
    </row>
    <row r="154" s="26" customFormat="true" ht="14.25" hidden="false" customHeight="false" outlineLevel="0" collapsed="false">
      <c r="A154" s="22"/>
      <c r="B154" s="23"/>
      <c r="C154" s="22"/>
      <c r="D154" s="24"/>
      <c r="E154" s="22"/>
      <c r="F154" s="22"/>
      <c r="G154" s="25"/>
      <c r="V154" s="27"/>
      <c r="W154" s="46"/>
      <c r="X154" s="46"/>
      <c r="Y154" s="46"/>
    </row>
    <row r="155" s="26" customFormat="true" ht="14.25" hidden="false" customHeight="false" outlineLevel="0" collapsed="false">
      <c r="A155" s="22"/>
      <c r="B155" s="23"/>
      <c r="C155" s="22"/>
      <c r="D155" s="24"/>
      <c r="E155" s="22"/>
      <c r="F155" s="22"/>
      <c r="G155" s="25"/>
      <c r="V155" s="27"/>
      <c r="W155" s="46"/>
      <c r="X155" s="46"/>
      <c r="Y155" s="46"/>
    </row>
    <row r="156" s="26" customFormat="true" ht="14.25" hidden="false" customHeight="false" outlineLevel="0" collapsed="false">
      <c r="A156" s="22"/>
      <c r="B156" s="23"/>
      <c r="C156" s="22"/>
      <c r="D156" s="24"/>
      <c r="E156" s="22"/>
      <c r="F156" s="22"/>
      <c r="G156" s="25"/>
      <c r="V156" s="27"/>
      <c r="W156" s="46"/>
      <c r="X156" s="46"/>
      <c r="Y156" s="46"/>
    </row>
    <row r="157" s="26" customFormat="true" ht="14.25" hidden="false" customHeight="false" outlineLevel="0" collapsed="false">
      <c r="A157" s="22"/>
      <c r="B157" s="23"/>
      <c r="C157" s="22"/>
      <c r="D157" s="24"/>
      <c r="E157" s="22"/>
      <c r="F157" s="22"/>
      <c r="G157" s="25"/>
      <c r="V157" s="27"/>
      <c r="W157" s="46"/>
      <c r="X157" s="46"/>
      <c r="Y157" s="46"/>
    </row>
    <row r="158" s="26" customFormat="true" ht="14.25" hidden="false" customHeight="false" outlineLevel="0" collapsed="false">
      <c r="A158" s="22"/>
      <c r="B158" s="23"/>
      <c r="C158" s="22"/>
      <c r="D158" s="24"/>
      <c r="E158" s="22"/>
      <c r="F158" s="22"/>
      <c r="G158" s="25"/>
      <c r="V158" s="27"/>
      <c r="W158" s="46"/>
      <c r="X158" s="46"/>
      <c r="Y158" s="46"/>
    </row>
    <row r="159" s="26" customFormat="true" ht="14.25" hidden="false" customHeight="false" outlineLevel="0" collapsed="false">
      <c r="A159" s="22"/>
      <c r="B159" s="23"/>
      <c r="C159" s="22"/>
      <c r="D159" s="24"/>
      <c r="E159" s="22"/>
      <c r="F159" s="22"/>
      <c r="G159" s="25"/>
      <c r="V159" s="27"/>
      <c r="W159" s="46"/>
      <c r="X159" s="46"/>
      <c r="Y159" s="46"/>
    </row>
    <row r="160" s="26" customFormat="true" ht="14.25" hidden="false" customHeight="false" outlineLevel="0" collapsed="false">
      <c r="A160" s="22"/>
      <c r="B160" s="23"/>
      <c r="C160" s="22"/>
      <c r="D160" s="24"/>
      <c r="E160" s="22"/>
      <c r="F160" s="22"/>
      <c r="G160" s="25"/>
      <c r="V160" s="27"/>
      <c r="W160" s="46"/>
      <c r="X160" s="46"/>
      <c r="Y160" s="46"/>
    </row>
    <row r="161" s="26" customFormat="true" ht="14.25" hidden="false" customHeight="false" outlineLevel="0" collapsed="false">
      <c r="A161" s="22"/>
      <c r="B161" s="23"/>
      <c r="C161" s="22"/>
      <c r="D161" s="24"/>
      <c r="E161" s="22"/>
      <c r="F161" s="22"/>
      <c r="G161" s="25"/>
      <c r="V161" s="27"/>
      <c r="W161" s="46"/>
      <c r="X161" s="46"/>
      <c r="Y161" s="46"/>
    </row>
    <row r="162" s="26" customFormat="true" ht="14.25" hidden="false" customHeight="false" outlineLevel="0" collapsed="false">
      <c r="A162" s="22"/>
      <c r="B162" s="23"/>
      <c r="C162" s="22"/>
      <c r="D162" s="24"/>
      <c r="E162" s="22"/>
      <c r="F162" s="22"/>
      <c r="G162" s="25"/>
      <c r="V162" s="27"/>
      <c r="W162" s="46"/>
      <c r="X162" s="46"/>
      <c r="Y162" s="46"/>
    </row>
    <row r="163" s="26" customFormat="true" ht="14.25" hidden="false" customHeight="false" outlineLevel="0" collapsed="false">
      <c r="A163" s="22"/>
      <c r="B163" s="23"/>
      <c r="C163" s="22"/>
      <c r="D163" s="24"/>
      <c r="E163" s="22"/>
      <c r="F163" s="22"/>
      <c r="G163" s="25"/>
      <c r="V163" s="27"/>
      <c r="W163" s="46"/>
      <c r="X163" s="46"/>
      <c r="Y163" s="46"/>
    </row>
    <row r="164" s="26" customFormat="true" ht="14.25" hidden="false" customHeight="false" outlineLevel="0" collapsed="false">
      <c r="A164" s="22"/>
      <c r="B164" s="23"/>
      <c r="C164" s="22"/>
      <c r="D164" s="24"/>
      <c r="E164" s="22"/>
      <c r="F164" s="22"/>
      <c r="G164" s="25"/>
      <c r="V164" s="27"/>
      <c r="W164" s="46"/>
      <c r="X164" s="46"/>
      <c r="Y164" s="46"/>
    </row>
    <row r="165" s="26" customFormat="true" ht="14.25" hidden="false" customHeight="false" outlineLevel="0" collapsed="false">
      <c r="A165" s="22"/>
      <c r="B165" s="23"/>
      <c r="C165" s="22"/>
      <c r="D165" s="24"/>
      <c r="E165" s="22"/>
      <c r="F165" s="22"/>
      <c r="G165" s="25"/>
      <c r="V165" s="27"/>
      <c r="W165" s="46"/>
      <c r="X165" s="46"/>
      <c r="Y165" s="46"/>
    </row>
    <row r="166" s="26" customFormat="true" ht="14.25" hidden="false" customHeight="false" outlineLevel="0" collapsed="false">
      <c r="A166" s="22"/>
      <c r="B166" s="23"/>
      <c r="C166" s="22"/>
      <c r="D166" s="24"/>
      <c r="E166" s="22"/>
      <c r="F166" s="22"/>
      <c r="G166" s="25"/>
      <c r="V166" s="27"/>
      <c r="W166" s="46"/>
      <c r="X166" s="46"/>
      <c r="Y166" s="46"/>
    </row>
    <row r="167" s="26" customFormat="true" ht="14.25" hidden="false" customHeight="false" outlineLevel="0" collapsed="false">
      <c r="A167" s="22"/>
      <c r="B167" s="23"/>
      <c r="C167" s="22"/>
      <c r="D167" s="24"/>
      <c r="E167" s="22"/>
      <c r="F167" s="22"/>
      <c r="G167" s="25"/>
      <c r="V167" s="27"/>
      <c r="W167" s="46"/>
      <c r="X167" s="46"/>
      <c r="Y167" s="46"/>
    </row>
    <row r="168" s="26" customFormat="true" ht="14.25" hidden="false" customHeight="false" outlineLevel="0" collapsed="false">
      <c r="A168" s="22"/>
      <c r="B168" s="23"/>
      <c r="C168" s="22"/>
      <c r="D168" s="24"/>
      <c r="E168" s="22"/>
      <c r="F168" s="22"/>
      <c r="G168" s="25"/>
      <c r="V168" s="27"/>
      <c r="W168" s="46"/>
      <c r="X168" s="46"/>
      <c r="Y168" s="46"/>
    </row>
    <row r="169" s="26" customFormat="true" ht="14.25" hidden="false" customHeight="false" outlineLevel="0" collapsed="false">
      <c r="A169" s="22"/>
      <c r="B169" s="23"/>
      <c r="C169" s="22"/>
      <c r="D169" s="24"/>
      <c r="E169" s="22"/>
      <c r="F169" s="22"/>
      <c r="G169" s="25"/>
      <c r="V169" s="27"/>
      <c r="W169" s="46"/>
      <c r="X169" s="46"/>
      <c r="Y169" s="46"/>
    </row>
    <row r="170" s="26" customFormat="true" ht="14.25" hidden="false" customHeight="false" outlineLevel="0" collapsed="false">
      <c r="A170" s="22"/>
      <c r="B170" s="23"/>
      <c r="C170" s="22"/>
      <c r="D170" s="24"/>
      <c r="E170" s="22"/>
      <c r="F170" s="22"/>
      <c r="G170" s="25"/>
      <c r="V170" s="27"/>
      <c r="W170" s="46"/>
      <c r="X170" s="46"/>
      <c r="Y170" s="46"/>
    </row>
    <row r="171" s="26" customFormat="true" ht="14.25" hidden="false" customHeight="false" outlineLevel="0" collapsed="false">
      <c r="A171" s="22"/>
      <c r="B171" s="23"/>
      <c r="C171" s="22"/>
      <c r="D171" s="24"/>
      <c r="E171" s="22"/>
      <c r="F171" s="22"/>
      <c r="G171" s="25"/>
      <c r="V171" s="27"/>
      <c r="W171" s="46"/>
      <c r="X171" s="46"/>
      <c r="Y171" s="46"/>
    </row>
    <row r="172" s="26" customFormat="true" ht="14.25" hidden="false" customHeight="false" outlineLevel="0" collapsed="false">
      <c r="A172" s="22"/>
      <c r="B172" s="23"/>
      <c r="C172" s="22"/>
      <c r="D172" s="24"/>
      <c r="E172" s="22"/>
      <c r="F172" s="22"/>
      <c r="G172" s="25"/>
      <c r="V172" s="27"/>
      <c r="W172" s="46"/>
      <c r="X172" s="46"/>
      <c r="Y172" s="46"/>
    </row>
    <row r="173" s="26" customFormat="true" ht="14.25" hidden="false" customHeight="false" outlineLevel="0" collapsed="false">
      <c r="A173" s="22"/>
      <c r="B173" s="23"/>
      <c r="C173" s="22"/>
      <c r="D173" s="24"/>
      <c r="E173" s="22"/>
      <c r="F173" s="22"/>
      <c r="G173" s="25"/>
      <c r="V173" s="27"/>
      <c r="W173" s="46"/>
      <c r="X173" s="46"/>
      <c r="Y173" s="46"/>
    </row>
    <row r="174" s="26" customFormat="true" ht="14.25" hidden="false" customHeight="false" outlineLevel="0" collapsed="false">
      <c r="A174" s="22"/>
      <c r="B174" s="23"/>
      <c r="C174" s="22"/>
      <c r="D174" s="24"/>
      <c r="E174" s="22"/>
      <c r="F174" s="22"/>
      <c r="G174" s="25"/>
      <c r="V174" s="27"/>
      <c r="W174" s="46"/>
      <c r="X174" s="46"/>
      <c r="Y174" s="46"/>
    </row>
    <row r="175" s="26" customFormat="true" ht="14.25" hidden="false" customHeight="false" outlineLevel="0" collapsed="false">
      <c r="A175" s="22"/>
      <c r="B175" s="23"/>
      <c r="C175" s="22"/>
      <c r="D175" s="24"/>
      <c r="E175" s="22"/>
      <c r="F175" s="22"/>
      <c r="G175" s="25"/>
      <c r="V175" s="27"/>
      <c r="W175" s="46"/>
      <c r="X175" s="46"/>
      <c r="Y175" s="46"/>
    </row>
    <row r="176" s="26" customFormat="true" ht="14.25" hidden="false" customHeight="false" outlineLevel="0" collapsed="false">
      <c r="A176" s="22"/>
      <c r="B176" s="23"/>
      <c r="C176" s="22"/>
      <c r="D176" s="24"/>
      <c r="E176" s="22"/>
      <c r="F176" s="22"/>
      <c r="G176" s="25"/>
      <c r="V176" s="27"/>
      <c r="W176" s="46"/>
      <c r="X176" s="46"/>
      <c r="Y176" s="46"/>
    </row>
    <row r="177" s="26" customFormat="true" ht="14.25" hidden="false" customHeight="false" outlineLevel="0" collapsed="false">
      <c r="A177" s="22"/>
      <c r="B177" s="23"/>
      <c r="C177" s="22"/>
      <c r="D177" s="24"/>
      <c r="E177" s="22"/>
      <c r="F177" s="22"/>
      <c r="G177" s="25"/>
      <c r="V177" s="27"/>
      <c r="W177" s="46"/>
      <c r="X177" s="46"/>
      <c r="Y177" s="46"/>
    </row>
    <row r="178" s="26" customFormat="true" ht="14.25" hidden="false" customHeight="false" outlineLevel="0" collapsed="false">
      <c r="A178" s="22"/>
      <c r="B178" s="23"/>
      <c r="C178" s="22"/>
      <c r="D178" s="24"/>
      <c r="E178" s="22"/>
      <c r="F178" s="22"/>
      <c r="G178" s="25"/>
      <c r="V178" s="27"/>
      <c r="W178" s="46"/>
      <c r="X178" s="46"/>
      <c r="Y178" s="46"/>
    </row>
    <row r="179" s="26" customFormat="true" ht="14.25" hidden="false" customHeight="false" outlineLevel="0" collapsed="false">
      <c r="A179" s="22"/>
      <c r="B179" s="23"/>
      <c r="C179" s="22"/>
      <c r="D179" s="24"/>
      <c r="E179" s="22"/>
      <c r="F179" s="22"/>
      <c r="G179" s="25"/>
      <c r="V179" s="27"/>
      <c r="W179" s="46"/>
      <c r="X179" s="46"/>
      <c r="Y179" s="46"/>
    </row>
    <row r="180" s="26" customFormat="true" ht="14.25" hidden="false" customHeight="false" outlineLevel="0" collapsed="false">
      <c r="A180" s="22"/>
      <c r="B180" s="23"/>
      <c r="C180" s="22"/>
      <c r="D180" s="24"/>
      <c r="E180" s="22"/>
      <c r="F180" s="22"/>
      <c r="G180" s="25"/>
      <c r="V180" s="27"/>
      <c r="W180" s="46"/>
      <c r="X180" s="46"/>
      <c r="Y180" s="46"/>
    </row>
    <row r="181" s="26" customFormat="true" ht="14.25" hidden="false" customHeight="false" outlineLevel="0" collapsed="false">
      <c r="A181" s="22"/>
      <c r="B181" s="23"/>
      <c r="C181" s="22"/>
      <c r="D181" s="24"/>
      <c r="E181" s="22"/>
      <c r="F181" s="22"/>
      <c r="G181" s="25"/>
      <c r="V181" s="27"/>
      <c r="W181" s="46"/>
      <c r="X181" s="46"/>
      <c r="Y181" s="46"/>
    </row>
    <row r="182" s="26" customFormat="true" ht="14.25" hidden="false" customHeight="false" outlineLevel="0" collapsed="false">
      <c r="A182" s="22"/>
      <c r="B182" s="23"/>
      <c r="C182" s="22"/>
      <c r="D182" s="24"/>
      <c r="E182" s="22"/>
      <c r="F182" s="22"/>
      <c r="G182" s="25"/>
      <c r="V182" s="27"/>
      <c r="W182" s="46"/>
      <c r="X182" s="46"/>
      <c r="Y182" s="46"/>
    </row>
    <row r="183" s="26" customFormat="true" ht="14.25" hidden="false" customHeight="false" outlineLevel="0" collapsed="false">
      <c r="A183" s="22"/>
      <c r="B183" s="23"/>
      <c r="C183" s="22"/>
      <c r="D183" s="24"/>
      <c r="E183" s="22"/>
      <c r="F183" s="22"/>
      <c r="G183" s="25"/>
      <c r="V183" s="27"/>
      <c r="W183" s="46"/>
      <c r="X183" s="46"/>
      <c r="Y183" s="46"/>
    </row>
    <row r="184" s="26" customFormat="true" ht="14.25" hidden="false" customHeight="false" outlineLevel="0" collapsed="false">
      <c r="A184" s="22"/>
      <c r="B184" s="23"/>
      <c r="C184" s="22"/>
      <c r="D184" s="24"/>
      <c r="E184" s="22"/>
      <c r="F184" s="22"/>
      <c r="G184" s="25"/>
      <c r="V184" s="27"/>
      <c r="W184" s="46"/>
      <c r="X184" s="46"/>
      <c r="Y184" s="46"/>
    </row>
    <row r="185" s="26" customFormat="true" ht="14.25" hidden="false" customHeight="false" outlineLevel="0" collapsed="false">
      <c r="A185" s="22"/>
      <c r="B185" s="23"/>
      <c r="C185" s="22"/>
      <c r="D185" s="24"/>
      <c r="E185" s="22"/>
      <c r="F185" s="22"/>
      <c r="G185" s="25"/>
      <c r="V185" s="27"/>
      <c r="W185" s="46"/>
      <c r="X185" s="46"/>
      <c r="Y185" s="46"/>
    </row>
    <row r="186" s="26" customFormat="true" ht="14.25" hidden="false" customHeight="false" outlineLevel="0" collapsed="false">
      <c r="A186" s="22"/>
      <c r="B186" s="23"/>
      <c r="C186" s="22"/>
      <c r="D186" s="24"/>
      <c r="E186" s="22"/>
      <c r="F186" s="22"/>
      <c r="G186" s="25"/>
      <c r="V186" s="27"/>
      <c r="W186" s="46"/>
      <c r="X186" s="46"/>
      <c r="Y186" s="46"/>
    </row>
    <row r="187" s="26" customFormat="true" ht="14.25" hidden="false" customHeight="false" outlineLevel="0" collapsed="false">
      <c r="A187" s="22"/>
      <c r="B187" s="23"/>
      <c r="C187" s="22"/>
      <c r="D187" s="24"/>
      <c r="E187" s="22"/>
      <c r="F187" s="22"/>
      <c r="G187" s="25"/>
      <c r="V187" s="27"/>
      <c r="W187" s="46"/>
      <c r="X187" s="46"/>
      <c r="Y187" s="46"/>
    </row>
    <row r="188" s="26" customFormat="true" ht="14.25" hidden="false" customHeight="false" outlineLevel="0" collapsed="false">
      <c r="A188" s="22"/>
      <c r="B188" s="23"/>
      <c r="C188" s="22"/>
      <c r="D188" s="24"/>
      <c r="E188" s="22"/>
      <c r="F188" s="22"/>
      <c r="G188" s="25"/>
      <c r="V188" s="27"/>
      <c r="W188" s="46"/>
      <c r="X188" s="46"/>
      <c r="Y188" s="46"/>
    </row>
    <row r="189" s="26" customFormat="true" ht="14.25" hidden="false" customHeight="false" outlineLevel="0" collapsed="false">
      <c r="A189" s="22"/>
      <c r="B189" s="23"/>
      <c r="C189" s="22"/>
      <c r="D189" s="24"/>
      <c r="E189" s="22"/>
      <c r="F189" s="22"/>
      <c r="G189" s="25"/>
      <c r="V189" s="27"/>
      <c r="W189" s="46"/>
      <c r="X189" s="46"/>
      <c r="Y189" s="46"/>
    </row>
    <row r="190" s="26" customFormat="true" ht="14.25" hidden="false" customHeight="false" outlineLevel="0" collapsed="false">
      <c r="A190" s="22"/>
      <c r="B190" s="23"/>
      <c r="C190" s="22"/>
      <c r="D190" s="24"/>
      <c r="E190" s="22"/>
      <c r="F190" s="22"/>
      <c r="G190" s="25"/>
      <c r="V190" s="27"/>
      <c r="W190" s="46"/>
      <c r="X190" s="46"/>
      <c r="Y190" s="46"/>
    </row>
    <row r="191" s="26" customFormat="true" ht="14.25" hidden="false" customHeight="false" outlineLevel="0" collapsed="false">
      <c r="A191" s="22"/>
      <c r="B191" s="23"/>
      <c r="C191" s="22"/>
      <c r="D191" s="24"/>
      <c r="E191" s="22"/>
      <c r="F191" s="22"/>
      <c r="G191" s="25"/>
      <c r="V191" s="27"/>
      <c r="W191" s="46"/>
      <c r="X191" s="46"/>
      <c r="Y191" s="46"/>
    </row>
    <row r="192" s="26" customFormat="true" ht="14.25" hidden="false" customHeight="false" outlineLevel="0" collapsed="false">
      <c r="A192" s="22"/>
      <c r="B192" s="23"/>
      <c r="C192" s="22"/>
      <c r="D192" s="24"/>
      <c r="E192" s="22"/>
      <c r="F192" s="22"/>
      <c r="G192" s="25"/>
      <c r="V192" s="27"/>
      <c r="W192" s="46"/>
      <c r="X192" s="46"/>
      <c r="Y192" s="46"/>
    </row>
    <row r="193" s="26" customFormat="true" ht="14.25" hidden="false" customHeight="false" outlineLevel="0" collapsed="false">
      <c r="A193" s="22"/>
      <c r="B193" s="23"/>
      <c r="C193" s="22"/>
      <c r="D193" s="24"/>
      <c r="E193" s="22"/>
      <c r="F193" s="22"/>
      <c r="G193" s="25"/>
      <c r="V193" s="27"/>
      <c r="W193" s="46"/>
      <c r="X193" s="46"/>
      <c r="Y193" s="46"/>
    </row>
    <row r="194" s="26" customFormat="true" ht="14.25" hidden="false" customHeight="false" outlineLevel="0" collapsed="false">
      <c r="A194" s="22"/>
      <c r="B194" s="23"/>
      <c r="C194" s="22"/>
      <c r="D194" s="24"/>
      <c r="E194" s="22"/>
      <c r="F194" s="22"/>
      <c r="G194" s="25"/>
      <c r="V194" s="27"/>
      <c r="W194" s="46"/>
      <c r="X194" s="46"/>
      <c r="Y194" s="46"/>
    </row>
    <row r="195" s="26" customFormat="true" ht="14.25" hidden="false" customHeight="false" outlineLevel="0" collapsed="false">
      <c r="A195" s="22"/>
      <c r="B195" s="23"/>
      <c r="C195" s="22"/>
      <c r="D195" s="24"/>
      <c r="E195" s="22"/>
      <c r="F195" s="22"/>
      <c r="G195" s="25"/>
      <c r="V195" s="27"/>
      <c r="W195" s="46"/>
      <c r="X195" s="46"/>
      <c r="Y195" s="46"/>
    </row>
    <row r="196" s="26" customFormat="true" ht="14.25" hidden="false" customHeight="false" outlineLevel="0" collapsed="false">
      <c r="A196" s="22"/>
      <c r="B196" s="23"/>
      <c r="C196" s="22"/>
      <c r="D196" s="24"/>
      <c r="E196" s="22"/>
      <c r="F196" s="22"/>
      <c r="G196" s="25"/>
      <c r="V196" s="27"/>
      <c r="W196" s="46"/>
      <c r="X196" s="46"/>
      <c r="Y196" s="46"/>
    </row>
    <row r="197" s="26" customFormat="true" ht="14.25" hidden="false" customHeight="false" outlineLevel="0" collapsed="false">
      <c r="A197" s="22"/>
      <c r="B197" s="23"/>
      <c r="C197" s="22"/>
      <c r="D197" s="24"/>
      <c r="E197" s="22"/>
      <c r="F197" s="22"/>
      <c r="G197" s="25"/>
      <c r="V197" s="27"/>
      <c r="W197" s="46"/>
      <c r="X197" s="46"/>
      <c r="Y197" s="46"/>
    </row>
    <row r="198" s="26" customFormat="true" ht="14.25" hidden="false" customHeight="false" outlineLevel="0" collapsed="false">
      <c r="A198" s="22"/>
      <c r="B198" s="23"/>
      <c r="C198" s="22"/>
      <c r="D198" s="24"/>
      <c r="E198" s="22"/>
      <c r="F198" s="22"/>
      <c r="G198" s="25"/>
      <c r="V198" s="27"/>
      <c r="W198" s="46"/>
      <c r="X198" s="46"/>
      <c r="Y198" s="46"/>
    </row>
    <row r="199" s="26" customFormat="true" ht="14.25" hidden="false" customHeight="false" outlineLevel="0" collapsed="false">
      <c r="A199" s="22"/>
      <c r="B199" s="23"/>
      <c r="C199" s="22"/>
      <c r="D199" s="24"/>
      <c r="E199" s="22"/>
      <c r="F199" s="22"/>
      <c r="G199" s="25"/>
      <c r="V199" s="27"/>
      <c r="W199" s="46"/>
      <c r="X199" s="46"/>
      <c r="Y199" s="46"/>
    </row>
    <row r="200" s="26" customFormat="true" ht="14.25" hidden="false" customHeight="false" outlineLevel="0" collapsed="false">
      <c r="A200" s="22"/>
      <c r="B200" s="23"/>
      <c r="C200" s="22"/>
      <c r="D200" s="24"/>
      <c r="E200" s="22"/>
      <c r="F200" s="22"/>
      <c r="G200" s="25"/>
      <c r="V200" s="27"/>
      <c r="W200" s="46"/>
      <c r="X200" s="46"/>
      <c r="Y200" s="46"/>
    </row>
    <row r="201" s="26" customFormat="true" ht="14.25" hidden="false" customHeight="false" outlineLevel="0" collapsed="false">
      <c r="A201" s="22"/>
      <c r="B201" s="23"/>
      <c r="C201" s="22"/>
      <c r="D201" s="24"/>
      <c r="E201" s="22"/>
      <c r="F201" s="22"/>
      <c r="G201" s="25"/>
      <c r="V201" s="27"/>
      <c r="W201" s="46"/>
      <c r="X201" s="46"/>
      <c r="Y201" s="46"/>
    </row>
    <row r="202" s="26" customFormat="true" ht="14.25" hidden="false" customHeight="false" outlineLevel="0" collapsed="false">
      <c r="A202" s="22"/>
      <c r="B202" s="23"/>
      <c r="C202" s="22"/>
      <c r="D202" s="24"/>
      <c r="E202" s="22"/>
      <c r="F202" s="22"/>
      <c r="G202" s="25"/>
      <c r="V202" s="27"/>
      <c r="W202" s="46"/>
      <c r="X202" s="46"/>
      <c r="Y202" s="46"/>
    </row>
    <row r="203" s="26" customFormat="true" ht="14.25" hidden="false" customHeight="false" outlineLevel="0" collapsed="false">
      <c r="A203" s="22"/>
      <c r="B203" s="23"/>
      <c r="C203" s="22"/>
      <c r="D203" s="24"/>
      <c r="E203" s="22"/>
      <c r="F203" s="22"/>
      <c r="G203" s="25"/>
      <c r="V203" s="27"/>
      <c r="W203" s="46"/>
      <c r="X203" s="46"/>
      <c r="Y203" s="46"/>
    </row>
    <row r="204" s="26" customFormat="true" ht="14.25" hidden="false" customHeight="false" outlineLevel="0" collapsed="false">
      <c r="A204" s="22"/>
      <c r="B204" s="23"/>
      <c r="C204" s="22"/>
      <c r="D204" s="24"/>
      <c r="E204" s="22"/>
      <c r="F204" s="22"/>
      <c r="G204" s="25"/>
      <c r="V204" s="27"/>
      <c r="W204" s="46"/>
      <c r="X204" s="46"/>
      <c r="Y204" s="46"/>
    </row>
    <row r="205" s="26" customFormat="true" ht="14.25" hidden="false" customHeight="false" outlineLevel="0" collapsed="false">
      <c r="A205" s="22"/>
      <c r="B205" s="23"/>
      <c r="C205" s="22"/>
      <c r="D205" s="24"/>
      <c r="E205" s="22"/>
      <c r="F205" s="22"/>
      <c r="G205" s="25"/>
      <c r="V205" s="27"/>
      <c r="W205" s="46"/>
      <c r="X205" s="46"/>
      <c r="Y205" s="46"/>
    </row>
    <row r="206" s="26" customFormat="true" ht="14.25" hidden="false" customHeight="false" outlineLevel="0" collapsed="false">
      <c r="A206" s="22"/>
      <c r="B206" s="23"/>
      <c r="C206" s="22"/>
      <c r="D206" s="24"/>
      <c r="E206" s="22"/>
      <c r="F206" s="22"/>
      <c r="G206" s="25"/>
      <c r="V206" s="27"/>
      <c r="W206" s="46"/>
      <c r="X206" s="46"/>
      <c r="Y206" s="46"/>
    </row>
    <row r="207" s="26" customFormat="true" ht="14.25" hidden="false" customHeight="false" outlineLevel="0" collapsed="false">
      <c r="A207" s="22"/>
      <c r="B207" s="23"/>
      <c r="C207" s="22"/>
      <c r="D207" s="24"/>
      <c r="E207" s="22"/>
      <c r="F207" s="22"/>
      <c r="G207" s="25"/>
      <c r="V207" s="27"/>
      <c r="W207" s="46"/>
      <c r="X207" s="46"/>
      <c r="Y207" s="46"/>
    </row>
    <row r="208" s="26" customFormat="true" ht="14.25" hidden="false" customHeight="false" outlineLevel="0" collapsed="false">
      <c r="A208" s="22"/>
      <c r="B208" s="23"/>
      <c r="C208" s="22"/>
      <c r="D208" s="24"/>
      <c r="E208" s="22"/>
      <c r="F208" s="22"/>
      <c r="G208" s="25"/>
      <c r="V208" s="27"/>
      <c r="W208" s="46"/>
      <c r="X208" s="46"/>
      <c r="Y208" s="46"/>
    </row>
    <row r="209" s="26" customFormat="true" ht="14.25" hidden="false" customHeight="false" outlineLevel="0" collapsed="false">
      <c r="A209" s="22"/>
      <c r="B209" s="23"/>
      <c r="C209" s="22"/>
      <c r="D209" s="24"/>
      <c r="E209" s="22"/>
      <c r="F209" s="22"/>
      <c r="G209" s="25"/>
      <c r="V209" s="27"/>
      <c r="W209" s="46"/>
      <c r="X209" s="46"/>
      <c r="Y209" s="46"/>
    </row>
    <row r="210" s="26" customFormat="true" ht="14.25" hidden="false" customHeight="false" outlineLevel="0" collapsed="false">
      <c r="A210" s="22"/>
      <c r="B210" s="23"/>
      <c r="C210" s="22"/>
      <c r="D210" s="24"/>
      <c r="E210" s="22"/>
      <c r="F210" s="22"/>
      <c r="G210" s="25"/>
      <c r="V210" s="27"/>
      <c r="W210" s="46"/>
      <c r="X210" s="46"/>
      <c r="Y210" s="46"/>
    </row>
    <row r="211" s="26" customFormat="true" ht="14.25" hidden="false" customHeight="false" outlineLevel="0" collapsed="false">
      <c r="A211" s="22"/>
      <c r="B211" s="23"/>
      <c r="C211" s="22"/>
      <c r="D211" s="24"/>
      <c r="E211" s="22"/>
      <c r="F211" s="22"/>
      <c r="G211" s="25"/>
      <c r="V211" s="27"/>
      <c r="W211" s="46"/>
      <c r="X211" s="46"/>
      <c r="Y211" s="46"/>
    </row>
    <row r="212" s="26" customFormat="true" ht="14.25" hidden="false" customHeight="false" outlineLevel="0" collapsed="false">
      <c r="A212" s="22"/>
      <c r="B212" s="23"/>
      <c r="C212" s="22"/>
      <c r="D212" s="24"/>
      <c r="E212" s="22"/>
      <c r="F212" s="22"/>
      <c r="G212" s="25"/>
      <c r="V212" s="27"/>
      <c r="W212" s="46"/>
      <c r="X212" s="46"/>
      <c r="Y212" s="46"/>
    </row>
    <row r="213" s="26" customFormat="true" ht="14.25" hidden="false" customHeight="false" outlineLevel="0" collapsed="false">
      <c r="A213" s="22"/>
      <c r="B213" s="23"/>
      <c r="C213" s="22"/>
      <c r="D213" s="24"/>
      <c r="E213" s="22"/>
      <c r="F213" s="22"/>
      <c r="G213" s="25"/>
      <c r="V213" s="27"/>
      <c r="W213" s="46"/>
      <c r="X213" s="46"/>
      <c r="Y213" s="46"/>
    </row>
  </sheetData>
  <mergeCells count="13">
    <mergeCell ref="A1:B2"/>
    <mergeCell ref="A3:B3"/>
    <mergeCell ref="A4:B4"/>
    <mergeCell ref="A5:A68"/>
    <mergeCell ref="C5:C20"/>
    <mergeCell ref="C21:C36"/>
    <mergeCell ref="C37:C52"/>
    <mergeCell ref="E37:E44"/>
    <mergeCell ref="E45:E52"/>
    <mergeCell ref="C53:C68"/>
    <mergeCell ref="E53:E60"/>
    <mergeCell ref="E61:E68"/>
    <mergeCell ref="A69:A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04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12" activeCellId="0" sqref="E12"/>
    </sheetView>
  </sheetViews>
  <sheetFormatPr defaultColWidth="8.9375" defaultRowHeight="14.25" zeroHeight="false" outlineLevelRow="0" outlineLevelCol="0"/>
  <cols>
    <col collapsed="false" customWidth="true" hidden="false" outlineLevel="0" max="1" min="1" style="29" width="2.53"/>
    <col collapsed="false" customWidth="true" hidden="false" outlineLevel="0" max="2" min="2" style="99" width="5.06"/>
    <col collapsed="false" customWidth="true" hidden="false" outlineLevel="0" max="3" min="3" style="29" width="21.73"/>
    <col collapsed="false" customWidth="true" hidden="false" outlineLevel="0" max="4" min="4" style="100" width="29"/>
    <col collapsed="false" customWidth="true" hidden="false" outlineLevel="0" max="5" min="5" style="25" width="30.87"/>
    <col collapsed="false" customWidth="true" hidden="false" outlineLevel="0" max="6" min="6" style="22" width="25.2"/>
    <col collapsed="false" customWidth="false" hidden="false" outlineLevel="0" max="1024" min="7" style="29" width="8.94"/>
  </cols>
  <sheetData>
    <row r="1" customFormat="false" ht="14.65" hidden="false" customHeight="false" outlineLevel="0" collapsed="false">
      <c r="A1" s="35"/>
      <c r="B1" s="101"/>
      <c r="C1" s="102" t="s">
        <v>195</v>
      </c>
      <c r="D1" s="32" t="s">
        <v>196</v>
      </c>
      <c r="E1" s="32" t="s">
        <v>296</v>
      </c>
      <c r="F1" s="103" t="s">
        <v>297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7"/>
    </row>
    <row r="2" customFormat="false" ht="14.65" hidden="false" customHeight="false" outlineLevel="0" collapsed="false">
      <c r="A2" s="104"/>
      <c r="B2" s="105" t="s">
        <v>200</v>
      </c>
      <c r="C2" s="48" t="s">
        <v>201</v>
      </c>
      <c r="D2" s="49" t="s">
        <v>202</v>
      </c>
      <c r="E2" s="49" t="s">
        <v>203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7"/>
    </row>
    <row r="3" customFormat="false" ht="14.65" hidden="false" customHeight="false" outlineLevel="0" collapsed="false">
      <c r="A3" s="55"/>
      <c r="B3" s="106"/>
      <c r="C3" s="53"/>
      <c r="D3" s="54"/>
      <c r="E3" s="55"/>
      <c r="F3" s="53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7"/>
    </row>
    <row r="4" customFormat="false" ht="29.45" hidden="false" customHeight="true" outlineLevel="0" collapsed="false">
      <c r="A4" s="107" t="s">
        <v>205</v>
      </c>
      <c r="B4" s="108" t="s">
        <v>206</v>
      </c>
      <c r="C4" s="109" t="s">
        <v>207</v>
      </c>
      <c r="D4" s="24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110"/>
      <c r="W4" s="29" t="n">
        <v>1</v>
      </c>
      <c r="X4" s="29" t="str">
        <f aca="false">DEC2HEX(W4)</f>
        <v>1</v>
      </c>
      <c r="Y4" s="29" t="str">
        <f aca="false">_xlfn.CONCAT(X4,"00")</f>
        <v>100</v>
      </c>
    </row>
    <row r="5" customFormat="false" ht="29.45" hidden="false" customHeight="true" outlineLevel="0" collapsed="false">
      <c r="A5" s="107"/>
      <c r="B5" s="108" t="s">
        <v>211</v>
      </c>
      <c r="C5" s="109"/>
      <c r="D5" s="24"/>
      <c r="V5" s="110"/>
      <c r="W5" s="29" t="n">
        <v>2</v>
      </c>
      <c r="X5" s="29" t="str">
        <f aca="false">DEC2HEX(W5)</f>
        <v>2</v>
      </c>
      <c r="Y5" s="29" t="str">
        <f aca="false">_xlfn.CONCAT(X5,"00")</f>
        <v>200</v>
      </c>
    </row>
    <row r="6" customFormat="false" ht="29.45" hidden="false" customHeight="true" outlineLevel="0" collapsed="false">
      <c r="A6" s="107"/>
      <c r="B6" s="108" t="s">
        <v>215</v>
      </c>
      <c r="C6" s="109"/>
      <c r="D6" s="24"/>
      <c r="V6" s="110"/>
      <c r="W6" s="29" t="n">
        <v>3</v>
      </c>
      <c r="X6" s="29" t="str">
        <f aca="false">DEC2HEX(W6)</f>
        <v>3</v>
      </c>
      <c r="Y6" s="29" t="str">
        <f aca="false">_xlfn.CONCAT(X6,"00")</f>
        <v>300</v>
      </c>
    </row>
    <row r="7" customFormat="false" ht="29.45" hidden="false" customHeight="true" outlineLevel="0" collapsed="false">
      <c r="A7" s="107"/>
      <c r="B7" s="108" t="s">
        <v>219</v>
      </c>
      <c r="C7" s="109"/>
      <c r="D7" s="111" t="s">
        <v>298</v>
      </c>
      <c r="E7" s="112" t="s">
        <v>220</v>
      </c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113"/>
      <c r="W7" s="29" t="n">
        <v>4</v>
      </c>
      <c r="X7" s="29" t="str">
        <f aca="false">DEC2HEX(W7)</f>
        <v>4</v>
      </c>
      <c r="Y7" s="29" t="str">
        <f aca="false">_xlfn.CONCAT(X7,"00")</f>
        <v>400</v>
      </c>
    </row>
    <row r="8" customFormat="false" ht="29.45" hidden="false" customHeight="true" outlineLevel="0" collapsed="false">
      <c r="A8" s="107"/>
      <c r="B8" s="108" t="s">
        <v>226</v>
      </c>
      <c r="C8" s="114" t="s">
        <v>227</v>
      </c>
      <c r="D8" s="115"/>
      <c r="E8" s="116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8"/>
      <c r="W8" s="29" t="n">
        <v>5</v>
      </c>
      <c r="X8" s="29" t="str">
        <f aca="false">DEC2HEX(W8)</f>
        <v>5</v>
      </c>
      <c r="Y8" s="29" t="str">
        <f aca="false">_xlfn.CONCAT(X8,"00")</f>
        <v>500</v>
      </c>
    </row>
    <row r="9" customFormat="false" ht="29.45" hidden="false" customHeight="true" outlineLevel="0" collapsed="false">
      <c r="A9" s="107"/>
      <c r="B9" s="108" t="s">
        <v>231</v>
      </c>
      <c r="C9" s="114"/>
      <c r="D9" s="24"/>
      <c r="V9" s="110"/>
      <c r="W9" s="29" t="n">
        <v>6</v>
      </c>
      <c r="X9" s="29" t="str">
        <f aca="false">DEC2HEX(W9)</f>
        <v>6</v>
      </c>
      <c r="Y9" s="29" t="str">
        <f aca="false">_xlfn.CONCAT(X9,"00")</f>
        <v>600</v>
      </c>
    </row>
    <row r="10" customFormat="false" ht="29.45" hidden="false" customHeight="true" outlineLevel="0" collapsed="false">
      <c r="A10" s="107"/>
      <c r="B10" s="108" t="s">
        <v>235</v>
      </c>
      <c r="C10" s="114"/>
      <c r="D10" s="24"/>
      <c r="V10" s="110"/>
      <c r="W10" s="29" t="n">
        <v>7</v>
      </c>
      <c r="X10" s="29" t="str">
        <f aca="false">DEC2HEX(W10)</f>
        <v>7</v>
      </c>
      <c r="Y10" s="29" t="str">
        <f aca="false">_xlfn.CONCAT(X10,"00")</f>
        <v>700</v>
      </c>
    </row>
    <row r="11" customFormat="false" ht="29.45" hidden="false" customHeight="true" outlineLevel="0" collapsed="false">
      <c r="A11" s="107"/>
      <c r="B11" s="108" t="s">
        <v>239</v>
      </c>
      <c r="C11" s="114"/>
      <c r="D11" s="119" t="s">
        <v>299</v>
      </c>
      <c r="F11" s="120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113"/>
      <c r="W11" s="29" t="n">
        <v>8</v>
      </c>
      <c r="X11" s="29" t="str">
        <f aca="false">DEC2HEX(W11)</f>
        <v>8</v>
      </c>
      <c r="Y11" s="29" t="str">
        <f aca="false">_xlfn.CONCAT(X11,"00")</f>
        <v>800</v>
      </c>
    </row>
    <row r="12" customFormat="false" ht="29.45" hidden="false" customHeight="true" outlineLevel="0" collapsed="false">
      <c r="A12" s="107"/>
      <c r="B12" s="108" t="s">
        <v>244</v>
      </c>
      <c r="C12" s="114" t="s">
        <v>245</v>
      </c>
      <c r="D12" s="115"/>
      <c r="E12" s="121" t="s">
        <v>246</v>
      </c>
      <c r="F12" s="122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8"/>
      <c r="W12" s="29" t="n">
        <v>9</v>
      </c>
      <c r="X12" s="29" t="str">
        <f aca="false">DEC2HEX(W12)</f>
        <v>9</v>
      </c>
      <c r="Y12" s="29" t="str">
        <f aca="false">_xlfn.CONCAT(X12,"00")</f>
        <v>900</v>
      </c>
    </row>
    <row r="13" customFormat="false" ht="29.45" hidden="false" customHeight="true" outlineLevel="0" collapsed="false">
      <c r="A13" s="107"/>
      <c r="B13" s="108" t="s">
        <v>250</v>
      </c>
      <c r="C13" s="114"/>
      <c r="D13" s="24"/>
      <c r="E13" s="121"/>
      <c r="V13" s="110"/>
      <c r="W13" s="29" t="n">
        <v>10</v>
      </c>
      <c r="X13" s="29" t="str">
        <f aca="false">DEC2HEX(W13)</f>
        <v>A</v>
      </c>
      <c r="Y13" s="29" t="str">
        <f aca="false">_xlfn.CONCAT(X13,"00")</f>
        <v>A00</v>
      </c>
    </row>
    <row r="14" customFormat="false" ht="29.45" hidden="false" customHeight="true" outlineLevel="0" collapsed="false">
      <c r="A14" s="107"/>
      <c r="B14" s="108" t="s">
        <v>254</v>
      </c>
      <c r="C14" s="114"/>
      <c r="D14" s="24"/>
      <c r="E14" s="121" t="s">
        <v>255</v>
      </c>
      <c r="V14" s="110"/>
      <c r="W14" s="29" t="n">
        <v>11</v>
      </c>
      <c r="X14" s="29" t="str">
        <f aca="false">DEC2HEX(W14)</f>
        <v>B</v>
      </c>
      <c r="Y14" s="29" t="str">
        <f aca="false">_xlfn.CONCAT(X14,"00")</f>
        <v>B00</v>
      </c>
    </row>
    <row r="15" customFormat="false" ht="29.45" hidden="false" customHeight="true" outlineLevel="0" collapsed="false">
      <c r="A15" s="107"/>
      <c r="B15" s="108" t="s">
        <v>259</v>
      </c>
      <c r="C15" s="114"/>
      <c r="D15" s="54"/>
      <c r="E15" s="121"/>
      <c r="F15" s="120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113"/>
      <c r="W15" s="29" t="n">
        <v>12</v>
      </c>
      <c r="X15" s="29" t="str">
        <f aca="false">DEC2HEX(W15)</f>
        <v>C</v>
      </c>
      <c r="Y15" s="29" t="str">
        <f aca="false">_xlfn.CONCAT(X15,"00")</f>
        <v>C00</v>
      </c>
    </row>
    <row r="16" customFormat="false" ht="29.45" hidden="false" customHeight="true" outlineLevel="0" collapsed="false">
      <c r="A16" s="107"/>
      <c r="B16" s="108" t="s">
        <v>263</v>
      </c>
      <c r="C16" s="123" t="s">
        <v>264</v>
      </c>
      <c r="D16" s="115"/>
      <c r="E16" s="121" t="s">
        <v>265</v>
      </c>
      <c r="F16" s="122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8"/>
      <c r="W16" s="29" t="n">
        <v>13</v>
      </c>
      <c r="X16" s="29" t="str">
        <f aca="false">DEC2HEX(W16)</f>
        <v>D</v>
      </c>
      <c r="Y16" s="29" t="str">
        <f aca="false">_xlfn.CONCAT(X16,"00")</f>
        <v>D00</v>
      </c>
    </row>
    <row r="17" customFormat="false" ht="29.45" hidden="false" customHeight="true" outlineLevel="0" collapsed="false">
      <c r="A17" s="107"/>
      <c r="B17" s="108" t="s">
        <v>269</v>
      </c>
      <c r="C17" s="123"/>
      <c r="D17" s="24"/>
      <c r="E17" s="121"/>
      <c r="V17" s="110"/>
      <c r="W17" s="29" t="n">
        <v>14</v>
      </c>
      <c r="X17" s="29" t="str">
        <f aca="false">DEC2HEX(W17)</f>
        <v>E</v>
      </c>
      <c r="Y17" s="29" t="str">
        <f aca="false">_xlfn.CONCAT(X17,"00")</f>
        <v>E00</v>
      </c>
    </row>
    <row r="18" customFormat="false" ht="29.45" hidden="false" customHeight="true" outlineLevel="0" collapsed="false">
      <c r="A18" s="107"/>
      <c r="B18" s="108" t="s">
        <v>273</v>
      </c>
      <c r="C18" s="123"/>
      <c r="D18" s="111" t="s">
        <v>300</v>
      </c>
      <c r="E18" s="124" t="s">
        <v>274</v>
      </c>
      <c r="V18" s="110"/>
      <c r="W18" s="29" t="n">
        <v>15</v>
      </c>
      <c r="X18" s="29" t="str">
        <f aca="false">DEC2HEX(W18)</f>
        <v>F</v>
      </c>
      <c r="Y18" s="29" t="str">
        <f aca="false">_xlfn.CONCAT(X18,"00")</f>
        <v>F00</v>
      </c>
    </row>
    <row r="19" customFormat="false" ht="29.45" hidden="false" customHeight="true" outlineLevel="0" collapsed="false">
      <c r="A19" s="107"/>
      <c r="B19" s="108" t="s">
        <v>279</v>
      </c>
      <c r="C19" s="123"/>
      <c r="D19" s="125" t="s">
        <v>301</v>
      </c>
      <c r="E19" s="124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110"/>
      <c r="W19" s="29" t="n">
        <v>16</v>
      </c>
      <c r="X19" s="29" t="str">
        <f aca="false">DEC2HEX(W19)</f>
        <v>10</v>
      </c>
      <c r="Y19" s="29" t="str">
        <f aca="false">_xlfn.CONCAT(X19,"00")</f>
        <v>1000</v>
      </c>
    </row>
    <row r="20" customFormat="false" ht="14.25" hidden="false" customHeight="false" outlineLevel="0" collapsed="false">
      <c r="A20" s="35"/>
      <c r="B20" s="126"/>
      <c r="C20" s="103"/>
      <c r="D20" s="115"/>
      <c r="E20" s="35"/>
      <c r="F20" s="103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7"/>
      <c r="W20" s="29" t="n">
        <v>17</v>
      </c>
      <c r="X20" s="29" t="str">
        <f aca="false">DEC2HEX(W20)</f>
        <v>11</v>
      </c>
      <c r="Y20" s="29" t="str">
        <f aca="false">_xlfn.CONCAT(X20,"00")</f>
        <v>1100</v>
      </c>
    </row>
    <row r="21" customFormat="false" ht="14.25" hidden="false" customHeight="false" outlineLevel="0" collapsed="false">
      <c r="A21" s="25"/>
      <c r="B21" s="127"/>
      <c r="C21" s="22"/>
      <c r="D21" s="24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7"/>
      <c r="W21" s="29" t="n">
        <v>18</v>
      </c>
      <c r="X21" s="29" t="str">
        <f aca="false">DEC2HEX(W21)</f>
        <v>12</v>
      </c>
      <c r="Y21" s="29" t="str">
        <f aca="false">_xlfn.CONCAT(X21,"00")</f>
        <v>1200</v>
      </c>
    </row>
    <row r="22" customFormat="false" ht="75" hidden="false" customHeight="true" outlineLevel="0" collapsed="false">
      <c r="A22" s="25"/>
      <c r="B22" s="127"/>
      <c r="C22" s="128" t="s">
        <v>285</v>
      </c>
      <c r="D22" s="129" t="s">
        <v>286</v>
      </c>
      <c r="E22" s="130" t="s">
        <v>287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7"/>
      <c r="W22" s="29" t="n">
        <v>19</v>
      </c>
      <c r="X22" s="29" t="str">
        <f aca="false">DEC2HEX(W22)</f>
        <v>13</v>
      </c>
      <c r="Y22" s="29" t="str">
        <f aca="false">_xlfn.CONCAT(X22,"00")</f>
        <v>1300</v>
      </c>
    </row>
    <row r="23" customFormat="false" ht="71.25" hidden="false" customHeight="false" outlineLevel="0" collapsed="false">
      <c r="A23" s="25"/>
      <c r="B23" s="127"/>
      <c r="C23" s="97"/>
      <c r="D23" s="24"/>
      <c r="E23" s="131" t="s">
        <v>289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7"/>
      <c r="W23" s="29" t="n">
        <v>20</v>
      </c>
      <c r="X23" s="29" t="str">
        <f aca="false">DEC2HEX(W23)</f>
        <v>14</v>
      </c>
      <c r="Y23" s="29" t="str">
        <f aca="false">_xlfn.CONCAT(X23,"00")</f>
        <v>1400</v>
      </c>
    </row>
    <row r="24" customFormat="false" ht="14.25" hidden="false" customHeight="false" outlineLevel="0" collapsed="false">
      <c r="A24" s="25"/>
      <c r="B24" s="127"/>
      <c r="C24" s="97"/>
      <c r="D24" s="129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7"/>
      <c r="W24" s="29" t="n">
        <v>21</v>
      </c>
      <c r="X24" s="29" t="str">
        <f aca="false">DEC2HEX(W24)</f>
        <v>15</v>
      </c>
      <c r="Y24" s="29" t="str">
        <f aca="false">_xlfn.CONCAT(X24,"00")</f>
        <v>1500</v>
      </c>
    </row>
    <row r="25" customFormat="false" ht="14.25" hidden="false" customHeight="false" outlineLevel="0" collapsed="false">
      <c r="A25" s="25"/>
      <c r="B25" s="127"/>
      <c r="C25" s="97"/>
      <c r="D25" s="129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7"/>
      <c r="W25" s="29" t="n">
        <v>22</v>
      </c>
      <c r="X25" s="29" t="str">
        <f aca="false">DEC2HEX(W25)</f>
        <v>16</v>
      </c>
      <c r="Y25" s="29" t="str">
        <f aca="false">_xlfn.CONCAT(X25,"00")</f>
        <v>1600</v>
      </c>
    </row>
    <row r="26" customFormat="false" ht="14.25" hidden="false" customHeight="false" outlineLevel="0" collapsed="false">
      <c r="A26" s="25"/>
      <c r="B26" s="127"/>
      <c r="C26" s="22"/>
      <c r="D26" s="24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7"/>
      <c r="W26" s="29" t="n">
        <v>23</v>
      </c>
      <c r="X26" s="29" t="str">
        <f aca="false">DEC2HEX(W26)</f>
        <v>17</v>
      </c>
      <c r="Y26" s="29" t="str">
        <f aca="false">_xlfn.CONCAT(X26,"00")</f>
        <v>1700</v>
      </c>
    </row>
    <row r="27" customFormat="false" ht="57" hidden="false" customHeight="false" outlineLevel="0" collapsed="false">
      <c r="A27" s="25"/>
      <c r="B27" s="127"/>
      <c r="C27" s="92" t="s">
        <v>291</v>
      </c>
      <c r="D27" s="24"/>
      <c r="E27" s="131" t="s">
        <v>292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7"/>
      <c r="W27" s="29" t="n">
        <v>24</v>
      </c>
      <c r="X27" s="29" t="str">
        <f aca="false">DEC2HEX(W27)</f>
        <v>18</v>
      </c>
      <c r="Y27" s="29" t="str">
        <f aca="false">_xlfn.CONCAT(X27,"00")</f>
        <v>1800</v>
      </c>
    </row>
    <row r="28" customFormat="false" ht="14.25" hidden="false" customHeight="false" outlineLevel="0" collapsed="false">
      <c r="A28" s="25"/>
      <c r="B28" s="127"/>
      <c r="C28" s="22"/>
      <c r="D28" s="24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7"/>
      <c r="W28" s="29" t="n">
        <v>25</v>
      </c>
      <c r="X28" s="29" t="str">
        <f aca="false">DEC2HEX(W28)</f>
        <v>19</v>
      </c>
      <c r="Y28" s="29" t="str">
        <f aca="false">_xlfn.CONCAT(X28,"00")</f>
        <v>1900</v>
      </c>
    </row>
    <row r="29" customFormat="false" ht="14.25" hidden="false" customHeight="false" outlineLevel="0" collapsed="false">
      <c r="A29" s="25"/>
      <c r="B29" s="127"/>
      <c r="C29" s="22"/>
      <c r="D29" s="24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7"/>
      <c r="W29" s="29" t="n">
        <v>26</v>
      </c>
      <c r="X29" s="29" t="str">
        <f aca="false">DEC2HEX(W29)</f>
        <v>1A</v>
      </c>
      <c r="Y29" s="29" t="str">
        <f aca="false">_xlfn.CONCAT(X29,"00")</f>
        <v>1A00</v>
      </c>
    </row>
    <row r="30" customFormat="false" ht="14.25" hidden="false" customHeight="false" outlineLevel="0" collapsed="false">
      <c r="A30" s="25"/>
      <c r="B30" s="127"/>
      <c r="C30" s="22"/>
      <c r="D30" s="24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7"/>
      <c r="W30" s="29" t="n">
        <v>27</v>
      </c>
      <c r="X30" s="29" t="str">
        <f aca="false">DEC2HEX(W30)</f>
        <v>1B</v>
      </c>
      <c r="Y30" s="29" t="str">
        <f aca="false">_xlfn.CONCAT(X30,"00")</f>
        <v>1B00</v>
      </c>
    </row>
    <row r="31" customFormat="false" ht="14.25" hidden="false" customHeight="false" outlineLevel="0" collapsed="false">
      <c r="A31" s="25"/>
      <c r="B31" s="127"/>
      <c r="C31" s="22"/>
      <c r="D31" s="24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7"/>
      <c r="W31" s="29" t="n">
        <v>28</v>
      </c>
      <c r="X31" s="29" t="str">
        <f aca="false">DEC2HEX(W31)</f>
        <v>1C</v>
      </c>
      <c r="Y31" s="29" t="str">
        <f aca="false">_xlfn.CONCAT(X31,"00")</f>
        <v>1C00</v>
      </c>
    </row>
    <row r="32" customFormat="false" ht="14.65" hidden="false" customHeight="false" outlineLevel="0" collapsed="false">
      <c r="A32" s="55"/>
      <c r="B32" s="132"/>
      <c r="C32" s="53"/>
      <c r="D32" s="54"/>
      <c r="E32" s="55"/>
      <c r="F32" s="53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7"/>
      <c r="W32" s="29" t="n">
        <v>29</v>
      </c>
      <c r="X32" s="29" t="str">
        <f aca="false">DEC2HEX(W32)</f>
        <v>1D</v>
      </c>
      <c r="Y32" s="29" t="str">
        <f aca="false">_xlfn.CONCAT(X32,"00")</f>
        <v>1D00</v>
      </c>
    </row>
    <row r="33" s="26" customFormat="true" ht="14.25" hidden="false" customHeight="false" outlineLevel="0" collapsed="false">
      <c r="B33" s="133"/>
      <c r="D33" s="134"/>
      <c r="F33" s="22"/>
      <c r="W33" s="29" t="n">
        <v>30</v>
      </c>
      <c r="X33" s="29" t="str">
        <f aca="false">DEC2HEX(W33)</f>
        <v>1E</v>
      </c>
      <c r="Y33" s="29" t="str">
        <f aca="false">_xlfn.CONCAT(X33,"00")</f>
        <v>1E00</v>
      </c>
    </row>
    <row r="34" s="26" customFormat="true" ht="14.25" hidden="false" customHeight="false" outlineLevel="0" collapsed="false">
      <c r="B34" s="133"/>
      <c r="D34" s="134"/>
      <c r="F34" s="22"/>
      <c r="W34" s="29" t="n">
        <v>31</v>
      </c>
      <c r="X34" s="29" t="str">
        <f aca="false">DEC2HEX(W34)</f>
        <v>1F</v>
      </c>
      <c r="Y34" s="29" t="str">
        <f aca="false">_xlfn.CONCAT(X34,"00")</f>
        <v>1F00</v>
      </c>
    </row>
    <row r="35" s="26" customFormat="true" ht="14.25" hidden="false" customHeight="false" outlineLevel="0" collapsed="false">
      <c r="B35" s="133"/>
      <c r="D35" s="134"/>
      <c r="F35" s="22"/>
      <c r="W35" s="29" t="n">
        <v>32</v>
      </c>
      <c r="X35" s="29" t="str">
        <f aca="false">DEC2HEX(W35)</f>
        <v>20</v>
      </c>
      <c r="Y35" s="29" t="str">
        <f aca="false">_xlfn.CONCAT(X35,"00")</f>
        <v>2000</v>
      </c>
    </row>
    <row r="36" s="26" customFormat="true" ht="14.25" hidden="false" customHeight="false" outlineLevel="0" collapsed="false">
      <c r="B36" s="133"/>
      <c r="D36" s="134"/>
      <c r="F36" s="22"/>
      <c r="W36" s="29" t="n">
        <v>33</v>
      </c>
      <c r="X36" s="29" t="str">
        <f aca="false">DEC2HEX(W36)</f>
        <v>21</v>
      </c>
      <c r="Y36" s="29" t="str">
        <f aca="false">_xlfn.CONCAT(X36,"00")</f>
        <v>2100</v>
      </c>
    </row>
    <row r="37" s="26" customFormat="true" ht="14.25" hidden="false" customHeight="false" outlineLevel="0" collapsed="false">
      <c r="B37" s="133"/>
      <c r="D37" s="134"/>
      <c r="F37" s="22"/>
      <c r="W37" s="29" t="n">
        <v>34</v>
      </c>
      <c r="X37" s="29" t="str">
        <f aca="false">DEC2HEX(W37)</f>
        <v>22</v>
      </c>
      <c r="Y37" s="29" t="str">
        <f aca="false">_xlfn.CONCAT(X37,"00")</f>
        <v>2200</v>
      </c>
    </row>
    <row r="38" s="26" customFormat="true" ht="14.25" hidden="false" customHeight="false" outlineLevel="0" collapsed="false">
      <c r="B38" s="133"/>
      <c r="D38" s="134"/>
      <c r="F38" s="22"/>
      <c r="W38" s="29" t="n">
        <v>35</v>
      </c>
      <c r="X38" s="29" t="str">
        <f aca="false">DEC2HEX(W38)</f>
        <v>23</v>
      </c>
      <c r="Y38" s="29" t="str">
        <f aca="false">_xlfn.CONCAT(X38,"00")</f>
        <v>2300</v>
      </c>
    </row>
    <row r="39" s="26" customFormat="true" ht="14.25" hidden="false" customHeight="false" outlineLevel="0" collapsed="false">
      <c r="B39" s="133"/>
      <c r="D39" s="134"/>
      <c r="F39" s="22"/>
      <c r="W39" s="29" t="n">
        <v>36</v>
      </c>
      <c r="X39" s="29" t="str">
        <f aca="false">DEC2HEX(W39)</f>
        <v>24</v>
      </c>
      <c r="Y39" s="29" t="str">
        <f aca="false">_xlfn.CONCAT(X39,"00")</f>
        <v>2400</v>
      </c>
    </row>
    <row r="40" s="26" customFormat="true" ht="14.25" hidden="false" customHeight="false" outlineLevel="0" collapsed="false">
      <c r="B40" s="133"/>
      <c r="D40" s="134"/>
      <c r="F40" s="22"/>
      <c r="W40" s="29" t="n">
        <v>37</v>
      </c>
      <c r="X40" s="29" t="str">
        <f aca="false">DEC2HEX(W40)</f>
        <v>25</v>
      </c>
      <c r="Y40" s="29" t="str">
        <f aca="false">_xlfn.CONCAT(X40,"00")</f>
        <v>2500</v>
      </c>
    </row>
    <row r="41" s="26" customFormat="true" ht="14.25" hidden="false" customHeight="false" outlineLevel="0" collapsed="false">
      <c r="B41" s="133"/>
      <c r="D41" s="134"/>
      <c r="F41" s="22"/>
      <c r="W41" s="29" t="n">
        <v>38</v>
      </c>
      <c r="X41" s="29" t="str">
        <f aca="false">DEC2HEX(W41)</f>
        <v>26</v>
      </c>
      <c r="Y41" s="29" t="str">
        <f aca="false">_xlfn.CONCAT(X41,"00")</f>
        <v>2600</v>
      </c>
    </row>
    <row r="42" s="26" customFormat="true" ht="14.25" hidden="false" customHeight="false" outlineLevel="0" collapsed="false">
      <c r="B42" s="133"/>
      <c r="D42" s="134"/>
      <c r="F42" s="22"/>
      <c r="W42" s="29" t="n">
        <v>39</v>
      </c>
      <c r="X42" s="29" t="str">
        <f aca="false">DEC2HEX(W42)</f>
        <v>27</v>
      </c>
      <c r="Y42" s="29" t="str">
        <f aca="false">_xlfn.CONCAT(X42,"00")</f>
        <v>2700</v>
      </c>
    </row>
    <row r="43" s="26" customFormat="true" ht="14.25" hidden="false" customHeight="false" outlineLevel="0" collapsed="false">
      <c r="B43" s="133"/>
      <c r="D43" s="134"/>
      <c r="F43" s="22"/>
      <c r="W43" s="29" t="n">
        <v>40</v>
      </c>
      <c r="X43" s="29" t="str">
        <f aca="false">DEC2HEX(W43)</f>
        <v>28</v>
      </c>
      <c r="Y43" s="29" t="str">
        <f aca="false">_xlfn.CONCAT(X43,"00")</f>
        <v>2800</v>
      </c>
    </row>
    <row r="44" s="26" customFormat="true" ht="14.25" hidden="false" customHeight="false" outlineLevel="0" collapsed="false">
      <c r="B44" s="133"/>
      <c r="D44" s="134"/>
      <c r="F44" s="22"/>
      <c r="W44" s="29" t="n">
        <v>41</v>
      </c>
      <c r="X44" s="29" t="str">
        <f aca="false">DEC2HEX(W44)</f>
        <v>29</v>
      </c>
      <c r="Y44" s="29" t="str">
        <f aca="false">_xlfn.CONCAT(X44,"00")</f>
        <v>2900</v>
      </c>
    </row>
    <row r="45" s="26" customFormat="true" ht="14.25" hidden="false" customHeight="false" outlineLevel="0" collapsed="false">
      <c r="B45" s="133"/>
      <c r="D45" s="134"/>
      <c r="F45" s="22"/>
      <c r="W45" s="29" t="n">
        <v>42</v>
      </c>
      <c r="X45" s="29" t="str">
        <f aca="false">DEC2HEX(W45)</f>
        <v>2A</v>
      </c>
      <c r="Y45" s="29" t="str">
        <f aca="false">_xlfn.CONCAT(X45,"00")</f>
        <v>2A00</v>
      </c>
    </row>
    <row r="46" s="26" customFormat="true" ht="14.25" hidden="false" customHeight="false" outlineLevel="0" collapsed="false">
      <c r="B46" s="133"/>
      <c r="D46" s="134"/>
      <c r="F46" s="22"/>
      <c r="W46" s="29" t="n">
        <v>43</v>
      </c>
      <c r="X46" s="29" t="str">
        <f aca="false">DEC2HEX(W46)</f>
        <v>2B</v>
      </c>
      <c r="Y46" s="29" t="str">
        <f aca="false">_xlfn.CONCAT(X46,"00")</f>
        <v>2B00</v>
      </c>
    </row>
    <row r="47" s="26" customFormat="true" ht="14.25" hidden="false" customHeight="false" outlineLevel="0" collapsed="false">
      <c r="B47" s="133"/>
      <c r="D47" s="134"/>
      <c r="F47" s="22"/>
      <c r="W47" s="29" t="n">
        <v>44</v>
      </c>
      <c r="X47" s="29" t="str">
        <f aca="false">DEC2HEX(W47)</f>
        <v>2C</v>
      </c>
      <c r="Y47" s="29" t="str">
        <f aca="false">_xlfn.CONCAT(X47,"00")</f>
        <v>2C00</v>
      </c>
    </row>
    <row r="48" s="26" customFormat="true" ht="14.25" hidden="false" customHeight="false" outlineLevel="0" collapsed="false">
      <c r="B48" s="133"/>
      <c r="D48" s="134"/>
      <c r="F48" s="22"/>
      <c r="W48" s="29" t="n">
        <v>45</v>
      </c>
      <c r="X48" s="29" t="str">
        <f aca="false">DEC2HEX(W48)</f>
        <v>2D</v>
      </c>
      <c r="Y48" s="29" t="str">
        <f aca="false">_xlfn.CONCAT(X48,"00")</f>
        <v>2D00</v>
      </c>
    </row>
    <row r="49" s="26" customFormat="true" ht="14.25" hidden="false" customHeight="false" outlineLevel="0" collapsed="false">
      <c r="B49" s="133"/>
      <c r="D49" s="134"/>
      <c r="F49" s="22"/>
      <c r="W49" s="29" t="n">
        <v>46</v>
      </c>
      <c r="X49" s="29" t="str">
        <f aca="false">DEC2HEX(W49)</f>
        <v>2E</v>
      </c>
      <c r="Y49" s="29" t="str">
        <f aca="false">_xlfn.CONCAT(X49,"00")</f>
        <v>2E00</v>
      </c>
    </row>
    <row r="50" s="26" customFormat="true" ht="14.25" hidden="false" customHeight="false" outlineLevel="0" collapsed="false">
      <c r="B50" s="133"/>
      <c r="D50" s="134"/>
      <c r="F50" s="22"/>
      <c r="W50" s="29" t="n">
        <v>47</v>
      </c>
      <c r="X50" s="29" t="str">
        <f aca="false">DEC2HEX(W50)</f>
        <v>2F</v>
      </c>
      <c r="Y50" s="29" t="str">
        <f aca="false">_xlfn.CONCAT(X50,"00")</f>
        <v>2F00</v>
      </c>
    </row>
    <row r="51" s="26" customFormat="true" ht="14.25" hidden="false" customHeight="false" outlineLevel="0" collapsed="false">
      <c r="B51" s="133"/>
      <c r="D51" s="134"/>
      <c r="F51" s="22"/>
      <c r="W51" s="29" t="n">
        <v>48</v>
      </c>
      <c r="X51" s="29" t="str">
        <f aca="false">DEC2HEX(W51)</f>
        <v>30</v>
      </c>
      <c r="Y51" s="29" t="str">
        <f aca="false">_xlfn.CONCAT(X51,"00")</f>
        <v>3000</v>
      </c>
    </row>
    <row r="52" s="26" customFormat="true" ht="14.25" hidden="false" customHeight="false" outlineLevel="0" collapsed="false">
      <c r="B52" s="133"/>
      <c r="D52" s="134"/>
      <c r="F52" s="22"/>
      <c r="W52" s="29" t="n">
        <v>49</v>
      </c>
      <c r="X52" s="29" t="str">
        <f aca="false">DEC2HEX(W52)</f>
        <v>31</v>
      </c>
      <c r="Y52" s="29" t="str">
        <f aca="false">_xlfn.CONCAT(X52,"00")</f>
        <v>3100</v>
      </c>
    </row>
    <row r="53" s="26" customFormat="true" ht="14.25" hidden="false" customHeight="false" outlineLevel="0" collapsed="false">
      <c r="B53" s="133"/>
      <c r="D53" s="134"/>
      <c r="F53" s="22"/>
      <c r="W53" s="29" t="n">
        <v>50</v>
      </c>
      <c r="X53" s="29" t="str">
        <f aca="false">DEC2HEX(W53)</f>
        <v>32</v>
      </c>
      <c r="Y53" s="29" t="str">
        <f aca="false">_xlfn.CONCAT(X53,"00")</f>
        <v>3200</v>
      </c>
    </row>
    <row r="54" s="26" customFormat="true" ht="14.25" hidden="false" customHeight="false" outlineLevel="0" collapsed="false">
      <c r="B54" s="133"/>
      <c r="D54" s="134"/>
      <c r="F54" s="22"/>
      <c r="W54" s="29" t="n">
        <v>51</v>
      </c>
      <c r="X54" s="29" t="str">
        <f aca="false">DEC2HEX(W54)</f>
        <v>33</v>
      </c>
      <c r="Y54" s="29" t="str">
        <f aca="false">_xlfn.CONCAT(X54,"00")</f>
        <v>3300</v>
      </c>
    </row>
    <row r="55" s="26" customFormat="true" ht="14.25" hidden="false" customHeight="false" outlineLevel="0" collapsed="false">
      <c r="B55" s="133"/>
      <c r="D55" s="134"/>
      <c r="F55" s="22"/>
      <c r="W55" s="29" t="n">
        <v>52</v>
      </c>
      <c r="X55" s="29" t="str">
        <f aca="false">DEC2HEX(W55)</f>
        <v>34</v>
      </c>
      <c r="Y55" s="29" t="str">
        <f aca="false">_xlfn.CONCAT(X55,"00")</f>
        <v>3400</v>
      </c>
    </row>
    <row r="56" s="26" customFormat="true" ht="14.25" hidden="false" customHeight="false" outlineLevel="0" collapsed="false">
      <c r="B56" s="133"/>
      <c r="D56" s="134"/>
      <c r="F56" s="22"/>
      <c r="W56" s="29" t="n">
        <v>53</v>
      </c>
      <c r="X56" s="29" t="str">
        <f aca="false">DEC2HEX(W56)</f>
        <v>35</v>
      </c>
      <c r="Y56" s="29" t="str">
        <f aca="false">_xlfn.CONCAT(X56,"00")</f>
        <v>3500</v>
      </c>
    </row>
    <row r="57" s="26" customFormat="true" ht="14.25" hidden="false" customHeight="false" outlineLevel="0" collapsed="false">
      <c r="B57" s="133"/>
      <c r="D57" s="134"/>
      <c r="F57" s="22"/>
      <c r="W57" s="29" t="n">
        <v>54</v>
      </c>
      <c r="X57" s="29" t="str">
        <f aca="false">DEC2HEX(W57)</f>
        <v>36</v>
      </c>
      <c r="Y57" s="29" t="str">
        <f aca="false">_xlfn.CONCAT(X57,"00")</f>
        <v>3600</v>
      </c>
    </row>
    <row r="58" s="26" customFormat="true" ht="14.25" hidden="false" customHeight="false" outlineLevel="0" collapsed="false">
      <c r="B58" s="133"/>
      <c r="D58" s="134"/>
      <c r="F58" s="22"/>
      <c r="W58" s="29" t="n">
        <v>55</v>
      </c>
      <c r="X58" s="29" t="str">
        <f aca="false">DEC2HEX(W58)</f>
        <v>37</v>
      </c>
      <c r="Y58" s="29" t="str">
        <f aca="false">_xlfn.CONCAT(X58,"00")</f>
        <v>3700</v>
      </c>
    </row>
    <row r="59" s="26" customFormat="true" ht="14.25" hidden="false" customHeight="false" outlineLevel="0" collapsed="false">
      <c r="B59" s="133"/>
      <c r="D59" s="134"/>
      <c r="F59" s="22"/>
      <c r="W59" s="29" t="n">
        <v>56</v>
      </c>
      <c r="X59" s="29" t="str">
        <f aca="false">DEC2HEX(W59)</f>
        <v>38</v>
      </c>
      <c r="Y59" s="29" t="str">
        <f aca="false">_xlfn.CONCAT(X59,"00")</f>
        <v>3800</v>
      </c>
    </row>
    <row r="60" s="26" customFormat="true" ht="14.25" hidden="false" customHeight="false" outlineLevel="0" collapsed="false">
      <c r="B60" s="133"/>
      <c r="D60" s="134"/>
      <c r="F60" s="22"/>
      <c r="W60" s="29" t="n">
        <v>57</v>
      </c>
      <c r="X60" s="29" t="str">
        <f aca="false">DEC2HEX(W60)</f>
        <v>39</v>
      </c>
      <c r="Y60" s="29" t="str">
        <f aca="false">_xlfn.CONCAT(X60,"00")</f>
        <v>3900</v>
      </c>
    </row>
    <row r="61" s="26" customFormat="true" ht="14.25" hidden="false" customHeight="false" outlineLevel="0" collapsed="false">
      <c r="B61" s="133"/>
      <c r="D61" s="134"/>
      <c r="F61" s="22"/>
      <c r="W61" s="29" t="n">
        <v>58</v>
      </c>
      <c r="X61" s="29" t="str">
        <f aca="false">DEC2HEX(W61)</f>
        <v>3A</v>
      </c>
      <c r="Y61" s="29" t="str">
        <f aca="false">_xlfn.CONCAT(X61,"00")</f>
        <v>3A00</v>
      </c>
    </row>
    <row r="62" s="26" customFormat="true" ht="14.25" hidden="false" customHeight="false" outlineLevel="0" collapsed="false">
      <c r="B62" s="133"/>
      <c r="D62" s="134"/>
      <c r="F62" s="22"/>
      <c r="W62" s="29" t="n">
        <v>59</v>
      </c>
      <c r="X62" s="29" t="str">
        <f aca="false">DEC2HEX(W62)</f>
        <v>3B</v>
      </c>
      <c r="Y62" s="29" t="str">
        <f aca="false">_xlfn.CONCAT(X62,"00")</f>
        <v>3B00</v>
      </c>
    </row>
    <row r="63" s="26" customFormat="true" ht="14.25" hidden="false" customHeight="false" outlineLevel="0" collapsed="false">
      <c r="B63" s="133"/>
      <c r="D63" s="134"/>
      <c r="F63" s="22"/>
      <c r="W63" s="29" t="n">
        <v>60</v>
      </c>
      <c r="X63" s="29" t="str">
        <f aca="false">DEC2HEX(W63)</f>
        <v>3C</v>
      </c>
      <c r="Y63" s="29" t="str">
        <f aca="false">_xlfn.CONCAT(X63,"00")</f>
        <v>3C00</v>
      </c>
    </row>
    <row r="64" s="26" customFormat="true" ht="14.25" hidden="false" customHeight="false" outlineLevel="0" collapsed="false">
      <c r="B64" s="133"/>
      <c r="D64" s="134"/>
      <c r="F64" s="22"/>
      <c r="W64" s="29" t="n">
        <v>61</v>
      </c>
      <c r="X64" s="29" t="str">
        <f aca="false">DEC2HEX(W64)</f>
        <v>3D</v>
      </c>
      <c r="Y64" s="29" t="str">
        <f aca="false">_xlfn.CONCAT(X64,"00")</f>
        <v>3D00</v>
      </c>
    </row>
    <row r="65" s="26" customFormat="true" ht="14.25" hidden="false" customHeight="false" outlineLevel="0" collapsed="false">
      <c r="B65" s="133"/>
      <c r="D65" s="134"/>
      <c r="F65" s="22"/>
      <c r="W65" s="29" t="n">
        <v>62</v>
      </c>
      <c r="X65" s="29" t="str">
        <f aca="false">DEC2HEX(W65)</f>
        <v>3E</v>
      </c>
      <c r="Y65" s="29" t="str">
        <f aca="false">_xlfn.CONCAT(X65,"00")</f>
        <v>3E00</v>
      </c>
    </row>
    <row r="66" s="26" customFormat="true" ht="14.25" hidden="false" customHeight="false" outlineLevel="0" collapsed="false">
      <c r="B66" s="133"/>
      <c r="D66" s="134"/>
      <c r="F66" s="22"/>
      <c r="W66" s="29" t="n">
        <v>63</v>
      </c>
      <c r="X66" s="29" t="str">
        <f aca="false">DEC2HEX(W66)</f>
        <v>3F</v>
      </c>
      <c r="Y66" s="29" t="str">
        <f aca="false">_xlfn.CONCAT(X66,"00")</f>
        <v>3F00</v>
      </c>
    </row>
    <row r="67" s="26" customFormat="true" ht="14.25" hidden="false" customHeight="false" outlineLevel="0" collapsed="false">
      <c r="B67" s="133"/>
      <c r="D67" s="134"/>
      <c r="F67" s="22"/>
      <c r="W67" s="29" t="n">
        <v>64</v>
      </c>
      <c r="X67" s="29" t="str">
        <f aca="false">DEC2HEX(W67)</f>
        <v>40</v>
      </c>
      <c r="Y67" s="29" t="str">
        <f aca="false">_xlfn.CONCAT(X67,"00")</f>
        <v>4000</v>
      </c>
    </row>
    <row r="68" s="26" customFormat="true" ht="14.25" hidden="false" customHeight="false" outlineLevel="0" collapsed="false">
      <c r="B68" s="133"/>
      <c r="D68" s="134"/>
      <c r="F68" s="22"/>
      <c r="W68" s="29" t="n">
        <v>65</v>
      </c>
      <c r="X68" s="29" t="str">
        <f aca="false">DEC2HEX(W68)</f>
        <v>41</v>
      </c>
      <c r="Y68" s="29" t="str">
        <f aca="false">_xlfn.CONCAT(X68,"00")</f>
        <v>4100</v>
      </c>
    </row>
    <row r="69" s="26" customFormat="true" ht="14.25" hidden="false" customHeight="false" outlineLevel="0" collapsed="false">
      <c r="B69" s="133"/>
      <c r="D69" s="134"/>
      <c r="F69" s="22"/>
      <c r="W69" s="29" t="n">
        <v>66</v>
      </c>
      <c r="X69" s="29" t="str">
        <f aca="false">DEC2HEX(W69)</f>
        <v>42</v>
      </c>
      <c r="Y69" s="29" t="str">
        <f aca="false">_xlfn.CONCAT(X69,"00")</f>
        <v>4200</v>
      </c>
    </row>
    <row r="70" s="26" customFormat="true" ht="14.25" hidden="false" customHeight="false" outlineLevel="0" collapsed="false">
      <c r="B70" s="133"/>
      <c r="D70" s="134"/>
      <c r="F70" s="22"/>
      <c r="W70" s="29" t="n">
        <v>67</v>
      </c>
      <c r="X70" s="29" t="str">
        <f aca="false">DEC2HEX(W70)</f>
        <v>43</v>
      </c>
      <c r="Y70" s="29" t="str">
        <f aca="false">_xlfn.CONCAT(X70,"00")</f>
        <v>4300</v>
      </c>
    </row>
    <row r="71" s="26" customFormat="true" ht="14.25" hidden="false" customHeight="false" outlineLevel="0" collapsed="false">
      <c r="B71" s="133"/>
      <c r="D71" s="134"/>
      <c r="F71" s="22"/>
      <c r="W71" s="29" t="n">
        <v>68</v>
      </c>
      <c r="X71" s="29" t="str">
        <f aca="false">DEC2HEX(W71)</f>
        <v>44</v>
      </c>
      <c r="Y71" s="29" t="str">
        <f aca="false">_xlfn.CONCAT(X71,"00")</f>
        <v>4400</v>
      </c>
    </row>
    <row r="72" s="26" customFormat="true" ht="14.25" hidden="false" customHeight="false" outlineLevel="0" collapsed="false">
      <c r="B72" s="133"/>
      <c r="D72" s="134"/>
      <c r="F72" s="22"/>
      <c r="W72" s="29" t="n">
        <v>69</v>
      </c>
      <c r="X72" s="29" t="str">
        <f aca="false">DEC2HEX(W72)</f>
        <v>45</v>
      </c>
      <c r="Y72" s="29" t="str">
        <f aca="false">_xlfn.CONCAT(X72,"00")</f>
        <v>4500</v>
      </c>
    </row>
    <row r="73" s="26" customFormat="true" ht="14.25" hidden="false" customHeight="false" outlineLevel="0" collapsed="false">
      <c r="B73" s="133"/>
      <c r="D73" s="134"/>
      <c r="F73" s="22"/>
      <c r="W73" s="29" t="n">
        <v>70</v>
      </c>
      <c r="X73" s="29" t="str">
        <f aca="false">DEC2HEX(W73)</f>
        <v>46</v>
      </c>
      <c r="Y73" s="29" t="str">
        <f aca="false">_xlfn.CONCAT(X73,"00")</f>
        <v>4600</v>
      </c>
    </row>
    <row r="74" s="26" customFormat="true" ht="14.25" hidden="false" customHeight="false" outlineLevel="0" collapsed="false">
      <c r="B74" s="133"/>
      <c r="D74" s="134"/>
      <c r="F74" s="22"/>
      <c r="W74" s="29" t="n">
        <v>71</v>
      </c>
      <c r="X74" s="29" t="str">
        <f aca="false">DEC2HEX(W74)</f>
        <v>47</v>
      </c>
      <c r="Y74" s="29" t="str">
        <f aca="false">_xlfn.CONCAT(X74,"00")</f>
        <v>4700</v>
      </c>
    </row>
    <row r="75" s="26" customFormat="true" ht="14.25" hidden="false" customHeight="false" outlineLevel="0" collapsed="false">
      <c r="B75" s="133"/>
      <c r="D75" s="134"/>
      <c r="F75" s="22"/>
      <c r="W75" s="29" t="n">
        <v>72</v>
      </c>
      <c r="X75" s="29" t="str">
        <f aca="false">DEC2HEX(W75)</f>
        <v>48</v>
      </c>
      <c r="Y75" s="29" t="str">
        <f aca="false">_xlfn.CONCAT(X75,"00")</f>
        <v>4800</v>
      </c>
    </row>
    <row r="76" s="26" customFormat="true" ht="14.25" hidden="false" customHeight="false" outlineLevel="0" collapsed="false">
      <c r="B76" s="133"/>
      <c r="D76" s="134"/>
      <c r="F76" s="22"/>
      <c r="W76" s="29" t="n">
        <v>73</v>
      </c>
      <c r="X76" s="29" t="str">
        <f aca="false">DEC2HEX(W76)</f>
        <v>49</v>
      </c>
      <c r="Y76" s="29" t="str">
        <f aca="false">_xlfn.CONCAT(X76,"00")</f>
        <v>4900</v>
      </c>
    </row>
    <row r="77" s="26" customFormat="true" ht="14.25" hidden="false" customHeight="false" outlineLevel="0" collapsed="false">
      <c r="B77" s="133"/>
      <c r="D77" s="134"/>
      <c r="F77" s="22"/>
      <c r="W77" s="29" t="n">
        <v>74</v>
      </c>
      <c r="X77" s="29" t="str">
        <f aca="false">DEC2HEX(W77)</f>
        <v>4A</v>
      </c>
      <c r="Y77" s="29" t="str">
        <f aca="false">_xlfn.CONCAT(X77,"00")</f>
        <v>4A00</v>
      </c>
    </row>
    <row r="78" s="26" customFormat="true" ht="14.25" hidden="false" customHeight="false" outlineLevel="0" collapsed="false">
      <c r="B78" s="133"/>
      <c r="D78" s="134"/>
      <c r="F78" s="22"/>
      <c r="W78" s="29" t="n">
        <v>75</v>
      </c>
      <c r="X78" s="29" t="str">
        <f aca="false">DEC2HEX(W78)</f>
        <v>4B</v>
      </c>
      <c r="Y78" s="29" t="str">
        <f aca="false">_xlfn.CONCAT(X78,"00")</f>
        <v>4B00</v>
      </c>
    </row>
    <row r="79" s="26" customFormat="true" ht="14.25" hidden="false" customHeight="false" outlineLevel="0" collapsed="false">
      <c r="B79" s="133"/>
      <c r="D79" s="134"/>
      <c r="F79" s="22"/>
      <c r="W79" s="29" t="n">
        <v>76</v>
      </c>
      <c r="X79" s="29" t="str">
        <f aca="false">DEC2HEX(W79)</f>
        <v>4C</v>
      </c>
      <c r="Y79" s="29" t="str">
        <f aca="false">_xlfn.CONCAT(X79,"00")</f>
        <v>4C00</v>
      </c>
    </row>
    <row r="80" s="26" customFormat="true" ht="14.25" hidden="false" customHeight="false" outlineLevel="0" collapsed="false">
      <c r="B80" s="133"/>
      <c r="D80" s="134"/>
      <c r="F80" s="22"/>
      <c r="W80" s="29" t="n">
        <v>77</v>
      </c>
      <c r="X80" s="29" t="str">
        <f aca="false">DEC2HEX(W80)</f>
        <v>4D</v>
      </c>
      <c r="Y80" s="29" t="str">
        <f aca="false">_xlfn.CONCAT(X80,"00")</f>
        <v>4D00</v>
      </c>
    </row>
    <row r="81" s="26" customFormat="true" ht="14.25" hidden="false" customHeight="false" outlineLevel="0" collapsed="false">
      <c r="B81" s="133"/>
      <c r="D81" s="134"/>
      <c r="F81" s="22"/>
      <c r="W81" s="29" t="n">
        <v>78</v>
      </c>
      <c r="X81" s="29" t="str">
        <f aca="false">DEC2HEX(W81)</f>
        <v>4E</v>
      </c>
      <c r="Y81" s="29" t="str">
        <f aca="false">_xlfn.CONCAT(X81,"00")</f>
        <v>4E00</v>
      </c>
    </row>
    <row r="82" s="26" customFormat="true" ht="14.25" hidden="false" customHeight="false" outlineLevel="0" collapsed="false">
      <c r="B82" s="133"/>
      <c r="D82" s="134"/>
      <c r="F82" s="22"/>
      <c r="W82" s="29" t="n">
        <v>79</v>
      </c>
      <c r="X82" s="29" t="str">
        <f aca="false">DEC2HEX(W82)</f>
        <v>4F</v>
      </c>
      <c r="Y82" s="29" t="str">
        <f aca="false">_xlfn.CONCAT(X82,"00")</f>
        <v>4F00</v>
      </c>
    </row>
    <row r="83" s="26" customFormat="true" ht="14.25" hidden="false" customHeight="false" outlineLevel="0" collapsed="false">
      <c r="B83" s="133"/>
      <c r="D83" s="134"/>
      <c r="F83" s="22"/>
      <c r="W83" s="29" t="n">
        <v>80</v>
      </c>
      <c r="X83" s="29" t="str">
        <f aca="false">DEC2HEX(W83)</f>
        <v>50</v>
      </c>
      <c r="Y83" s="29" t="str">
        <f aca="false">_xlfn.CONCAT(X83,"00")</f>
        <v>5000</v>
      </c>
    </row>
    <row r="84" s="26" customFormat="true" ht="14.25" hidden="false" customHeight="false" outlineLevel="0" collapsed="false">
      <c r="B84" s="133"/>
      <c r="D84" s="134"/>
      <c r="F84" s="22"/>
      <c r="W84" s="29" t="n">
        <v>81</v>
      </c>
      <c r="X84" s="29" t="str">
        <f aca="false">DEC2HEX(W84)</f>
        <v>51</v>
      </c>
      <c r="Y84" s="29" t="str">
        <f aca="false">_xlfn.CONCAT(X84,"00")</f>
        <v>5100</v>
      </c>
    </row>
    <row r="85" s="26" customFormat="true" ht="14.25" hidden="false" customHeight="false" outlineLevel="0" collapsed="false">
      <c r="B85" s="133"/>
      <c r="D85" s="134"/>
      <c r="F85" s="22"/>
      <c r="W85" s="29" t="n">
        <v>82</v>
      </c>
      <c r="X85" s="29" t="str">
        <f aca="false">DEC2HEX(W85)</f>
        <v>52</v>
      </c>
      <c r="Y85" s="29" t="str">
        <f aca="false">_xlfn.CONCAT(X85,"00")</f>
        <v>5200</v>
      </c>
    </row>
    <row r="86" s="26" customFormat="true" ht="14.25" hidden="false" customHeight="false" outlineLevel="0" collapsed="false">
      <c r="B86" s="133"/>
      <c r="D86" s="134"/>
      <c r="F86" s="22"/>
      <c r="W86" s="29" t="n">
        <v>83</v>
      </c>
      <c r="X86" s="29" t="str">
        <f aca="false">DEC2HEX(W86)</f>
        <v>53</v>
      </c>
      <c r="Y86" s="29" t="str">
        <f aca="false">_xlfn.CONCAT(X86,"00")</f>
        <v>5300</v>
      </c>
    </row>
    <row r="87" s="26" customFormat="true" ht="14.25" hidden="false" customHeight="false" outlineLevel="0" collapsed="false">
      <c r="B87" s="133"/>
      <c r="D87" s="134"/>
      <c r="F87" s="22"/>
      <c r="W87" s="29" t="n">
        <v>84</v>
      </c>
      <c r="X87" s="29" t="str">
        <f aca="false">DEC2HEX(W87)</f>
        <v>54</v>
      </c>
      <c r="Y87" s="29" t="str">
        <f aca="false">_xlfn.CONCAT(X87,"00")</f>
        <v>5400</v>
      </c>
    </row>
    <row r="88" s="26" customFormat="true" ht="14.25" hidden="false" customHeight="false" outlineLevel="0" collapsed="false">
      <c r="B88" s="133"/>
      <c r="D88" s="134"/>
      <c r="F88" s="22"/>
      <c r="W88" s="29" t="n">
        <v>85</v>
      </c>
      <c r="X88" s="29" t="str">
        <f aca="false">DEC2HEX(W88)</f>
        <v>55</v>
      </c>
      <c r="Y88" s="29" t="str">
        <f aca="false">_xlfn.CONCAT(X88,"00")</f>
        <v>5500</v>
      </c>
    </row>
    <row r="89" s="26" customFormat="true" ht="14.25" hidden="false" customHeight="false" outlineLevel="0" collapsed="false">
      <c r="B89" s="133"/>
      <c r="D89" s="134"/>
      <c r="F89" s="22"/>
      <c r="W89" s="29" t="n">
        <v>86</v>
      </c>
      <c r="X89" s="29" t="str">
        <f aca="false">DEC2HEX(W89)</f>
        <v>56</v>
      </c>
      <c r="Y89" s="29" t="str">
        <f aca="false">_xlfn.CONCAT(X89,"00")</f>
        <v>5600</v>
      </c>
    </row>
    <row r="90" s="26" customFormat="true" ht="14.25" hidden="false" customHeight="false" outlineLevel="0" collapsed="false">
      <c r="B90" s="133"/>
      <c r="D90" s="134"/>
      <c r="F90" s="22"/>
      <c r="W90" s="29" t="n">
        <v>87</v>
      </c>
      <c r="X90" s="29" t="str">
        <f aca="false">DEC2HEX(W90)</f>
        <v>57</v>
      </c>
      <c r="Y90" s="29" t="str">
        <f aca="false">_xlfn.CONCAT(X90,"00")</f>
        <v>5700</v>
      </c>
    </row>
    <row r="91" s="26" customFormat="true" ht="14.25" hidden="false" customHeight="false" outlineLevel="0" collapsed="false">
      <c r="B91" s="133"/>
      <c r="D91" s="134"/>
      <c r="F91" s="22"/>
      <c r="W91" s="29" t="n">
        <v>88</v>
      </c>
      <c r="X91" s="29" t="str">
        <f aca="false">DEC2HEX(W91)</f>
        <v>58</v>
      </c>
      <c r="Y91" s="29" t="str">
        <f aca="false">_xlfn.CONCAT(X91,"00")</f>
        <v>5800</v>
      </c>
    </row>
    <row r="92" s="26" customFormat="true" ht="14.25" hidden="false" customHeight="false" outlineLevel="0" collapsed="false">
      <c r="B92" s="133"/>
      <c r="D92" s="134"/>
      <c r="F92" s="22"/>
      <c r="W92" s="29" t="n">
        <v>89</v>
      </c>
      <c r="X92" s="29" t="str">
        <f aca="false">DEC2HEX(W92)</f>
        <v>59</v>
      </c>
      <c r="Y92" s="29" t="str">
        <f aca="false">_xlfn.CONCAT(X92,"00")</f>
        <v>5900</v>
      </c>
    </row>
    <row r="93" s="26" customFormat="true" ht="14.25" hidden="false" customHeight="false" outlineLevel="0" collapsed="false">
      <c r="B93" s="133"/>
      <c r="D93" s="134"/>
      <c r="F93" s="22"/>
      <c r="W93" s="29" t="n">
        <v>90</v>
      </c>
      <c r="X93" s="29" t="str">
        <f aca="false">DEC2HEX(W93)</f>
        <v>5A</v>
      </c>
      <c r="Y93" s="29" t="str">
        <f aca="false">_xlfn.CONCAT(X93,"00")</f>
        <v>5A00</v>
      </c>
    </row>
    <row r="94" s="26" customFormat="true" ht="14.25" hidden="false" customHeight="false" outlineLevel="0" collapsed="false">
      <c r="B94" s="133"/>
      <c r="D94" s="134"/>
      <c r="F94" s="22"/>
      <c r="W94" s="29" t="n">
        <v>91</v>
      </c>
      <c r="X94" s="29" t="str">
        <f aca="false">DEC2HEX(W94)</f>
        <v>5B</v>
      </c>
      <c r="Y94" s="29" t="str">
        <f aca="false">_xlfn.CONCAT(X94,"00")</f>
        <v>5B00</v>
      </c>
    </row>
    <row r="95" s="26" customFormat="true" ht="14.25" hidden="false" customHeight="false" outlineLevel="0" collapsed="false">
      <c r="B95" s="133"/>
      <c r="D95" s="134"/>
      <c r="F95" s="22"/>
      <c r="W95" s="29" t="n">
        <v>92</v>
      </c>
      <c r="X95" s="29" t="str">
        <f aca="false">DEC2HEX(W95)</f>
        <v>5C</v>
      </c>
      <c r="Y95" s="29" t="str">
        <f aca="false">_xlfn.CONCAT(X95,"00")</f>
        <v>5C00</v>
      </c>
    </row>
    <row r="96" s="26" customFormat="true" ht="14.25" hidden="false" customHeight="false" outlineLevel="0" collapsed="false">
      <c r="B96" s="133"/>
      <c r="D96" s="134"/>
      <c r="F96" s="22"/>
      <c r="W96" s="29" t="n">
        <v>93</v>
      </c>
      <c r="X96" s="29" t="str">
        <f aca="false">DEC2HEX(W96)</f>
        <v>5D</v>
      </c>
      <c r="Y96" s="29" t="str">
        <f aca="false">_xlfn.CONCAT(X96,"00")</f>
        <v>5D00</v>
      </c>
    </row>
    <row r="97" s="26" customFormat="true" ht="14.25" hidden="false" customHeight="false" outlineLevel="0" collapsed="false">
      <c r="B97" s="133"/>
      <c r="D97" s="134"/>
      <c r="F97" s="22"/>
      <c r="W97" s="29" t="n">
        <v>94</v>
      </c>
      <c r="X97" s="29" t="str">
        <f aca="false">DEC2HEX(W97)</f>
        <v>5E</v>
      </c>
      <c r="Y97" s="29" t="str">
        <f aca="false">_xlfn.CONCAT(X97,"00")</f>
        <v>5E00</v>
      </c>
    </row>
    <row r="98" s="26" customFormat="true" ht="14.25" hidden="false" customHeight="false" outlineLevel="0" collapsed="false">
      <c r="B98" s="133"/>
      <c r="D98" s="134"/>
      <c r="F98" s="22"/>
      <c r="W98" s="29" t="n">
        <v>95</v>
      </c>
      <c r="X98" s="29" t="str">
        <f aca="false">DEC2HEX(W98)</f>
        <v>5F</v>
      </c>
      <c r="Y98" s="29" t="str">
        <f aca="false">_xlfn.CONCAT(X98,"00")</f>
        <v>5F00</v>
      </c>
    </row>
    <row r="99" s="26" customFormat="true" ht="14.25" hidden="false" customHeight="false" outlineLevel="0" collapsed="false">
      <c r="B99" s="133"/>
      <c r="D99" s="134"/>
      <c r="F99" s="22"/>
      <c r="W99" s="29" t="n">
        <v>96</v>
      </c>
      <c r="X99" s="29" t="str">
        <f aca="false">DEC2HEX(W99)</f>
        <v>60</v>
      </c>
      <c r="Y99" s="29" t="str">
        <f aca="false">_xlfn.CONCAT(X99,"00")</f>
        <v>6000</v>
      </c>
    </row>
    <row r="100" s="26" customFormat="true" ht="14.25" hidden="false" customHeight="false" outlineLevel="0" collapsed="false">
      <c r="B100" s="133"/>
      <c r="D100" s="134"/>
      <c r="F100" s="22"/>
      <c r="W100" s="29" t="n">
        <v>97</v>
      </c>
      <c r="X100" s="29" t="str">
        <f aca="false">DEC2HEX(W100)</f>
        <v>61</v>
      </c>
      <c r="Y100" s="29" t="str">
        <f aca="false">_xlfn.CONCAT(X100,"00")</f>
        <v>6100</v>
      </c>
    </row>
    <row r="101" s="26" customFormat="true" ht="14.25" hidden="false" customHeight="false" outlineLevel="0" collapsed="false">
      <c r="B101" s="133"/>
      <c r="D101" s="134"/>
      <c r="F101" s="22"/>
      <c r="W101" s="29" t="n">
        <v>98</v>
      </c>
      <c r="X101" s="29" t="str">
        <f aca="false">DEC2HEX(W101)</f>
        <v>62</v>
      </c>
      <c r="Y101" s="29" t="str">
        <f aca="false">_xlfn.CONCAT(X101,"00")</f>
        <v>6200</v>
      </c>
    </row>
    <row r="102" s="26" customFormat="true" ht="14.25" hidden="false" customHeight="false" outlineLevel="0" collapsed="false">
      <c r="B102" s="133"/>
      <c r="D102" s="134"/>
      <c r="F102" s="22"/>
      <c r="W102" s="29" t="n">
        <v>99</v>
      </c>
      <c r="X102" s="29" t="str">
        <f aca="false">DEC2HEX(W102)</f>
        <v>63</v>
      </c>
      <c r="Y102" s="29" t="str">
        <f aca="false">_xlfn.CONCAT(X102,"00")</f>
        <v>6300</v>
      </c>
    </row>
    <row r="103" s="26" customFormat="true" ht="14.25" hidden="false" customHeight="false" outlineLevel="0" collapsed="false">
      <c r="B103" s="133"/>
      <c r="D103" s="134"/>
      <c r="F103" s="22"/>
      <c r="W103" s="29" t="n">
        <v>100</v>
      </c>
      <c r="X103" s="29" t="str">
        <f aca="false">DEC2HEX(W103)</f>
        <v>64</v>
      </c>
      <c r="Y103" s="29" t="str">
        <f aca="false">_xlfn.CONCAT(X103,"00")</f>
        <v>6400</v>
      </c>
    </row>
    <row r="104" s="26" customFormat="true" ht="14.25" hidden="false" customHeight="false" outlineLevel="0" collapsed="false">
      <c r="B104" s="133"/>
      <c r="D104" s="134"/>
      <c r="F104" s="22"/>
      <c r="W104" s="29" t="n">
        <v>101</v>
      </c>
      <c r="X104" s="29" t="str">
        <f aca="false">DEC2HEX(W104)</f>
        <v>65</v>
      </c>
      <c r="Y104" s="29" t="str">
        <f aca="false">_xlfn.CONCAT(X104,"00")</f>
        <v>6500</v>
      </c>
    </row>
    <row r="105" s="26" customFormat="true" ht="14.25" hidden="false" customHeight="false" outlineLevel="0" collapsed="false">
      <c r="B105" s="133"/>
      <c r="D105" s="134"/>
      <c r="F105" s="22"/>
      <c r="W105" s="29" t="n">
        <v>102</v>
      </c>
      <c r="X105" s="29" t="str">
        <f aca="false">DEC2HEX(W105)</f>
        <v>66</v>
      </c>
      <c r="Y105" s="29" t="str">
        <f aca="false">_xlfn.CONCAT(X105,"00")</f>
        <v>6600</v>
      </c>
    </row>
    <row r="106" s="26" customFormat="true" ht="14.25" hidden="false" customHeight="false" outlineLevel="0" collapsed="false">
      <c r="B106" s="133"/>
      <c r="D106" s="134"/>
      <c r="F106" s="22"/>
      <c r="W106" s="29" t="n">
        <v>103</v>
      </c>
      <c r="X106" s="29" t="str">
        <f aca="false">DEC2HEX(W106)</f>
        <v>67</v>
      </c>
      <c r="Y106" s="29" t="str">
        <f aca="false">_xlfn.CONCAT(X106,"00")</f>
        <v>6700</v>
      </c>
    </row>
    <row r="107" s="26" customFormat="true" ht="14.25" hidden="false" customHeight="false" outlineLevel="0" collapsed="false">
      <c r="B107" s="133"/>
      <c r="D107" s="134"/>
      <c r="F107" s="22"/>
      <c r="W107" s="29" t="n">
        <v>104</v>
      </c>
      <c r="X107" s="29" t="str">
        <f aca="false">DEC2HEX(W107)</f>
        <v>68</v>
      </c>
      <c r="Y107" s="29" t="str">
        <f aca="false">_xlfn.CONCAT(X107,"00")</f>
        <v>6800</v>
      </c>
    </row>
    <row r="108" s="26" customFormat="true" ht="14.25" hidden="false" customHeight="false" outlineLevel="0" collapsed="false">
      <c r="B108" s="133"/>
      <c r="D108" s="134"/>
      <c r="F108" s="22"/>
      <c r="W108" s="29" t="n">
        <v>105</v>
      </c>
      <c r="X108" s="29" t="str">
        <f aca="false">DEC2HEX(W108)</f>
        <v>69</v>
      </c>
      <c r="Y108" s="29" t="str">
        <f aca="false">_xlfn.CONCAT(X108,"00")</f>
        <v>6900</v>
      </c>
    </row>
    <row r="109" s="26" customFormat="true" ht="14.25" hidden="false" customHeight="false" outlineLevel="0" collapsed="false">
      <c r="B109" s="133"/>
      <c r="D109" s="134"/>
      <c r="F109" s="22"/>
      <c r="W109" s="29" t="n">
        <v>106</v>
      </c>
      <c r="X109" s="29" t="str">
        <f aca="false">DEC2HEX(W109)</f>
        <v>6A</v>
      </c>
      <c r="Y109" s="29" t="str">
        <f aca="false">_xlfn.CONCAT(X109,"00")</f>
        <v>6A00</v>
      </c>
    </row>
    <row r="110" s="26" customFormat="true" ht="14.25" hidden="false" customHeight="false" outlineLevel="0" collapsed="false">
      <c r="B110" s="133"/>
      <c r="D110" s="134"/>
      <c r="F110" s="22"/>
      <c r="W110" s="29" t="n">
        <v>107</v>
      </c>
      <c r="X110" s="29" t="str">
        <f aca="false">DEC2HEX(W110)</f>
        <v>6B</v>
      </c>
      <c r="Y110" s="29" t="str">
        <f aca="false">_xlfn.CONCAT(X110,"00")</f>
        <v>6B00</v>
      </c>
    </row>
    <row r="111" s="26" customFormat="true" ht="14.25" hidden="false" customHeight="false" outlineLevel="0" collapsed="false">
      <c r="B111" s="133"/>
      <c r="D111" s="134"/>
      <c r="F111" s="22"/>
      <c r="W111" s="29" t="n">
        <v>108</v>
      </c>
      <c r="X111" s="29" t="str">
        <f aca="false">DEC2HEX(W111)</f>
        <v>6C</v>
      </c>
      <c r="Y111" s="29" t="str">
        <f aca="false">_xlfn.CONCAT(X111,"00")</f>
        <v>6C00</v>
      </c>
    </row>
    <row r="112" s="26" customFormat="true" ht="14.25" hidden="false" customHeight="false" outlineLevel="0" collapsed="false">
      <c r="B112" s="133"/>
      <c r="D112" s="134"/>
      <c r="F112" s="22"/>
      <c r="W112" s="29" t="n">
        <v>109</v>
      </c>
      <c r="X112" s="29" t="str">
        <f aca="false">DEC2HEX(W112)</f>
        <v>6D</v>
      </c>
      <c r="Y112" s="29" t="str">
        <f aca="false">_xlfn.CONCAT(X112,"00")</f>
        <v>6D00</v>
      </c>
    </row>
    <row r="113" s="26" customFormat="true" ht="14.25" hidden="false" customHeight="false" outlineLevel="0" collapsed="false">
      <c r="B113" s="133"/>
      <c r="D113" s="134"/>
      <c r="F113" s="22"/>
      <c r="W113" s="29" t="n">
        <v>110</v>
      </c>
      <c r="X113" s="29" t="str">
        <f aca="false">DEC2HEX(W113)</f>
        <v>6E</v>
      </c>
      <c r="Y113" s="29" t="str">
        <f aca="false">_xlfn.CONCAT(X113,"00")</f>
        <v>6E00</v>
      </c>
    </row>
    <row r="114" s="26" customFormat="true" ht="14.25" hidden="false" customHeight="false" outlineLevel="0" collapsed="false">
      <c r="B114" s="133"/>
      <c r="D114" s="134"/>
      <c r="F114" s="22"/>
      <c r="W114" s="29" t="n">
        <v>111</v>
      </c>
      <c r="X114" s="29" t="str">
        <f aca="false">DEC2HEX(W114)</f>
        <v>6F</v>
      </c>
      <c r="Y114" s="29" t="str">
        <f aca="false">_xlfn.CONCAT(X114,"00")</f>
        <v>6F00</v>
      </c>
    </row>
    <row r="115" s="26" customFormat="true" ht="14.25" hidden="false" customHeight="false" outlineLevel="0" collapsed="false">
      <c r="B115" s="133"/>
      <c r="D115" s="134"/>
      <c r="F115" s="22"/>
      <c r="W115" s="29" t="n">
        <v>112</v>
      </c>
      <c r="X115" s="29" t="str">
        <f aca="false">DEC2HEX(W115)</f>
        <v>70</v>
      </c>
      <c r="Y115" s="29" t="str">
        <f aca="false">_xlfn.CONCAT(X115,"00")</f>
        <v>7000</v>
      </c>
    </row>
    <row r="116" s="26" customFormat="true" ht="14.25" hidden="false" customHeight="false" outlineLevel="0" collapsed="false">
      <c r="B116" s="133"/>
      <c r="D116" s="134"/>
      <c r="F116" s="22"/>
      <c r="W116" s="29" t="n">
        <v>113</v>
      </c>
      <c r="X116" s="29" t="str">
        <f aca="false">DEC2HEX(W116)</f>
        <v>71</v>
      </c>
      <c r="Y116" s="29" t="str">
        <f aca="false">_xlfn.CONCAT(X116,"00")</f>
        <v>7100</v>
      </c>
    </row>
    <row r="117" s="26" customFormat="true" ht="14.25" hidden="false" customHeight="false" outlineLevel="0" collapsed="false">
      <c r="B117" s="133"/>
      <c r="D117" s="134"/>
      <c r="F117" s="22"/>
      <c r="W117" s="29" t="n">
        <v>114</v>
      </c>
      <c r="X117" s="29" t="str">
        <f aca="false">DEC2HEX(W117)</f>
        <v>72</v>
      </c>
      <c r="Y117" s="29" t="str">
        <f aca="false">_xlfn.CONCAT(X117,"00")</f>
        <v>7200</v>
      </c>
    </row>
    <row r="118" s="26" customFormat="true" ht="14.25" hidden="false" customHeight="false" outlineLevel="0" collapsed="false">
      <c r="B118" s="133"/>
      <c r="D118" s="134"/>
      <c r="F118" s="22"/>
      <c r="W118" s="29" t="n">
        <v>115</v>
      </c>
      <c r="X118" s="29" t="str">
        <f aca="false">DEC2HEX(W118)</f>
        <v>73</v>
      </c>
      <c r="Y118" s="29" t="str">
        <f aca="false">_xlfn.CONCAT(X118,"00")</f>
        <v>7300</v>
      </c>
    </row>
    <row r="119" s="26" customFormat="true" ht="14.25" hidden="false" customHeight="false" outlineLevel="0" collapsed="false">
      <c r="B119" s="133"/>
      <c r="D119" s="134"/>
      <c r="F119" s="22"/>
      <c r="W119" s="29" t="n">
        <v>116</v>
      </c>
      <c r="X119" s="29" t="str">
        <f aca="false">DEC2HEX(W119)</f>
        <v>74</v>
      </c>
      <c r="Y119" s="29" t="str">
        <f aca="false">_xlfn.CONCAT(X119,"00")</f>
        <v>7400</v>
      </c>
    </row>
    <row r="120" s="26" customFormat="true" ht="14.25" hidden="false" customHeight="false" outlineLevel="0" collapsed="false">
      <c r="B120" s="133"/>
      <c r="D120" s="134"/>
      <c r="F120" s="22"/>
      <c r="W120" s="29" t="n">
        <v>117</v>
      </c>
      <c r="X120" s="29" t="str">
        <f aca="false">DEC2HEX(W120)</f>
        <v>75</v>
      </c>
      <c r="Y120" s="29" t="str">
        <f aca="false">_xlfn.CONCAT(X120,"00")</f>
        <v>7500</v>
      </c>
    </row>
    <row r="121" s="26" customFormat="true" ht="14.25" hidden="false" customHeight="false" outlineLevel="0" collapsed="false">
      <c r="B121" s="133"/>
      <c r="D121" s="134"/>
      <c r="F121" s="22"/>
      <c r="W121" s="29" t="n">
        <v>118</v>
      </c>
      <c r="X121" s="29" t="str">
        <f aca="false">DEC2HEX(W121)</f>
        <v>76</v>
      </c>
      <c r="Y121" s="29" t="str">
        <f aca="false">_xlfn.CONCAT(X121,"00")</f>
        <v>7600</v>
      </c>
    </row>
    <row r="122" s="26" customFormat="true" ht="14.25" hidden="false" customHeight="false" outlineLevel="0" collapsed="false">
      <c r="B122" s="133"/>
      <c r="D122" s="134"/>
      <c r="F122" s="22"/>
      <c r="W122" s="29" t="n">
        <v>119</v>
      </c>
      <c r="X122" s="29" t="str">
        <f aca="false">DEC2HEX(W122)</f>
        <v>77</v>
      </c>
      <c r="Y122" s="29" t="str">
        <f aca="false">_xlfn.CONCAT(X122,"00")</f>
        <v>7700</v>
      </c>
    </row>
    <row r="123" s="26" customFormat="true" ht="14.25" hidden="false" customHeight="false" outlineLevel="0" collapsed="false">
      <c r="B123" s="133"/>
      <c r="D123" s="134"/>
      <c r="F123" s="22"/>
      <c r="W123" s="29" t="n">
        <v>120</v>
      </c>
      <c r="X123" s="29" t="str">
        <f aca="false">DEC2HEX(W123)</f>
        <v>78</v>
      </c>
      <c r="Y123" s="29" t="str">
        <f aca="false">_xlfn.CONCAT(X123,"00")</f>
        <v>7800</v>
      </c>
    </row>
    <row r="124" s="26" customFormat="true" ht="14.25" hidden="false" customHeight="false" outlineLevel="0" collapsed="false">
      <c r="B124" s="133"/>
      <c r="D124" s="134"/>
      <c r="F124" s="22"/>
      <c r="W124" s="29" t="n">
        <v>121</v>
      </c>
      <c r="X124" s="29" t="str">
        <f aca="false">DEC2HEX(W124)</f>
        <v>79</v>
      </c>
      <c r="Y124" s="29" t="str">
        <f aca="false">_xlfn.CONCAT(X124,"00")</f>
        <v>7900</v>
      </c>
    </row>
    <row r="125" s="26" customFormat="true" ht="14.25" hidden="false" customHeight="false" outlineLevel="0" collapsed="false">
      <c r="B125" s="133"/>
      <c r="D125" s="134"/>
      <c r="F125" s="22"/>
      <c r="W125" s="29" t="n">
        <v>122</v>
      </c>
      <c r="X125" s="29" t="str">
        <f aca="false">DEC2HEX(W125)</f>
        <v>7A</v>
      </c>
      <c r="Y125" s="29" t="str">
        <f aca="false">_xlfn.CONCAT(X125,"00")</f>
        <v>7A00</v>
      </c>
    </row>
    <row r="126" s="26" customFormat="true" ht="14.25" hidden="false" customHeight="false" outlineLevel="0" collapsed="false">
      <c r="B126" s="133"/>
      <c r="D126" s="134"/>
      <c r="F126" s="22"/>
      <c r="W126" s="29" t="n">
        <v>123</v>
      </c>
      <c r="X126" s="29" t="str">
        <f aca="false">DEC2HEX(W126)</f>
        <v>7B</v>
      </c>
      <c r="Y126" s="29" t="str">
        <f aca="false">_xlfn.CONCAT(X126,"00")</f>
        <v>7B00</v>
      </c>
    </row>
    <row r="127" s="26" customFormat="true" ht="14.25" hidden="false" customHeight="false" outlineLevel="0" collapsed="false">
      <c r="B127" s="133"/>
      <c r="D127" s="134"/>
      <c r="F127" s="22"/>
      <c r="W127" s="29" t="n">
        <v>124</v>
      </c>
      <c r="X127" s="29" t="str">
        <f aca="false">DEC2HEX(W127)</f>
        <v>7C</v>
      </c>
      <c r="Y127" s="29" t="str">
        <f aca="false">_xlfn.CONCAT(X127,"00")</f>
        <v>7C00</v>
      </c>
    </row>
    <row r="128" s="26" customFormat="true" ht="14.25" hidden="false" customHeight="false" outlineLevel="0" collapsed="false">
      <c r="B128" s="133"/>
      <c r="D128" s="134"/>
      <c r="F128" s="22"/>
      <c r="W128" s="29" t="n">
        <v>125</v>
      </c>
      <c r="X128" s="29" t="str">
        <f aca="false">DEC2HEX(W128)</f>
        <v>7D</v>
      </c>
      <c r="Y128" s="29" t="str">
        <f aca="false">_xlfn.CONCAT(X128,"00")</f>
        <v>7D00</v>
      </c>
    </row>
    <row r="129" s="26" customFormat="true" ht="14.25" hidden="false" customHeight="false" outlineLevel="0" collapsed="false">
      <c r="B129" s="133"/>
      <c r="D129" s="134"/>
      <c r="F129" s="22"/>
      <c r="W129" s="29" t="n">
        <v>126</v>
      </c>
      <c r="X129" s="29" t="str">
        <f aca="false">DEC2HEX(W129)</f>
        <v>7E</v>
      </c>
      <c r="Y129" s="29" t="str">
        <f aca="false">_xlfn.CONCAT(X129,"00")</f>
        <v>7E00</v>
      </c>
    </row>
    <row r="130" s="26" customFormat="true" ht="14.25" hidden="false" customHeight="false" outlineLevel="0" collapsed="false">
      <c r="B130" s="133"/>
      <c r="D130" s="134"/>
      <c r="F130" s="22"/>
      <c r="W130" s="29" t="n">
        <v>127</v>
      </c>
      <c r="X130" s="29" t="str">
        <f aca="false">DEC2HEX(W130)</f>
        <v>7F</v>
      </c>
      <c r="Y130" s="29" t="str">
        <f aca="false">_xlfn.CONCAT(X130,"00")</f>
        <v>7F00</v>
      </c>
    </row>
    <row r="131" s="26" customFormat="true" ht="14.25" hidden="false" customHeight="false" outlineLevel="0" collapsed="false">
      <c r="B131" s="133"/>
      <c r="D131" s="134"/>
      <c r="F131" s="22"/>
      <c r="W131" s="29" t="n">
        <v>128</v>
      </c>
      <c r="X131" s="29" t="str">
        <f aca="false">DEC2HEX(W131)</f>
        <v>80</v>
      </c>
      <c r="Y131" s="29" t="str">
        <f aca="false">_xlfn.CONCAT(X131,"00")</f>
        <v>8000</v>
      </c>
    </row>
    <row r="132" s="26" customFormat="true" ht="14.25" hidden="false" customHeight="false" outlineLevel="0" collapsed="false">
      <c r="B132" s="133"/>
      <c r="D132" s="134"/>
      <c r="F132" s="22"/>
      <c r="W132" s="29" t="n">
        <v>129</v>
      </c>
      <c r="X132" s="29" t="str">
        <f aca="false">DEC2HEX(W132)</f>
        <v>81</v>
      </c>
      <c r="Y132" s="29" t="str">
        <f aca="false">_xlfn.CONCAT(X132,"00")</f>
        <v>8100</v>
      </c>
    </row>
    <row r="133" s="26" customFormat="true" ht="14.25" hidden="false" customHeight="false" outlineLevel="0" collapsed="false">
      <c r="B133" s="133"/>
      <c r="D133" s="134"/>
      <c r="F133" s="22"/>
      <c r="W133" s="29" t="n">
        <v>130</v>
      </c>
      <c r="X133" s="29" t="str">
        <f aca="false">DEC2HEX(W133)</f>
        <v>82</v>
      </c>
      <c r="Y133" s="29" t="str">
        <f aca="false">_xlfn.CONCAT(X133,"00")</f>
        <v>8200</v>
      </c>
    </row>
    <row r="134" s="26" customFormat="true" ht="14.25" hidden="false" customHeight="false" outlineLevel="0" collapsed="false">
      <c r="B134" s="133"/>
      <c r="D134" s="134"/>
      <c r="F134" s="22"/>
      <c r="W134" s="29" t="n">
        <v>131</v>
      </c>
      <c r="X134" s="29" t="str">
        <f aca="false">DEC2HEX(W134)</f>
        <v>83</v>
      </c>
      <c r="Y134" s="29" t="str">
        <f aca="false">_xlfn.CONCAT(X134,"00")</f>
        <v>8300</v>
      </c>
    </row>
    <row r="135" s="26" customFormat="true" ht="14.25" hidden="false" customHeight="false" outlineLevel="0" collapsed="false">
      <c r="B135" s="133"/>
      <c r="D135" s="134"/>
      <c r="F135" s="22"/>
      <c r="W135" s="29" t="n">
        <v>132</v>
      </c>
      <c r="X135" s="29" t="str">
        <f aca="false">DEC2HEX(W135)</f>
        <v>84</v>
      </c>
      <c r="Y135" s="29" t="str">
        <f aca="false">_xlfn.CONCAT(X135,"00")</f>
        <v>8400</v>
      </c>
    </row>
    <row r="136" s="26" customFormat="true" ht="14.25" hidden="false" customHeight="false" outlineLevel="0" collapsed="false">
      <c r="B136" s="133"/>
      <c r="D136" s="134"/>
      <c r="F136" s="22"/>
      <c r="W136" s="29" t="n">
        <v>133</v>
      </c>
      <c r="X136" s="29" t="str">
        <f aca="false">DEC2HEX(W136)</f>
        <v>85</v>
      </c>
      <c r="Y136" s="29" t="str">
        <f aca="false">_xlfn.CONCAT(X136,"00")</f>
        <v>8500</v>
      </c>
    </row>
    <row r="137" s="26" customFormat="true" ht="14.25" hidden="false" customHeight="false" outlineLevel="0" collapsed="false">
      <c r="B137" s="133"/>
      <c r="D137" s="134"/>
      <c r="F137" s="22"/>
      <c r="W137" s="29" t="n">
        <v>134</v>
      </c>
      <c r="X137" s="29" t="str">
        <f aca="false">DEC2HEX(W137)</f>
        <v>86</v>
      </c>
      <c r="Y137" s="29" t="str">
        <f aca="false">_xlfn.CONCAT(X137,"00")</f>
        <v>8600</v>
      </c>
    </row>
    <row r="138" s="26" customFormat="true" ht="14.25" hidden="false" customHeight="false" outlineLevel="0" collapsed="false">
      <c r="B138" s="133"/>
      <c r="D138" s="134"/>
      <c r="F138" s="22"/>
      <c r="W138" s="29" t="n">
        <v>135</v>
      </c>
      <c r="X138" s="29" t="str">
        <f aca="false">DEC2HEX(W138)</f>
        <v>87</v>
      </c>
      <c r="Y138" s="29" t="str">
        <f aca="false">_xlfn.CONCAT(X138,"00")</f>
        <v>8700</v>
      </c>
    </row>
    <row r="139" s="26" customFormat="true" ht="14.25" hidden="false" customHeight="false" outlineLevel="0" collapsed="false">
      <c r="B139" s="133"/>
      <c r="D139" s="134"/>
      <c r="F139" s="22"/>
      <c r="W139" s="29" t="n">
        <v>136</v>
      </c>
      <c r="X139" s="29" t="str">
        <f aca="false">DEC2HEX(W139)</f>
        <v>88</v>
      </c>
      <c r="Y139" s="29" t="str">
        <f aca="false">_xlfn.CONCAT(X139,"00")</f>
        <v>8800</v>
      </c>
    </row>
    <row r="140" s="26" customFormat="true" ht="14.25" hidden="false" customHeight="false" outlineLevel="0" collapsed="false">
      <c r="B140" s="133"/>
      <c r="D140" s="134"/>
      <c r="F140" s="22"/>
      <c r="W140" s="29" t="n">
        <v>137</v>
      </c>
      <c r="X140" s="29" t="str">
        <f aca="false">DEC2HEX(W140)</f>
        <v>89</v>
      </c>
      <c r="Y140" s="29" t="str">
        <f aca="false">_xlfn.CONCAT(X140,"00")</f>
        <v>8900</v>
      </c>
    </row>
    <row r="141" s="26" customFormat="true" ht="14.25" hidden="false" customHeight="false" outlineLevel="0" collapsed="false">
      <c r="B141" s="133"/>
      <c r="D141" s="134"/>
      <c r="F141" s="22"/>
      <c r="W141" s="29" t="n">
        <v>138</v>
      </c>
      <c r="X141" s="29" t="str">
        <f aca="false">DEC2HEX(W141)</f>
        <v>8A</v>
      </c>
      <c r="Y141" s="29" t="str">
        <f aca="false">_xlfn.CONCAT(X141,"00")</f>
        <v>8A00</v>
      </c>
    </row>
    <row r="142" s="26" customFormat="true" ht="14.25" hidden="false" customHeight="false" outlineLevel="0" collapsed="false">
      <c r="B142" s="133"/>
      <c r="D142" s="134"/>
      <c r="F142" s="22"/>
      <c r="W142" s="29" t="n">
        <v>139</v>
      </c>
      <c r="X142" s="29" t="str">
        <f aca="false">DEC2HEX(W142)</f>
        <v>8B</v>
      </c>
      <c r="Y142" s="29" t="str">
        <f aca="false">_xlfn.CONCAT(X142,"00")</f>
        <v>8B00</v>
      </c>
    </row>
    <row r="143" s="26" customFormat="true" ht="14.25" hidden="false" customHeight="false" outlineLevel="0" collapsed="false">
      <c r="B143" s="133"/>
      <c r="D143" s="134"/>
      <c r="F143" s="22"/>
      <c r="W143" s="29" t="n">
        <v>140</v>
      </c>
      <c r="X143" s="29" t="str">
        <f aca="false">DEC2HEX(W143)</f>
        <v>8C</v>
      </c>
      <c r="Y143" s="29" t="str">
        <f aca="false">_xlfn.CONCAT(X143,"00")</f>
        <v>8C00</v>
      </c>
    </row>
    <row r="144" s="26" customFormat="true" ht="14.25" hidden="false" customHeight="false" outlineLevel="0" collapsed="false">
      <c r="B144" s="133"/>
      <c r="D144" s="134"/>
      <c r="F144" s="22"/>
      <c r="W144" s="29" t="n">
        <v>141</v>
      </c>
      <c r="X144" s="29" t="str">
        <f aca="false">DEC2HEX(W144)</f>
        <v>8D</v>
      </c>
      <c r="Y144" s="29" t="str">
        <f aca="false">_xlfn.CONCAT(X144,"00")</f>
        <v>8D00</v>
      </c>
    </row>
    <row r="145" s="26" customFormat="true" ht="14.25" hidden="false" customHeight="false" outlineLevel="0" collapsed="false">
      <c r="B145" s="133"/>
      <c r="D145" s="134"/>
      <c r="F145" s="22"/>
      <c r="W145" s="29" t="n">
        <v>142</v>
      </c>
      <c r="X145" s="29" t="str">
        <f aca="false">DEC2HEX(W145)</f>
        <v>8E</v>
      </c>
      <c r="Y145" s="29" t="str">
        <f aca="false">_xlfn.CONCAT(X145,"00")</f>
        <v>8E00</v>
      </c>
    </row>
    <row r="146" s="26" customFormat="true" ht="14.25" hidden="false" customHeight="false" outlineLevel="0" collapsed="false">
      <c r="B146" s="133"/>
      <c r="D146" s="134"/>
      <c r="F146" s="22"/>
      <c r="W146" s="29" t="n">
        <v>143</v>
      </c>
      <c r="X146" s="29" t="str">
        <f aca="false">DEC2HEX(W146)</f>
        <v>8F</v>
      </c>
      <c r="Y146" s="29" t="str">
        <f aca="false">_xlfn.CONCAT(X146,"00")</f>
        <v>8F00</v>
      </c>
    </row>
    <row r="147" s="26" customFormat="true" ht="14.25" hidden="false" customHeight="false" outlineLevel="0" collapsed="false">
      <c r="B147" s="133"/>
      <c r="D147" s="134"/>
      <c r="F147" s="22"/>
      <c r="W147" s="29" t="n">
        <v>144</v>
      </c>
      <c r="X147" s="29" t="str">
        <f aca="false">DEC2HEX(W147)</f>
        <v>90</v>
      </c>
      <c r="Y147" s="29" t="str">
        <f aca="false">_xlfn.CONCAT(X147,"00")</f>
        <v>9000</v>
      </c>
    </row>
    <row r="148" s="26" customFormat="true" ht="14.25" hidden="false" customHeight="false" outlineLevel="0" collapsed="false">
      <c r="B148" s="133"/>
      <c r="D148" s="134"/>
      <c r="F148" s="22"/>
      <c r="W148" s="29" t="n">
        <v>145</v>
      </c>
      <c r="X148" s="29" t="str">
        <f aca="false">DEC2HEX(W148)</f>
        <v>91</v>
      </c>
      <c r="Y148" s="29" t="str">
        <f aca="false">_xlfn.CONCAT(X148,"00")</f>
        <v>9100</v>
      </c>
    </row>
    <row r="149" s="26" customFormat="true" ht="14.25" hidden="false" customHeight="false" outlineLevel="0" collapsed="false">
      <c r="B149" s="133"/>
      <c r="D149" s="134"/>
      <c r="F149" s="22"/>
      <c r="W149" s="29" t="n">
        <v>146</v>
      </c>
      <c r="X149" s="29" t="str">
        <f aca="false">DEC2HEX(W149)</f>
        <v>92</v>
      </c>
      <c r="Y149" s="29" t="str">
        <f aca="false">_xlfn.CONCAT(X149,"00")</f>
        <v>9200</v>
      </c>
    </row>
    <row r="150" s="26" customFormat="true" ht="14.25" hidden="false" customHeight="false" outlineLevel="0" collapsed="false">
      <c r="B150" s="133"/>
      <c r="D150" s="134"/>
      <c r="F150" s="22"/>
      <c r="W150" s="29" t="n">
        <v>147</v>
      </c>
      <c r="X150" s="29" t="str">
        <f aca="false">DEC2HEX(W150)</f>
        <v>93</v>
      </c>
      <c r="Y150" s="29" t="str">
        <f aca="false">_xlfn.CONCAT(X150,"00")</f>
        <v>9300</v>
      </c>
    </row>
    <row r="151" s="26" customFormat="true" ht="14.25" hidden="false" customHeight="false" outlineLevel="0" collapsed="false">
      <c r="B151" s="133"/>
      <c r="D151" s="134"/>
      <c r="F151" s="22"/>
      <c r="W151" s="29" t="n">
        <v>148</v>
      </c>
      <c r="X151" s="29" t="str">
        <f aca="false">DEC2HEX(W151)</f>
        <v>94</v>
      </c>
      <c r="Y151" s="29" t="str">
        <f aca="false">_xlfn.CONCAT(X151,"00")</f>
        <v>9400</v>
      </c>
    </row>
    <row r="152" s="26" customFormat="true" ht="14.25" hidden="false" customHeight="false" outlineLevel="0" collapsed="false">
      <c r="B152" s="133"/>
      <c r="D152" s="134"/>
      <c r="F152" s="22"/>
      <c r="W152" s="29" t="n">
        <v>149</v>
      </c>
      <c r="X152" s="29" t="str">
        <f aca="false">DEC2HEX(W152)</f>
        <v>95</v>
      </c>
      <c r="Y152" s="29" t="str">
        <f aca="false">_xlfn.CONCAT(X152,"00")</f>
        <v>9500</v>
      </c>
    </row>
    <row r="153" s="26" customFormat="true" ht="14.25" hidden="false" customHeight="false" outlineLevel="0" collapsed="false">
      <c r="B153" s="133"/>
      <c r="D153" s="134"/>
      <c r="F153" s="22"/>
      <c r="W153" s="29" t="n">
        <v>150</v>
      </c>
      <c r="X153" s="29" t="str">
        <f aca="false">DEC2HEX(W153)</f>
        <v>96</v>
      </c>
      <c r="Y153" s="29" t="str">
        <f aca="false">_xlfn.CONCAT(X153,"00")</f>
        <v>9600</v>
      </c>
    </row>
    <row r="154" s="26" customFormat="true" ht="14.25" hidden="false" customHeight="false" outlineLevel="0" collapsed="false">
      <c r="B154" s="133"/>
      <c r="D154" s="134"/>
      <c r="F154" s="22"/>
      <c r="W154" s="29" t="n">
        <v>151</v>
      </c>
      <c r="X154" s="29" t="str">
        <f aca="false">DEC2HEX(W154)</f>
        <v>97</v>
      </c>
      <c r="Y154" s="29" t="str">
        <f aca="false">_xlfn.CONCAT(X154,"00")</f>
        <v>9700</v>
      </c>
    </row>
    <row r="155" s="26" customFormat="true" ht="14.25" hidden="false" customHeight="false" outlineLevel="0" collapsed="false">
      <c r="B155" s="133"/>
      <c r="D155" s="134"/>
      <c r="F155" s="22"/>
      <c r="W155" s="29" t="n">
        <v>152</v>
      </c>
      <c r="X155" s="29" t="str">
        <f aca="false">DEC2HEX(W155)</f>
        <v>98</v>
      </c>
      <c r="Y155" s="29" t="str">
        <f aca="false">_xlfn.CONCAT(X155,"00")</f>
        <v>9800</v>
      </c>
    </row>
    <row r="156" s="26" customFormat="true" ht="14.25" hidden="false" customHeight="false" outlineLevel="0" collapsed="false">
      <c r="B156" s="133"/>
      <c r="D156" s="134"/>
      <c r="F156" s="22"/>
      <c r="W156" s="29" t="n">
        <v>153</v>
      </c>
      <c r="X156" s="29" t="str">
        <f aca="false">DEC2HEX(W156)</f>
        <v>99</v>
      </c>
      <c r="Y156" s="29" t="str">
        <f aca="false">_xlfn.CONCAT(X156,"00")</f>
        <v>9900</v>
      </c>
    </row>
    <row r="157" s="26" customFormat="true" ht="14.25" hidden="false" customHeight="false" outlineLevel="0" collapsed="false">
      <c r="B157" s="133"/>
      <c r="D157" s="134"/>
      <c r="F157" s="22"/>
      <c r="W157" s="29" t="n">
        <v>154</v>
      </c>
      <c r="X157" s="29" t="str">
        <f aca="false">DEC2HEX(W157)</f>
        <v>9A</v>
      </c>
      <c r="Y157" s="29" t="str">
        <f aca="false">_xlfn.CONCAT(X157,"00")</f>
        <v>9A00</v>
      </c>
    </row>
    <row r="158" s="26" customFormat="true" ht="14.25" hidden="false" customHeight="false" outlineLevel="0" collapsed="false">
      <c r="B158" s="133"/>
      <c r="D158" s="134"/>
      <c r="F158" s="22"/>
      <c r="W158" s="29" t="n">
        <v>155</v>
      </c>
      <c r="X158" s="29" t="str">
        <f aca="false">DEC2HEX(W158)</f>
        <v>9B</v>
      </c>
      <c r="Y158" s="29" t="str">
        <f aca="false">_xlfn.CONCAT(X158,"00")</f>
        <v>9B00</v>
      </c>
    </row>
    <row r="159" s="26" customFormat="true" ht="14.25" hidden="false" customHeight="false" outlineLevel="0" collapsed="false">
      <c r="B159" s="133"/>
      <c r="D159" s="134"/>
      <c r="F159" s="22"/>
      <c r="W159" s="29" t="n">
        <v>156</v>
      </c>
      <c r="X159" s="29" t="str">
        <f aca="false">DEC2HEX(W159)</f>
        <v>9C</v>
      </c>
      <c r="Y159" s="29" t="str">
        <f aca="false">_xlfn.CONCAT(X159,"00")</f>
        <v>9C00</v>
      </c>
    </row>
    <row r="160" s="26" customFormat="true" ht="14.25" hidden="false" customHeight="false" outlineLevel="0" collapsed="false">
      <c r="B160" s="133"/>
      <c r="D160" s="134"/>
      <c r="F160" s="22"/>
      <c r="W160" s="29" t="n">
        <v>157</v>
      </c>
      <c r="X160" s="29" t="str">
        <f aca="false">DEC2HEX(W160)</f>
        <v>9D</v>
      </c>
      <c r="Y160" s="29" t="str">
        <f aca="false">_xlfn.CONCAT(X160,"00")</f>
        <v>9D00</v>
      </c>
    </row>
    <row r="161" s="26" customFormat="true" ht="14.25" hidden="false" customHeight="false" outlineLevel="0" collapsed="false">
      <c r="B161" s="133"/>
      <c r="D161" s="134"/>
      <c r="F161" s="22"/>
      <c r="W161" s="29" t="n">
        <v>158</v>
      </c>
      <c r="X161" s="29" t="str">
        <f aca="false">DEC2HEX(W161)</f>
        <v>9E</v>
      </c>
      <c r="Y161" s="29" t="str">
        <f aca="false">_xlfn.CONCAT(X161,"00")</f>
        <v>9E00</v>
      </c>
    </row>
    <row r="162" s="26" customFormat="true" ht="14.25" hidden="false" customHeight="false" outlineLevel="0" collapsed="false">
      <c r="B162" s="133"/>
      <c r="D162" s="134"/>
      <c r="F162" s="22"/>
      <c r="W162" s="29" t="n">
        <v>159</v>
      </c>
      <c r="X162" s="29" t="str">
        <f aca="false">DEC2HEX(W162)</f>
        <v>9F</v>
      </c>
      <c r="Y162" s="29" t="str">
        <f aca="false">_xlfn.CONCAT(X162,"00")</f>
        <v>9F00</v>
      </c>
    </row>
    <row r="163" s="26" customFormat="true" ht="14.25" hidden="false" customHeight="false" outlineLevel="0" collapsed="false">
      <c r="B163" s="133"/>
      <c r="D163" s="134"/>
      <c r="F163" s="22"/>
      <c r="W163" s="29" t="n">
        <v>160</v>
      </c>
      <c r="X163" s="29" t="str">
        <f aca="false">DEC2HEX(W163)</f>
        <v>A0</v>
      </c>
      <c r="Y163" s="29" t="str">
        <f aca="false">_xlfn.CONCAT(X163,"00")</f>
        <v>A000</v>
      </c>
    </row>
    <row r="164" s="26" customFormat="true" ht="14.25" hidden="false" customHeight="false" outlineLevel="0" collapsed="false">
      <c r="B164" s="133"/>
      <c r="D164" s="134"/>
      <c r="F164" s="22"/>
      <c r="W164" s="29" t="n">
        <v>161</v>
      </c>
      <c r="X164" s="29" t="str">
        <f aca="false">DEC2HEX(W164)</f>
        <v>A1</v>
      </c>
      <c r="Y164" s="29" t="str">
        <f aca="false">_xlfn.CONCAT(X164,"00")</f>
        <v>A100</v>
      </c>
    </row>
    <row r="165" s="26" customFormat="true" ht="14.25" hidden="false" customHeight="false" outlineLevel="0" collapsed="false">
      <c r="B165" s="133"/>
      <c r="D165" s="134"/>
      <c r="F165" s="22"/>
      <c r="W165" s="29" t="n">
        <v>162</v>
      </c>
      <c r="X165" s="29" t="str">
        <f aca="false">DEC2HEX(W165)</f>
        <v>A2</v>
      </c>
      <c r="Y165" s="29" t="str">
        <f aca="false">_xlfn.CONCAT(X165,"00")</f>
        <v>A200</v>
      </c>
    </row>
    <row r="166" s="26" customFormat="true" ht="14.25" hidden="false" customHeight="false" outlineLevel="0" collapsed="false">
      <c r="B166" s="133"/>
      <c r="D166" s="134"/>
      <c r="F166" s="22"/>
      <c r="W166" s="29" t="n">
        <v>163</v>
      </c>
      <c r="X166" s="29" t="str">
        <f aca="false">DEC2HEX(W166)</f>
        <v>A3</v>
      </c>
      <c r="Y166" s="29" t="str">
        <f aca="false">_xlfn.CONCAT(X166,"00")</f>
        <v>A300</v>
      </c>
    </row>
    <row r="167" s="26" customFormat="true" ht="14.25" hidden="false" customHeight="false" outlineLevel="0" collapsed="false">
      <c r="B167" s="133"/>
      <c r="D167" s="134"/>
      <c r="F167" s="22"/>
      <c r="W167" s="29" t="n">
        <v>164</v>
      </c>
      <c r="X167" s="29" t="str">
        <f aca="false">DEC2HEX(W167)</f>
        <v>A4</v>
      </c>
      <c r="Y167" s="29" t="str">
        <f aca="false">_xlfn.CONCAT(X167,"00")</f>
        <v>A400</v>
      </c>
    </row>
    <row r="168" s="26" customFormat="true" ht="14.25" hidden="false" customHeight="false" outlineLevel="0" collapsed="false">
      <c r="B168" s="133"/>
      <c r="D168" s="134"/>
      <c r="F168" s="22"/>
      <c r="W168" s="29" t="n">
        <v>165</v>
      </c>
      <c r="X168" s="29" t="str">
        <f aca="false">DEC2HEX(W168)</f>
        <v>A5</v>
      </c>
      <c r="Y168" s="29" t="str">
        <f aca="false">_xlfn.CONCAT(X168,"00")</f>
        <v>A500</v>
      </c>
    </row>
    <row r="169" s="26" customFormat="true" ht="14.25" hidden="false" customHeight="false" outlineLevel="0" collapsed="false">
      <c r="B169" s="133"/>
      <c r="D169" s="134"/>
      <c r="F169" s="22"/>
      <c r="W169" s="29" t="n">
        <v>166</v>
      </c>
      <c r="X169" s="29" t="str">
        <f aca="false">DEC2HEX(W169)</f>
        <v>A6</v>
      </c>
      <c r="Y169" s="29" t="str">
        <f aca="false">_xlfn.CONCAT(X169,"00")</f>
        <v>A600</v>
      </c>
    </row>
    <row r="170" s="26" customFormat="true" ht="14.25" hidden="false" customHeight="false" outlineLevel="0" collapsed="false">
      <c r="B170" s="133"/>
      <c r="D170" s="134"/>
      <c r="F170" s="22"/>
      <c r="W170" s="29" t="n">
        <v>167</v>
      </c>
      <c r="X170" s="29" t="str">
        <f aca="false">DEC2HEX(W170)</f>
        <v>A7</v>
      </c>
      <c r="Y170" s="29" t="str">
        <f aca="false">_xlfn.CONCAT(X170,"00")</f>
        <v>A700</v>
      </c>
    </row>
    <row r="171" s="26" customFormat="true" ht="14.25" hidden="false" customHeight="false" outlineLevel="0" collapsed="false">
      <c r="B171" s="133"/>
      <c r="D171" s="134"/>
      <c r="F171" s="22"/>
      <c r="W171" s="29" t="n">
        <v>168</v>
      </c>
      <c r="X171" s="29" t="str">
        <f aca="false">DEC2HEX(W171)</f>
        <v>A8</v>
      </c>
      <c r="Y171" s="29" t="str">
        <f aca="false">_xlfn.CONCAT(X171,"00")</f>
        <v>A800</v>
      </c>
    </row>
    <row r="172" s="26" customFormat="true" ht="14.25" hidden="false" customHeight="false" outlineLevel="0" collapsed="false">
      <c r="B172" s="133"/>
      <c r="D172" s="134"/>
      <c r="F172" s="22"/>
      <c r="W172" s="29" t="n">
        <v>169</v>
      </c>
      <c r="X172" s="29" t="str">
        <f aca="false">DEC2HEX(W172)</f>
        <v>A9</v>
      </c>
      <c r="Y172" s="29" t="str">
        <f aca="false">_xlfn.CONCAT(X172,"00")</f>
        <v>A900</v>
      </c>
    </row>
    <row r="173" s="26" customFormat="true" ht="14.25" hidden="false" customHeight="false" outlineLevel="0" collapsed="false">
      <c r="B173" s="133"/>
      <c r="D173" s="134"/>
      <c r="F173" s="22"/>
      <c r="W173" s="29" t="n">
        <v>170</v>
      </c>
      <c r="X173" s="29" t="str">
        <f aca="false">DEC2HEX(W173)</f>
        <v>AA</v>
      </c>
      <c r="Y173" s="29" t="str">
        <f aca="false">_xlfn.CONCAT(X173,"00")</f>
        <v>AA00</v>
      </c>
    </row>
    <row r="174" s="26" customFormat="true" ht="14.25" hidden="false" customHeight="false" outlineLevel="0" collapsed="false">
      <c r="B174" s="133"/>
      <c r="D174" s="134"/>
      <c r="F174" s="22"/>
      <c r="W174" s="29" t="n">
        <v>171</v>
      </c>
      <c r="X174" s="29" t="str">
        <f aca="false">DEC2HEX(W174)</f>
        <v>AB</v>
      </c>
      <c r="Y174" s="29" t="str">
        <f aca="false">_xlfn.CONCAT(X174,"00")</f>
        <v>AB00</v>
      </c>
    </row>
    <row r="175" s="26" customFormat="true" ht="14.25" hidden="false" customHeight="false" outlineLevel="0" collapsed="false">
      <c r="B175" s="133"/>
      <c r="D175" s="134"/>
      <c r="F175" s="22"/>
      <c r="W175" s="29" t="n">
        <v>172</v>
      </c>
      <c r="X175" s="29" t="str">
        <f aca="false">DEC2HEX(W175)</f>
        <v>AC</v>
      </c>
      <c r="Y175" s="29" t="str">
        <f aca="false">_xlfn.CONCAT(X175,"00")</f>
        <v>AC00</v>
      </c>
    </row>
    <row r="176" s="26" customFormat="true" ht="14.25" hidden="false" customHeight="false" outlineLevel="0" collapsed="false">
      <c r="B176" s="133"/>
      <c r="D176" s="134"/>
      <c r="F176" s="22"/>
      <c r="W176" s="29" t="n">
        <v>173</v>
      </c>
      <c r="X176" s="29" t="str">
        <f aca="false">DEC2HEX(W176)</f>
        <v>AD</v>
      </c>
      <c r="Y176" s="29" t="str">
        <f aca="false">_xlfn.CONCAT(X176,"00")</f>
        <v>AD00</v>
      </c>
    </row>
    <row r="177" s="26" customFormat="true" ht="14.25" hidden="false" customHeight="false" outlineLevel="0" collapsed="false">
      <c r="B177" s="133"/>
      <c r="D177" s="134"/>
      <c r="F177" s="22"/>
      <c r="W177" s="29" t="n">
        <v>174</v>
      </c>
      <c r="X177" s="29" t="str">
        <f aca="false">DEC2HEX(W177)</f>
        <v>AE</v>
      </c>
      <c r="Y177" s="29" t="str">
        <f aca="false">_xlfn.CONCAT(X177,"00")</f>
        <v>AE00</v>
      </c>
    </row>
    <row r="178" s="26" customFormat="true" ht="14.25" hidden="false" customHeight="false" outlineLevel="0" collapsed="false">
      <c r="B178" s="133"/>
      <c r="D178" s="134"/>
      <c r="F178" s="22"/>
      <c r="W178" s="29" t="n">
        <v>175</v>
      </c>
      <c r="X178" s="29" t="str">
        <f aca="false">DEC2HEX(W178)</f>
        <v>AF</v>
      </c>
      <c r="Y178" s="29" t="str">
        <f aca="false">_xlfn.CONCAT(X178,"00")</f>
        <v>AF00</v>
      </c>
    </row>
    <row r="179" s="26" customFormat="true" ht="14.25" hidden="false" customHeight="false" outlineLevel="0" collapsed="false">
      <c r="B179" s="133"/>
      <c r="D179" s="134"/>
      <c r="F179" s="22"/>
      <c r="W179" s="29" t="n">
        <v>176</v>
      </c>
      <c r="X179" s="29" t="str">
        <f aca="false">DEC2HEX(W179)</f>
        <v>B0</v>
      </c>
      <c r="Y179" s="29" t="str">
        <f aca="false">_xlfn.CONCAT(X179,"00")</f>
        <v>B000</v>
      </c>
    </row>
    <row r="180" s="26" customFormat="true" ht="14.25" hidden="false" customHeight="false" outlineLevel="0" collapsed="false">
      <c r="B180" s="133"/>
      <c r="D180" s="134"/>
      <c r="F180" s="22"/>
      <c r="W180" s="29" t="n">
        <v>177</v>
      </c>
      <c r="X180" s="29" t="str">
        <f aca="false">DEC2HEX(W180)</f>
        <v>B1</v>
      </c>
      <c r="Y180" s="29" t="str">
        <f aca="false">_xlfn.CONCAT(X180,"00")</f>
        <v>B100</v>
      </c>
    </row>
    <row r="181" s="26" customFormat="true" ht="14.25" hidden="false" customHeight="false" outlineLevel="0" collapsed="false">
      <c r="B181" s="133"/>
      <c r="D181" s="134"/>
      <c r="F181" s="22"/>
      <c r="W181" s="29" t="n">
        <v>178</v>
      </c>
      <c r="X181" s="29" t="str">
        <f aca="false">DEC2HEX(W181)</f>
        <v>B2</v>
      </c>
      <c r="Y181" s="29" t="str">
        <f aca="false">_xlfn.CONCAT(X181,"00")</f>
        <v>B200</v>
      </c>
    </row>
    <row r="182" s="26" customFormat="true" ht="14.25" hidden="false" customHeight="false" outlineLevel="0" collapsed="false">
      <c r="B182" s="133"/>
      <c r="D182" s="134"/>
      <c r="F182" s="22"/>
      <c r="W182" s="29" t="n">
        <v>179</v>
      </c>
      <c r="X182" s="29" t="str">
        <f aca="false">DEC2HEX(W182)</f>
        <v>B3</v>
      </c>
      <c r="Y182" s="29" t="str">
        <f aca="false">_xlfn.CONCAT(X182,"00")</f>
        <v>B300</v>
      </c>
    </row>
    <row r="183" s="26" customFormat="true" ht="14.25" hidden="false" customHeight="false" outlineLevel="0" collapsed="false">
      <c r="B183" s="133"/>
      <c r="D183" s="134"/>
      <c r="F183" s="22"/>
      <c r="W183" s="29" t="n">
        <v>180</v>
      </c>
      <c r="X183" s="29" t="str">
        <f aca="false">DEC2HEX(W183)</f>
        <v>B4</v>
      </c>
      <c r="Y183" s="29" t="str">
        <f aca="false">_xlfn.CONCAT(X183,"00")</f>
        <v>B400</v>
      </c>
    </row>
    <row r="184" s="26" customFormat="true" ht="14.25" hidden="false" customHeight="false" outlineLevel="0" collapsed="false">
      <c r="B184" s="133"/>
      <c r="D184" s="134"/>
      <c r="F184" s="22"/>
      <c r="W184" s="29" t="n">
        <v>181</v>
      </c>
      <c r="X184" s="29" t="str">
        <f aca="false">DEC2HEX(W184)</f>
        <v>B5</v>
      </c>
      <c r="Y184" s="29" t="str">
        <f aca="false">_xlfn.CONCAT(X184,"00")</f>
        <v>B500</v>
      </c>
    </row>
    <row r="185" s="26" customFormat="true" ht="14.25" hidden="false" customHeight="false" outlineLevel="0" collapsed="false">
      <c r="B185" s="133"/>
      <c r="D185" s="134"/>
      <c r="F185" s="22"/>
      <c r="W185" s="29" t="n">
        <v>182</v>
      </c>
      <c r="X185" s="29" t="str">
        <f aca="false">DEC2HEX(W185)</f>
        <v>B6</v>
      </c>
      <c r="Y185" s="29" t="str">
        <f aca="false">_xlfn.CONCAT(X185,"00")</f>
        <v>B600</v>
      </c>
    </row>
    <row r="186" s="26" customFormat="true" ht="14.25" hidden="false" customHeight="false" outlineLevel="0" collapsed="false">
      <c r="B186" s="133"/>
      <c r="D186" s="134"/>
      <c r="F186" s="22"/>
      <c r="W186" s="29" t="n">
        <v>183</v>
      </c>
      <c r="X186" s="29" t="str">
        <f aca="false">DEC2HEX(W186)</f>
        <v>B7</v>
      </c>
      <c r="Y186" s="29" t="str">
        <f aca="false">_xlfn.CONCAT(X186,"00")</f>
        <v>B700</v>
      </c>
    </row>
    <row r="187" s="26" customFormat="true" ht="14.25" hidden="false" customHeight="false" outlineLevel="0" collapsed="false">
      <c r="B187" s="133"/>
      <c r="D187" s="134"/>
      <c r="F187" s="22"/>
      <c r="W187" s="29" t="n">
        <v>184</v>
      </c>
      <c r="X187" s="29" t="str">
        <f aca="false">DEC2HEX(W187)</f>
        <v>B8</v>
      </c>
      <c r="Y187" s="29" t="str">
        <f aca="false">_xlfn.CONCAT(X187,"00")</f>
        <v>B800</v>
      </c>
    </row>
    <row r="188" s="26" customFormat="true" ht="14.25" hidden="false" customHeight="false" outlineLevel="0" collapsed="false">
      <c r="B188" s="133"/>
      <c r="D188" s="134"/>
      <c r="F188" s="22"/>
      <c r="W188" s="29" t="n">
        <v>185</v>
      </c>
      <c r="X188" s="29" t="str">
        <f aca="false">DEC2HEX(W188)</f>
        <v>B9</v>
      </c>
      <c r="Y188" s="29" t="str">
        <f aca="false">_xlfn.CONCAT(X188,"00")</f>
        <v>B900</v>
      </c>
    </row>
    <row r="189" s="26" customFormat="true" ht="14.25" hidden="false" customHeight="false" outlineLevel="0" collapsed="false">
      <c r="B189" s="133"/>
      <c r="D189" s="134"/>
      <c r="F189" s="22"/>
      <c r="W189" s="29" t="n">
        <v>186</v>
      </c>
      <c r="X189" s="29" t="str">
        <f aca="false">DEC2HEX(W189)</f>
        <v>BA</v>
      </c>
      <c r="Y189" s="29" t="str">
        <f aca="false">_xlfn.CONCAT(X189,"00")</f>
        <v>BA00</v>
      </c>
    </row>
    <row r="190" s="26" customFormat="true" ht="14.25" hidden="false" customHeight="false" outlineLevel="0" collapsed="false">
      <c r="B190" s="133"/>
      <c r="D190" s="134"/>
      <c r="F190" s="22"/>
      <c r="W190" s="29" t="n">
        <v>187</v>
      </c>
      <c r="X190" s="29" t="str">
        <f aca="false">DEC2HEX(W190)</f>
        <v>BB</v>
      </c>
      <c r="Y190" s="29" t="str">
        <f aca="false">_xlfn.CONCAT(X190,"00")</f>
        <v>BB00</v>
      </c>
    </row>
    <row r="191" s="26" customFormat="true" ht="14.25" hidden="false" customHeight="false" outlineLevel="0" collapsed="false">
      <c r="B191" s="133"/>
      <c r="D191" s="134"/>
      <c r="F191" s="22"/>
      <c r="W191" s="29" t="n">
        <v>188</v>
      </c>
      <c r="X191" s="29" t="str">
        <f aca="false">DEC2HEX(W191)</f>
        <v>BC</v>
      </c>
      <c r="Y191" s="29" t="str">
        <f aca="false">_xlfn.CONCAT(X191,"00")</f>
        <v>BC00</v>
      </c>
    </row>
    <row r="192" s="26" customFormat="true" ht="14.25" hidden="false" customHeight="false" outlineLevel="0" collapsed="false">
      <c r="B192" s="133"/>
      <c r="D192" s="134"/>
      <c r="F192" s="22"/>
      <c r="W192" s="29" t="n">
        <v>189</v>
      </c>
      <c r="X192" s="29" t="str">
        <f aca="false">DEC2HEX(W192)</f>
        <v>BD</v>
      </c>
      <c r="Y192" s="29" t="str">
        <f aca="false">_xlfn.CONCAT(X192,"00")</f>
        <v>BD00</v>
      </c>
    </row>
    <row r="193" s="26" customFormat="true" ht="14.25" hidden="false" customHeight="false" outlineLevel="0" collapsed="false">
      <c r="B193" s="133"/>
      <c r="D193" s="134"/>
      <c r="F193" s="22"/>
      <c r="W193" s="29" t="n">
        <v>190</v>
      </c>
      <c r="X193" s="29" t="str">
        <f aca="false">DEC2HEX(W193)</f>
        <v>BE</v>
      </c>
      <c r="Y193" s="29" t="str">
        <f aca="false">_xlfn.CONCAT(X193,"00")</f>
        <v>BE00</v>
      </c>
    </row>
    <row r="194" s="26" customFormat="true" ht="14.25" hidden="false" customHeight="false" outlineLevel="0" collapsed="false">
      <c r="B194" s="133"/>
      <c r="D194" s="134"/>
      <c r="F194" s="22"/>
      <c r="W194" s="29" t="n">
        <v>191</v>
      </c>
      <c r="X194" s="29" t="str">
        <f aca="false">DEC2HEX(W194)</f>
        <v>BF</v>
      </c>
      <c r="Y194" s="29" t="str">
        <f aca="false">_xlfn.CONCAT(X194,"00")</f>
        <v>BF00</v>
      </c>
    </row>
    <row r="195" s="26" customFormat="true" ht="14.25" hidden="false" customHeight="false" outlineLevel="0" collapsed="false">
      <c r="B195" s="133"/>
      <c r="D195" s="134"/>
      <c r="F195" s="22"/>
      <c r="W195" s="29" t="n">
        <v>192</v>
      </c>
      <c r="X195" s="29" t="str">
        <f aca="false">DEC2HEX(W195)</f>
        <v>C0</v>
      </c>
      <c r="Y195" s="29" t="str">
        <f aca="false">_xlfn.CONCAT(X195,"00")</f>
        <v>C000</v>
      </c>
    </row>
    <row r="196" s="26" customFormat="true" ht="14.25" hidden="false" customHeight="false" outlineLevel="0" collapsed="false">
      <c r="B196" s="133"/>
      <c r="D196" s="134"/>
      <c r="F196" s="22"/>
      <c r="W196" s="29" t="n">
        <v>193</v>
      </c>
      <c r="X196" s="29" t="str">
        <f aca="false">DEC2HEX(W196)</f>
        <v>C1</v>
      </c>
      <c r="Y196" s="29" t="str">
        <f aca="false">_xlfn.CONCAT(X196,"00")</f>
        <v>C100</v>
      </c>
    </row>
    <row r="197" s="26" customFormat="true" ht="14.25" hidden="false" customHeight="false" outlineLevel="0" collapsed="false">
      <c r="B197" s="133"/>
      <c r="D197" s="134"/>
      <c r="F197" s="22"/>
      <c r="W197" s="29" t="n">
        <v>194</v>
      </c>
      <c r="X197" s="29" t="str">
        <f aca="false">DEC2HEX(W197)</f>
        <v>C2</v>
      </c>
      <c r="Y197" s="29" t="str">
        <f aca="false">_xlfn.CONCAT(X197,"00")</f>
        <v>C200</v>
      </c>
    </row>
    <row r="198" s="26" customFormat="true" ht="14.25" hidden="false" customHeight="false" outlineLevel="0" collapsed="false">
      <c r="B198" s="133"/>
      <c r="D198" s="134"/>
      <c r="F198" s="22"/>
      <c r="W198" s="29" t="n">
        <v>195</v>
      </c>
      <c r="X198" s="29" t="str">
        <f aca="false">DEC2HEX(W198)</f>
        <v>C3</v>
      </c>
      <c r="Y198" s="29" t="str">
        <f aca="false">_xlfn.CONCAT(X198,"00")</f>
        <v>C300</v>
      </c>
    </row>
    <row r="199" s="26" customFormat="true" ht="14.25" hidden="false" customHeight="false" outlineLevel="0" collapsed="false">
      <c r="B199" s="133"/>
      <c r="D199" s="134"/>
      <c r="F199" s="22"/>
      <c r="W199" s="29" t="n">
        <v>196</v>
      </c>
      <c r="X199" s="29" t="str">
        <f aca="false">DEC2HEX(W199)</f>
        <v>C4</v>
      </c>
      <c r="Y199" s="29" t="str">
        <f aca="false">_xlfn.CONCAT(X199,"00")</f>
        <v>C400</v>
      </c>
    </row>
    <row r="200" s="26" customFormat="true" ht="14.25" hidden="false" customHeight="false" outlineLevel="0" collapsed="false">
      <c r="B200" s="133"/>
      <c r="D200" s="134"/>
      <c r="F200" s="22"/>
      <c r="W200" s="29" t="n">
        <v>197</v>
      </c>
      <c r="X200" s="29" t="str">
        <f aca="false">DEC2HEX(W200)</f>
        <v>C5</v>
      </c>
      <c r="Y200" s="29" t="str">
        <f aca="false">_xlfn.CONCAT(X200,"00")</f>
        <v>C500</v>
      </c>
    </row>
    <row r="201" s="26" customFormat="true" ht="14.25" hidden="false" customHeight="false" outlineLevel="0" collapsed="false">
      <c r="B201" s="133"/>
      <c r="D201" s="134"/>
      <c r="F201" s="22"/>
      <c r="W201" s="29" t="n">
        <v>198</v>
      </c>
      <c r="X201" s="29" t="str">
        <f aca="false">DEC2HEX(W201)</f>
        <v>C6</v>
      </c>
      <c r="Y201" s="29" t="str">
        <f aca="false">_xlfn.CONCAT(X201,"00")</f>
        <v>C600</v>
      </c>
    </row>
    <row r="202" s="26" customFormat="true" ht="14.25" hidden="false" customHeight="false" outlineLevel="0" collapsed="false">
      <c r="B202" s="133"/>
      <c r="D202" s="134"/>
      <c r="F202" s="22"/>
      <c r="W202" s="29" t="n">
        <v>199</v>
      </c>
      <c r="X202" s="29" t="str">
        <f aca="false">DEC2HEX(W202)</f>
        <v>C7</v>
      </c>
      <c r="Y202" s="29" t="str">
        <f aca="false">_xlfn.CONCAT(X202,"00")</f>
        <v>C700</v>
      </c>
    </row>
    <row r="203" s="26" customFormat="true" ht="14.25" hidden="false" customHeight="false" outlineLevel="0" collapsed="false">
      <c r="B203" s="133"/>
      <c r="D203" s="134"/>
      <c r="F203" s="22"/>
      <c r="W203" s="29" t="n">
        <v>200</v>
      </c>
      <c r="X203" s="29" t="str">
        <f aca="false">DEC2HEX(W203)</f>
        <v>C8</v>
      </c>
      <c r="Y203" s="29" t="str">
        <f aca="false">_xlfn.CONCAT(X203,"00")</f>
        <v>C800</v>
      </c>
    </row>
    <row r="204" s="26" customFormat="true" ht="14.25" hidden="false" customHeight="false" outlineLevel="0" collapsed="false">
      <c r="B204" s="133"/>
      <c r="D204" s="134"/>
      <c r="F204" s="22"/>
      <c r="W204" s="29" t="n">
        <v>201</v>
      </c>
      <c r="X204" s="29" t="str">
        <f aca="false">DEC2HEX(W204)</f>
        <v>C9</v>
      </c>
      <c r="Y204" s="29" t="str">
        <f aca="false">_xlfn.CONCAT(X204,"00")</f>
        <v>C900</v>
      </c>
    </row>
    <row r="205" s="26" customFormat="true" ht="14.25" hidden="false" customHeight="false" outlineLevel="0" collapsed="false">
      <c r="B205" s="133"/>
      <c r="D205" s="134"/>
      <c r="F205" s="22"/>
      <c r="W205" s="29" t="n">
        <v>202</v>
      </c>
      <c r="X205" s="29" t="str">
        <f aca="false">DEC2HEX(W205)</f>
        <v>CA</v>
      </c>
      <c r="Y205" s="29" t="str">
        <f aca="false">_xlfn.CONCAT(X205,"00")</f>
        <v>CA00</v>
      </c>
    </row>
    <row r="206" s="26" customFormat="true" ht="14.25" hidden="false" customHeight="false" outlineLevel="0" collapsed="false">
      <c r="B206" s="133"/>
      <c r="D206" s="134"/>
      <c r="F206" s="22"/>
      <c r="W206" s="29" t="n">
        <v>203</v>
      </c>
      <c r="X206" s="29" t="str">
        <f aca="false">DEC2HEX(W206)</f>
        <v>CB</v>
      </c>
      <c r="Y206" s="29" t="str">
        <f aca="false">_xlfn.CONCAT(X206,"00")</f>
        <v>CB00</v>
      </c>
    </row>
    <row r="207" s="26" customFormat="true" ht="14.25" hidden="false" customHeight="false" outlineLevel="0" collapsed="false">
      <c r="B207" s="133"/>
      <c r="D207" s="134"/>
      <c r="F207" s="22"/>
      <c r="W207" s="29" t="n">
        <v>204</v>
      </c>
      <c r="X207" s="29" t="str">
        <f aca="false">DEC2HEX(W207)</f>
        <v>CC</v>
      </c>
      <c r="Y207" s="29" t="str">
        <f aca="false">_xlfn.CONCAT(X207,"00")</f>
        <v>CC00</v>
      </c>
    </row>
    <row r="208" s="26" customFormat="true" ht="14.25" hidden="false" customHeight="false" outlineLevel="0" collapsed="false">
      <c r="B208" s="133"/>
      <c r="D208" s="134"/>
      <c r="F208" s="22"/>
      <c r="W208" s="29" t="n">
        <v>205</v>
      </c>
      <c r="X208" s="29" t="str">
        <f aca="false">DEC2HEX(W208)</f>
        <v>CD</v>
      </c>
      <c r="Y208" s="29" t="str">
        <f aca="false">_xlfn.CONCAT(X208,"00")</f>
        <v>CD00</v>
      </c>
    </row>
    <row r="209" s="26" customFormat="true" ht="14.25" hidden="false" customHeight="false" outlineLevel="0" collapsed="false">
      <c r="B209" s="133"/>
      <c r="D209" s="134"/>
      <c r="F209" s="22"/>
      <c r="W209" s="29" t="n">
        <v>206</v>
      </c>
      <c r="X209" s="29" t="str">
        <f aca="false">DEC2HEX(W209)</f>
        <v>CE</v>
      </c>
      <c r="Y209" s="29" t="str">
        <f aca="false">_xlfn.CONCAT(X209,"00")</f>
        <v>CE00</v>
      </c>
    </row>
    <row r="210" s="26" customFormat="true" ht="14.25" hidden="false" customHeight="false" outlineLevel="0" collapsed="false">
      <c r="B210" s="133"/>
      <c r="D210" s="134"/>
      <c r="F210" s="22"/>
      <c r="W210" s="29" t="n">
        <v>207</v>
      </c>
      <c r="X210" s="29" t="str">
        <f aca="false">DEC2HEX(W210)</f>
        <v>CF</v>
      </c>
      <c r="Y210" s="29" t="str">
        <f aca="false">_xlfn.CONCAT(X210,"00")</f>
        <v>CF00</v>
      </c>
    </row>
    <row r="211" s="26" customFormat="true" ht="14.25" hidden="false" customHeight="false" outlineLevel="0" collapsed="false">
      <c r="B211" s="133"/>
      <c r="D211" s="134"/>
      <c r="F211" s="22"/>
      <c r="W211" s="29" t="n">
        <v>208</v>
      </c>
      <c r="X211" s="29" t="str">
        <f aca="false">DEC2HEX(W211)</f>
        <v>D0</v>
      </c>
      <c r="Y211" s="29" t="str">
        <f aca="false">_xlfn.CONCAT(X211,"00")</f>
        <v>D000</v>
      </c>
    </row>
    <row r="212" s="26" customFormat="true" ht="14.25" hidden="false" customHeight="false" outlineLevel="0" collapsed="false">
      <c r="B212" s="133"/>
      <c r="D212" s="134"/>
      <c r="F212" s="22"/>
      <c r="W212" s="29" t="n">
        <v>209</v>
      </c>
      <c r="X212" s="29" t="str">
        <f aca="false">DEC2HEX(W212)</f>
        <v>D1</v>
      </c>
      <c r="Y212" s="29" t="str">
        <f aca="false">_xlfn.CONCAT(X212,"00")</f>
        <v>D100</v>
      </c>
    </row>
    <row r="213" s="26" customFormat="true" ht="14.25" hidden="false" customHeight="false" outlineLevel="0" collapsed="false">
      <c r="B213" s="133"/>
      <c r="D213" s="134"/>
      <c r="F213" s="22"/>
      <c r="W213" s="29" t="n">
        <v>210</v>
      </c>
      <c r="X213" s="29" t="str">
        <f aca="false">DEC2HEX(W213)</f>
        <v>D2</v>
      </c>
      <c r="Y213" s="29" t="str">
        <f aca="false">_xlfn.CONCAT(X213,"00")</f>
        <v>D200</v>
      </c>
    </row>
    <row r="214" s="26" customFormat="true" ht="14.25" hidden="false" customHeight="false" outlineLevel="0" collapsed="false">
      <c r="B214" s="133"/>
      <c r="D214" s="134"/>
      <c r="F214" s="22"/>
      <c r="W214" s="29" t="n">
        <v>211</v>
      </c>
      <c r="X214" s="29" t="str">
        <f aca="false">DEC2HEX(W214)</f>
        <v>D3</v>
      </c>
      <c r="Y214" s="29" t="str">
        <f aca="false">_xlfn.CONCAT(X214,"00")</f>
        <v>D300</v>
      </c>
    </row>
    <row r="215" s="26" customFormat="true" ht="14.25" hidden="false" customHeight="false" outlineLevel="0" collapsed="false">
      <c r="B215" s="133"/>
      <c r="D215" s="134"/>
      <c r="F215" s="22"/>
      <c r="W215" s="29" t="n">
        <v>212</v>
      </c>
      <c r="X215" s="29" t="str">
        <f aca="false">DEC2HEX(W215)</f>
        <v>D4</v>
      </c>
      <c r="Y215" s="29" t="str">
        <f aca="false">_xlfn.CONCAT(X215,"00")</f>
        <v>D400</v>
      </c>
    </row>
    <row r="216" s="26" customFormat="true" ht="14.25" hidden="false" customHeight="false" outlineLevel="0" collapsed="false">
      <c r="B216" s="133"/>
      <c r="D216" s="134"/>
      <c r="F216" s="22"/>
      <c r="W216" s="29" t="n">
        <v>213</v>
      </c>
      <c r="X216" s="29" t="str">
        <f aca="false">DEC2HEX(W216)</f>
        <v>D5</v>
      </c>
      <c r="Y216" s="29" t="str">
        <f aca="false">_xlfn.CONCAT(X216,"00")</f>
        <v>D500</v>
      </c>
    </row>
    <row r="217" s="26" customFormat="true" ht="14.25" hidden="false" customHeight="false" outlineLevel="0" collapsed="false">
      <c r="B217" s="133"/>
      <c r="D217" s="134"/>
      <c r="F217" s="22"/>
      <c r="W217" s="29" t="n">
        <v>214</v>
      </c>
      <c r="X217" s="29" t="str">
        <f aca="false">DEC2HEX(W217)</f>
        <v>D6</v>
      </c>
      <c r="Y217" s="29" t="str">
        <f aca="false">_xlfn.CONCAT(X217,"00")</f>
        <v>D600</v>
      </c>
    </row>
    <row r="218" s="26" customFormat="true" ht="14.25" hidden="false" customHeight="false" outlineLevel="0" collapsed="false">
      <c r="B218" s="133"/>
      <c r="D218" s="134"/>
      <c r="F218" s="22"/>
      <c r="W218" s="29" t="n">
        <v>215</v>
      </c>
      <c r="X218" s="29" t="str">
        <f aca="false">DEC2HEX(W218)</f>
        <v>D7</v>
      </c>
      <c r="Y218" s="29" t="str">
        <f aca="false">_xlfn.CONCAT(X218,"00")</f>
        <v>D700</v>
      </c>
    </row>
    <row r="219" s="26" customFormat="true" ht="14.25" hidden="false" customHeight="false" outlineLevel="0" collapsed="false">
      <c r="B219" s="133"/>
      <c r="D219" s="134"/>
      <c r="F219" s="22"/>
      <c r="W219" s="29" t="n">
        <v>216</v>
      </c>
      <c r="X219" s="29" t="str">
        <f aca="false">DEC2HEX(W219)</f>
        <v>D8</v>
      </c>
      <c r="Y219" s="29" t="str">
        <f aca="false">_xlfn.CONCAT(X219,"00")</f>
        <v>D800</v>
      </c>
    </row>
    <row r="220" s="26" customFormat="true" ht="14.25" hidden="false" customHeight="false" outlineLevel="0" collapsed="false">
      <c r="B220" s="133"/>
      <c r="D220" s="134"/>
      <c r="F220" s="22"/>
      <c r="W220" s="29" t="n">
        <v>217</v>
      </c>
      <c r="X220" s="29" t="str">
        <f aca="false">DEC2HEX(W220)</f>
        <v>D9</v>
      </c>
      <c r="Y220" s="29" t="str">
        <f aca="false">_xlfn.CONCAT(X220,"00")</f>
        <v>D900</v>
      </c>
    </row>
    <row r="221" s="26" customFormat="true" ht="14.25" hidden="false" customHeight="false" outlineLevel="0" collapsed="false">
      <c r="B221" s="133"/>
      <c r="D221" s="134"/>
      <c r="F221" s="22"/>
      <c r="W221" s="29" t="n">
        <v>218</v>
      </c>
      <c r="X221" s="29" t="str">
        <f aca="false">DEC2HEX(W221)</f>
        <v>DA</v>
      </c>
      <c r="Y221" s="29" t="str">
        <f aca="false">_xlfn.CONCAT(X221,"00")</f>
        <v>DA00</v>
      </c>
    </row>
    <row r="222" s="26" customFormat="true" ht="14.25" hidden="false" customHeight="false" outlineLevel="0" collapsed="false">
      <c r="B222" s="133"/>
      <c r="D222" s="134"/>
      <c r="F222" s="22"/>
      <c r="W222" s="29" t="n">
        <v>219</v>
      </c>
      <c r="X222" s="29" t="str">
        <f aca="false">DEC2HEX(W222)</f>
        <v>DB</v>
      </c>
      <c r="Y222" s="29" t="str">
        <f aca="false">_xlfn.CONCAT(X222,"00")</f>
        <v>DB00</v>
      </c>
    </row>
    <row r="223" s="26" customFormat="true" ht="14.25" hidden="false" customHeight="false" outlineLevel="0" collapsed="false">
      <c r="B223" s="133"/>
      <c r="D223" s="134"/>
      <c r="F223" s="22"/>
      <c r="W223" s="29" t="n">
        <v>220</v>
      </c>
      <c r="X223" s="29" t="str">
        <f aca="false">DEC2HEX(W223)</f>
        <v>DC</v>
      </c>
      <c r="Y223" s="29" t="str">
        <f aca="false">_xlfn.CONCAT(X223,"00")</f>
        <v>DC00</v>
      </c>
    </row>
    <row r="224" s="26" customFormat="true" ht="14.25" hidden="false" customHeight="false" outlineLevel="0" collapsed="false">
      <c r="B224" s="133"/>
      <c r="D224" s="134"/>
      <c r="F224" s="22"/>
      <c r="W224" s="29" t="n">
        <v>221</v>
      </c>
      <c r="X224" s="29" t="str">
        <f aca="false">DEC2HEX(W224)</f>
        <v>DD</v>
      </c>
      <c r="Y224" s="29" t="str">
        <f aca="false">_xlfn.CONCAT(X224,"00")</f>
        <v>DD00</v>
      </c>
    </row>
    <row r="225" s="26" customFormat="true" ht="14.25" hidden="false" customHeight="false" outlineLevel="0" collapsed="false">
      <c r="B225" s="133"/>
      <c r="D225" s="134"/>
      <c r="F225" s="22"/>
      <c r="W225" s="29" t="n">
        <v>222</v>
      </c>
      <c r="X225" s="29" t="str">
        <f aca="false">DEC2HEX(W225)</f>
        <v>DE</v>
      </c>
      <c r="Y225" s="29" t="str">
        <f aca="false">_xlfn.CONCAT(X225,"00")</f>
        <v>DE00</v>
      </c>
    </row>
    <row r="226" s="26" customFormat="true" ht="14.25" hidden="false" customHeight="false" outlineLevel="0" collapsed="false">
      <c r="B226" s="133"/>
      <c r="D226" s="134"/>
      <c r="F226" s="22"/>
      <c r="W226" s="29" t="n">
        <v>223</v>
      </c>
      <c r="X226" s="29" t="str">
        <f aca="false">DEC2HEX(W226)</f>
        <v>DF</v>
      </c>
      <c r="Y226" s="29" t="str">
        <f aca="false">_xlfn.CONCAT(X226,"00")</f>
        <v>DF00</v>
      </c>
    </row>
    <row r="227" s="26" customFormat="true" ht="14.25" hidden="false" customHeight="false" outlineLevel="0" collapsed="false">
      <c r="B227" s="133"/>
      <c r="D227" s="134"/>
      <c r="F227" s="22"/>
      <c r="W227" s="29" t="n">
        <v>224</v>
      </c>
      <c r="X227" s="29" t="str">
        <f aca="false">DEC2HEX(W227)</f>
        <v>E0</v>
      </c>
      <c r="Y227" s="29" t="str">
        <f aca="false">_xlfn.CONCAT(X227,"00")</f>
        <v>E000</v>
      </c>
    </row>
    <row r="228" s="26" customFormat="true" ht="14.25" hidden="false" customHeight="false" outlineLevel="0" collapsed="false">
      <c r="B228" s="133"/>
      <c r="D228" s="134"/>
      <c r="F228" s="22"/>
      <c r="W228" s="29" t="n">
        <v>225</v>
      </c>
      <c r="X228" s="29" t="str">
        <f aca="false">DEC2HEX(W228)</f>
        <v>E1</v>
      </c>
      <c r="Y228" s="29" t="str">
        <f aca="false">_xlfn.CONCAT(X228,"00")</f>
        <v>E100</v>
      </c>
    </row>
    <row r="229" s="26" customFormat="true" ht="14.25" hidden="false" customHeight="false" outlineLevel="0" collapsed="false">
      <c r="B229" s="133"/>
      <c r="D229" s="134"/>
      <c r="F229" s="22"/>
      <c r="W229" s="29" t="n">
        <v>226</v>
      </c>
      <c r="X229" s="29" t="str">
        <f aca="false">DEC2HEX(W229)</f>
        <v>E2</v>
      </c>
      <c r="Y229" s="29" t="str">
        <f aca="false">_xlfn.CONCAT(X229,"00")</f>
        <v>E200</v>
      </c>
    </row>
    <row r="230" s="26" customFormat="true" ht="14.25" hidden="false" customHeight="false" outlineLevel="0" collapsed="false">
      <c r="B230" s="133"/>
      <c r="D230" s="134"/>
      <c r="F230" s="22"/>
      <c r="W230" s="29" t="n">
        <v>227</v>
      </c>
      <c r="X230" s="29" t="str">
        <f aca="false">DEC2HEX(W230)</f>
        <v>E3</v>
      </c>
      <c r="Y230" s="29" t="str">
        <f aca="false">_xlfn.CONCAT(X230,"00")</f>
        <v>E300</v>
      </c>
    </row>
    <row r="231" s="26" customFormat="true" ht="14.25" hidden="false" customHeight="false" outlineLevel="0" collapsed="false">
      <c r="B231" s="133"/>
      <c r="D231" s="134"/>
      <c r="F231" s="22"/>
      <c r="W231" s="29" t="n">
        <v>228</v>
      </c>
      <c r="X231" s="29" t="str">
        <f aca="false">DEC2HEX(W231)</f>
        <v>E4</v>
      </c>
      <c r="Y231" s="29" t="str">
        <f aca="false">_xlfn.CONCAT(X231,"00")</f>
        <v>E400</v>
      </c>
    </row>
    <row r="232" s="26" customFormat="true" ht="14.25" hidden="false" customHeight="false" outlineLevel="0" collapsed="false">
      <c r="B232" s="133"/>
      <c r="D232" s="134"/>
      <c r="F232" s="22"/>
      <c r="W232" s="29" t="n">
        <v>229</v>
      </c>
      <c r="X232" s="29" t="str">
        <f aca="false">DEC2HEX(W232)</f>
        <v>E5</v>
      </c>
      <c r="Y232" s="29" t="str">
        <f aca="false">_xlfn.CONCAT(X232,"00")</f>
        <v>E500</v>
      </c>
    </row>
    <row r="233" s="26" customFormat="true" ht="14.25" hidden="false" customHeight="false" outlineLevel="0" collapsed="false">
      <c r="B233" s="133"/>
      <c r="D233" s="134"/>
      <c r="F233" s="22"/>
      <c r="W233" s="29" t="n">
        <v>230</v>
      </c>
      <c r="X233" s="29" t="str">
        <f aca="false">DEC2HEX(W233)</f>
        <v>E6</v>
      </c>
      <c r="Y233" s="29" t="str">
        <f aca="false">_xlfn.CONCAT(X233,"00")</f>
        <v>E600</v>
      </c>
    </row>
    <row r="234" s="26" customFormat="true" ht="14.25" hidden="false" customHeight="false" outlineLevel="0" collapsed="false">
      <c r="B234" s="133"/>
      <c r="D234" s="134"/>
      <c r="F234" s="22"/>
      <c r="W234" s="29" t="n">
        <v>231</v>
      </c>
      <c r="X234" s="29" t="str">
        <f aca="false">DEC2HEX(W234)</f>
        <v>E7</v>
      </c>
      <c r="Y234" s="29" t="str">
        <f aca="false">_xlfn.CONCAT(X234,"00")</f>
        <v>E700</v>
      </c>
    </row>
    <row r="235" s="26" customFormat="true" ht="14.25" hidden="false" customHeight="false" outlineLevel="0" collapsed="false">
      <c r="B235" s="133"/>
      <c r="D235" s="134"/>
      <c r="F235" s="22"/>
      <c r="W235" s="29" t="n">
        <v>232</v>
      </c>
      <c r="X235" s="29" t="str">
        <f aca="false">DEC2HEX(W235)</f>
        <v>E8</v>
      </c>
      <c r="Y235" s="29" t="str">
        <f aca="false">_xlfn.CONCAT(X235,"00")</f>
        <v>E800</v>
      </c>
    </row>
    <row r="236" s="26" customFormat="true" ht="14.25" hidden="false" customHeight="false" outlineLevel="0" collapsed="false">
      <c r="B236" s="133"/>
      <c r="D236" s="134"/>
      <c r="F236" s="22"/>
      <c r="W236" s="29" t="n">
        <v>233</v>
      </c>
      <c r="X236" s="29" t="str">
        <f aca="false">DEC2HEX(W236)</f>
        <v>E9</v>
      </c>
      <c r="Y236" s="29" t="str">
        <f aca="false">_xlfn.CONCAT(X236,"00")</f>
        <v>E900</v>
      </c>
    </row>
    <row r="237" s="26" customFormat="true" ht="14.25" hidden="false" customHeight="false" outlineLevel="0" collapsed="false">
      <c r="B237" s="133"/>
      <c r="D237" s="134"/>
      <c r="F237" s="22"/>
      <c r="W237" s="29" t="n">
        <v>234</v>
      </c>
      <c r="X237" s="29" t="str">
        <f aca="false">DEC2HEX(W237)</f>
        <v>EA</v>
      </c>
      <c r="Y237" s="29" t="str">
        <f aca="false">_xlfn.CONCAT(X237,"00")</f>
        <v>EA00</v>
      </c>
    </row>
    <row r="238" s="26" customFormat="true" ht="14.25" hidden="false" customHeight="false" outlineLevel="0" collapsed="false">
      <c r="B238" s="133"/>
      <c r="D238" s="134"/>
      <c r="F238" s="22"/>
      <c r="W238" s="29" t="n">
        <v>235</v>
      </c>
      <c r="X238" s="29" t="str">
        <f aca="false">DEC2HEX(W238)</f>
        <v>EB</v>
      </c>
      <c r="Y238" s="29" t="str">
        <f aca="false">_xlfn.CONCAT(X238,"00")</f>
        <v>EB00</v>
      </c>
    </row>
    <row r="239" s="26" customFormat="true" ht="14.25" hidden="false" customHeight="false" outlineLevel="0" collapsed="false">
      <c r="B239" s="133"/>
      <c r="D239" s="134"/>
      <c r="F239" s="22"/>
      <c r="W239" s="29" t="n">
        <v>236</v>
      </c>
      <c r="X239" s="29" t="str">
        <f aca="false">DEC2HEX(W239)</f>
        <v>EC</v>
      </c>
      <c r="Y239" s="29" t="str">
        <f aca="false">_xlfn.CONCAT(X239,"00")</f>
        <v>EC00</v>
      </c>
    </row>
    <row r="240" s="26" customFormat="true" ht="14.25" hidden="false" customHeight="false" outlineLevel="0" collapsed="false">
      <c r="B240" s="133"/>
      <c r="D240" s="134"/>
      <c r="F240" s="22"/>
      <c r="W240" s="29" t="n">
        <v>237</v>
      </c>
      <c r="X240" s="29" t="str">
        <f aca="false">DEC2HEX(W240)</f>
        <v>ED</v>
      </c>
      <c r="Y240" s="29" t="str">
        <f aca="false">_xlfn.CONCAT(X240,"00")</f>
        <v>ED00</v>
      </c>
    </row>
    <row r="241" s="26" customFormat="true" ht="14.25" hidden="false" customHeight="false" outlineLevel="0" collapsed="false">
      <c r="B241" s="133"/>
      <c r="D241" s="134"/>
      <c r="F241" s="22"/>
      <c r="W241" s="29" t="n">
        <v>238</v>
      </c>
      <c r="X241" s="29" t="str">
        <f aca="false">DEC2HEX(W241)</f>
        <v>EE</v>
      </c>
      <c r="Y241" s="29" t="str">
        <f aca="false">_xlfn.CONCAT(X241,"00")</f>
        <v>EE00</v>
      </c>
    </row>
    <row r="242" s="26" customFormat="true" ht="14.25" hidden="false" customHeight="false" outlineLevel="0" collapsed="false">
      <c r="B242" s="133"/>
      <c r="D242" s="134"/>
      <c r="F242" s="22"/>
      <c r="W242" s="29" t="n">
        <v>239</v>
      </c>
      <c r="X242" s="29" t="str">
        <f aca="false">DEC2HEX(W242)</f>
        <v>EF</v>
      </c>
      <c r="Y242" s="29" t="str">
        <f aca="false">_xlfn.CONCAT(X242,"00")</f>
        <v>EF00</v>
      </c>
    </row>
    <row r="243" s="26" customFormat="true" ht="14.25" hidden="false" customHeight="false" outlineLevel="0" collapsed="false">
      <c r="B243" s="133"/>
      <c r="D243" s="134"/>
      <c r="F243" s="22"/>
      <c r="W243" s="29" t="n">
        <v>240</v>
      </c>
      <c r="X243" s="29" t="str">
        <f aca="false">DEC2HEX(W243)</f>
        <v>F0</v>
      </c>
      <c r="Y243" s="29" t="str">
        <f aca="false">_xlfn.CONCAT(X243,"00")</f>
        <v>F000</v>
      </c>
    </row>
    <row r="244" s="26" customFormat="true" ht="14.25" hidden="false" customHeight="false" outlineLevel="0" collapsed="false">
      <c r="B244" s="133"/>
      <c r="D244" s="134"/>
      <c r="F244" s="22"/>
      <c r="W244" s="29" t="n">
        <v>241</v>
      </c>
      <c r="X244" s="29" t="str">
        <f aca="false">DEC2HEX(W244)</f>
        <v>F1</v>
      </c>
      <c r="Y244" s="29" t="str">
        <f aca="false">_xlfn.CONCAT(X244,"00")</f>
        <v>F100</v>
      </c>
    </row>
    <row r="245" s="26" customFormat="true" ht="14.25" hidden="false" customHeight="false" outlineLevel="0" collapsed="false">
      <c r="B245" s="133"/>
      <c r="D245" s="134"/>
      <c r="F245" s="22"/>
      <c r="W245" s="29" t="n">
        <v>242</v>
      </c>
      <c r="X245" s="29" t="str">
        <f aca="false">DEC2HEX(W245)</f>
        <v>F2</v>
      </c>
      <c r="Y245" s="29" t="str">
        <f aca="false">_xlfn.CONCAT(X245,"00")</f>
        <v>F200</v>
      </c>
    </row>
    <row r="246" s="26" customFormat="true" ht="14.25" hidden="false" customHeight="false" outlineLevel="0" collapsed="false">
      <c r="B246" s="133"/>
      <c r="D246" s="134"/>
      <c r="F246" s="22"/>
      <c r="W246" s="29" t="n">
        <v>243</v>
      </c>
      <c r="X246" s="29" t="str">
        <f aca="false">DEC2HEX(W246)</f>
        <v>F3</v>
      </c>
      <c r="Y246" s="29" t="str">
        <f aca="false">_xlfn.CONCAT(X246,"00")</f>
        <v>F300</v>
      </c>
    </row>
    <row r="247" s="26" customFormat="true" ht="14.25" hidden="false" customHeight="false" outlineLevel="0" collapsed="false">
      <c r="B247" s="133"/>
      <c r="D247" s="134"/>
      <c r="F247" s="22"/>
      <c r="W247" s="29" t="n">
        <v>244</v>
      </c>
      <c r="X247" s="29" t="str">
        <f aca="false">DEC2HEX(W247)</f>
        <v>F4</v>
      </c>
      <c r="Y247" s="29" t="str">
        <f aca="false">_xlfn.CONCAT(X247,"00")</f>
        <v>F400</v>
      </c>
    </row>
    <row r="248" s="26" customFormat="true" ht="14.25" hidden="false" customHeight="false" outlineLevel="0" collapsed="false">
      <c r="B248" s="133"/>
      <c r="D248" s="134"/>
      <c r="F248" s="22"/>
      <c r="W248" s="29" t="n">
        <v>245</v>
      </c>
      <c r="X248" s="29" t="str">
        <f aca="false">DEC2HEX(W248)</f>
        <v>F5</v>
      </c>
      <c r="Y248" s="29" t="str">
        <f aca="false">_xlfn.CONCAT(X248,"00")</f>
        <v>F500</v>
      </c>
    </row>
    <row r="249" s="26" customFormat="true" ht="14.25" hidden="false" customHeight="false" outlineLevel="0" collapsed="false">
      <c r="B249" s="133"/>
      <c r="D249" s="134"/>
      <c r="F249" s="22"/>
      <c r="W249" s="29" t="n">
        <v>246</v>
      </c>
      <c r="X249" s="29" t="str">
        <f aca="false">DEC2HEX(W249)</f>
        <v>F6</v>
      </c>
      <c r="Y249" s="29" t="str">
        <f aca="false">_xlfn.CONCAT(X249,"00")</f>
        <v>F600</v>
      </c>
    </row>
    <row r="250" s="26" customFormat="true" ht="14.25" hidden="false" customHeight="false" outlineLevel="0" collapsed="false">
      <c r="B250" s="133"/>
      <c r="D250" s="134"/>
      <c r="F250" s="22"/>
      <c r="W250" s="29" t="n">
        <v>247</v>
      </c>
      <c r="X250" s="29" t="str">
        <f aca="false">DEC2HEX(W250)</f>
        <v>F7</v>
      </c>
      <c r="Y250" s="29" t="str">
        <f aca="false">_xlfn.CONCAT(X250,"00")</f>
        <v>F700</v>
      </c>
    </row>
    <row r="251" s="26" customFormat="true" ht="14.25" hidden="false" customHeight="false" outlineLevel="0" collapsed="false">
      <c r="B251" s="133"/>
      <c r="D251" s="134"/>
      <c r="F251" s="22"/>
      <c r="W251" s="29" t="n">
        <v>248</v>
      </c>
      <c r="X251" s="29" t="str">
        <f aca="false">DEC2HEX(W251)</f>
        <v>F8</v>
      </c>
      <c r="Y251" s="29" t="str">
        <f aca="false">_xlfn.CONCAT(X251,"00")</f>
        <v>F800</v>
      </c>
    </row>
    <row r="252" s="26" customFormat="true" ht="14.25" hidden="false" customHeight="false" outlineLevel="0" collapsed="false">
      <c r="B252" s="133"/>
      <c r="D252" s="134"/>
      <c r="F252" s="22"/>
      <c r="W252" s="29" t="n">
        <v>249</v>
      </c>
      <c r="X252" s="29" t="str">
        <f aca="false">DEC2HEX(W252)</f>
        <v>F9</v>
      </c>
      <c r="Y252" s="29" t="str">
        <f aca="false">_xlfn.CONCAT(X252,"00")</f>
        <v>F900</v>
      </c>
    </row>
    <row r="253" s="26" customFormat="true" ht="14.25" hidden="false" customHeight="false" outlineLevel="0" collapsed="false">
      <c r="B253" s="133"/>
      <c r="D253" s="134"/>
      <c r="F253" s="22"/>
      <c r="W253" s="29" t="n">
        <v>250</v>
      </c>
      <c r="X253" s="29" t="str">
        <f aca="false">DEC2HEX(W253)</f>
        <v>FA</v>
      </c>
      <c r="Y253" s="29" t="str">
        <f aca="false">_xlfn.CONCAT(X253,"00")</f>
        <v>FA00</v>
      </c>
    </row>
    <row r="254" s="26" customFormat="true" ht="14.25" hidden="false" customHeight="false" outlineLevel="0" collapsed="false">
      <c r="B254" s="133"/>
      <c r="D254" s="134"/>
      <c r="F254" s="22"/>
      <c r="W254" s="29" t="n">
        <v>251</v>
      </c>
      <c r="X254" s="29" t="str">
        <f aca="false">DEC2HEX(W254)</f>
        <v>FB</v>
      </c>
      <c r="Y254" s="29" t="str">
        <f aca="false">_xlfn.CONCAT(X254,"00")</f>
        <v>FB00</v>
      </c>
    </row>
    <row r="255" s="26" customFormat="true" ht="14.25" hidden="false" customHeight="false" outlineLevel="0" collapsed="false">
      <c r="B255" s="133"/>
      <c r="D255" s="134"/>
      <c r="F255" s="22"/>
      <c r="W255" s="29" t="n">
        <v>252</v>
      </c>
      <c r="X255" s="29" t="str">
        <f aca="false">DEC2HEX(W255)</f>
        <v>FC</v>
      </c>
      <c r="Y255" s="29" t="str">
        <f aca="false">_xlfn.CONCAT(X255,"00")</f>
        <v>FC00</v>
      </c>
    </row>
    <row r="256" s="26" customFormat="true" ht="14.25" hidden="false" customHeight="false" outlineLevel="0" collapsed="false">
      <c r="B256" s="133"/>
      <c r="D256" s="134"/>
      <c r="F256" s="22"/>
      <c r="W256" s="29" t="n">
        <v>253</v>
      </c>
      <c r="X256" s="29" t="str">
        <f aca="false">DEC2HEX(W256)</f>
        <v>FD</v>
      </c>
      <c r="Y256" s="29" t="str">
        <f aca="false">_xlfn.CONCAT(X256,"00")</f>
        <v>FD00</v>
      </c>
    </row>
    <row r="257" s="26" customFormat="true" ht="14.25" hidden="false" customHeight="false" outlineLevel="0" collapsed="false">
      <c r="B257" s="133"/>
      <c r="D257" s="134"/>
      <c r="F257" s="22"/>
      <c r="W257" s="29" t="n">
        <v>254</v>
      </c>
      <c r="X257" s="29" t="str">
        <f aca="false">DEC2HEX(W257)</f>
        <v>FE</v>
      </c>
      <c r="Y257" s="29" t="str">
        <f aca="false">_xlfn.CONCAT(X257,"00")</f>
        <v>FE00</v>
      </c>
    </row>
    <row r="258" s="26" customFormat="true" ht="14.25" hidden="false" customHeight="false" outlineLevel="0" collapsed="false">
      <c r="B258" s="133"/>
      <c r="D258" s="134"/>
      <c r="F258" s="22"/>
      <c r="W258" s="29" t="n">
        <v>255</v>
      </c>
      <c r="X258" s="29" t="str">
        <f aca="false">DEC2HEX(W258)</f>
        <v>FF</v>
      </c>
      <c r="Y258" s="29" t="str">
        <f aca="false">_xlfn.CONCAT(X258,"00")</f>
        <v>FF00</v>
      </c>
    </row>
    <row r="259" s="26" customFormat="true" ht="14.25" hidden="false" customHeight="false" outlineLevel="0" collapsed="false">
      <c r="B259" s="133"/>
      <c r="D259" s="134"/>
      <c r="F259" s="22"/>
    </row>
    <row r="260" s="26" customFormat="true" ht="14.25" hidden="false" customHeight="false" outlineLevel="0" collapsed="false">
      <c r="B260" s="133"/>
      <c r="D260" s="134"/>
      <c r="F260" s="22"/>
    </row>
    <row r="261" s="26" customFormat="true" ht="14.25" hidden="false" customHeight="false" outlineLevel="0" collapsed="false">
      <c r="B261" s="133"/>
      <c r="D261" s="134"/>
      <c r="F261" s="22"/>
    </row>
    <row r="262" s="26" customFormat="true" ht="14.25" hidden="false" customHeight="false" outlineLevel="0" collapsed="false">
      <c r="B262" s="133"/>
      <c r="D262" s="134"/>
      <c r="F262" s="22"/>
    </row>
    <row r="263" s="26" customFormat="true" ht="14.25" hidden="false" customHeight="false" outlineLevel="0" collapsed="false">
      <c r="B263" s="133"/>
      <c r="D263" s="134"/>
      <c r="F263" s="22"/>
    </row>
    <row r="264" s="26" customFormat="true" ht="14.25" hidden="false" customHeight="false" outlineLevel="0" collapsed="false">
      <c r="B264" s="133"/>
      <c r="D264" s="134"/>
      <c r="F264" s="22"/>
    </row>
    <row r="265" s="26" customFormat="true" ht="14.25" hidden="false" customHeight="false" outlineLevel="0" collapsed="false">
      <c r="B265" s="133"/>
      <c r="D265" s="134"/>
      <c r="F265" s="22"/>
    </row>
    <row r="266" s="26" customFormat="true" ht="14.25" hidden="false" customHeight="false" outlineLevel="0" collapsed="false">
      <c r="B266" s="133"/>
      <c r="D266" s="134"/>
      <c r="F266" s="22"/>
    </row>
    <row r="267" s="26" customFormat="true" ht="14.25" hidden="false" customHeight="false" outlineLevel="0" collapsed="false">
      <c r="B267" s="133"/>
      <c r="D267" s="134"/>
      <c r="F267" s="22"/>
    </row>
    <row r="268" s="26" customFormat="true" ht="14.25" hidden="false" customHeight="false" outlineLevel="0" collapsed="false">
      <c r="B268" s="133"/>
      <c r="D268" s="134"/>
      <c r="F268" s="22"/>
    </row>
    <row r="269" s="26" customFormat="true" ht="14.25" hidden="false" customHeight="false" outlineLevel="0" collapsed="false">
      <c r="B269" s="133"/>
      <c r="D269" s="134"/>
      <c r="F269" s="22"/>
    </row>
    <row r="270" s="26" customFormat="true" ht="14.25" hidden="false" customHeight="false" outlineLevel="0" collapsed="false">
      <c r="B270" s="133"/>
      <c r="D270" s="134"/>
      <c r="F270" s="22"/>
    </row>
    <row r="271" s="26" customFormat="true" ht="14.25" hidden="false" customHeight="false" outlineLevel="0" collapsed="false">
      <c r="B271" s="133"/>
      <c r="D271" s="134"/>
      <c r="F271" s="22"/>
    </row>
    <row r="272" s="26" customFormat="true" ht="14.25" hidden="false" customHeight="false" outlineLevel="0" collapsed="false">
      <c r="B272" s="133"/>
      <c r="D272" s="134"/>
      <c r="F272" s="22"/>
    </row>
    <row r="273" s="26" customFormat="true" ht="14.25" hidden="false" customHeight="false" outlineLevel="0" collapsed="false">
      <c r="B273" s="133"/>
      <c r="D273" s="134"/>
      <c r="F273" s="22"/>
    </row>
    <row r="274" s="26" customFormat="true" ht="14.25" hidden="false" customHeight="false" outlineLevel="0" collapsed="false">
      <c r="B274" s="133"/>
      <c r="D274" s="134"/>
      <c r="F274" s="22"/>
    </row>
    <row r="275" s="26" customFormat="true" ht="14.25" hidden="false" customHeight="false" outlineLevel="0" collapsed="false">
      <c r="B275" s="133"/>
      <c r="D275" s="134"/>
      <c r="F275" s="22"/>
    </row>
    <row r="276" s="26" customFormat="true" ht="14.25" hidden="false" customHeight="false" outlineLevel="0" collapsed="false">
      <c r="B276" s="133"/>
      <c r="D276" s="134"/>
      <c r="F276" s="22"/>
    </row>
    <row r="277" s="26" customFormat="true" ht="14.25" hidden="false" customHeight="false" outlineLevel="0" collapsed="false">
      <c r="B277" s="133"/>
      <c r="D277" s="134"/>
      <c r="F277" s="22"/>
    </row>
    <row r="278" s="26" customFormat="true" ht="14.25" hidden="false" customHeight="false" outlineLevel="0" collapsed="false">
      <c r="B278" s="133"/>
      <c r="D278" s="134"/>
      <c r="F278" s="22"/>
    </row>
    <row r="279" s="26" customFormat="true" ht="14.25" hidden="false" customHeight="false" outlineLevel="0" collapsed="false">
      <c r="B279" s="133"/>
      <c r="D279" s="134"/>
      <c r="F279" s="22"/>
    </row>
    <row r="280" s="26" customFormat="true" ht="14.25" hidden="false" customHeight="false" outlineLevel="0" collapsed="false">
      <c r="B280" s="133"/>
      <c r="D280" s="134"/>
      <c r="F280" s="22"/>
    </row>
    <row r="281" s="26" customFormat="true" ht="14.25" hidden="false" customHeight="false" outlineLevel="0" collapsed="false">
      <c r="B281" s="133"/>
      <c r="D281" s="134"/>
      <c r="F281" s="22"/>
    </row>
    <row r="282" s="26" customFormat="true" ht="14.25" hidden="false" customHeight="false" outlineLevel="0" collapsed="false">
      <c r="B282" s="133"/>
      <c r="D282" s="134"/>
      <c r="F282" s="22"/>
    </row>
    <row r="283" s="26" customFormat="true" ht="14.25" hidden="false" customHeight="false" outlineLevel="0" collapsed="false">
      <c r="B283" s="133"/>
      <c r="D283" s="134"/>
      <c r="F283" s="22"/>
    </row>
    <row r="284" s="26" customFormat="true" ht="14.25" hidden="false" customHeight="false" outlineLevel="0" collapsed="false">
      <c r="B284" s="133"/>
      <c r="D284" s="134"/>
      <c r="F284" s="22"/>
    </row>
    <row r="285" s="26" customFormat="true" ht="14.25" hidden="false" customHeight="false" outlineLevel="0" collapsed="false">
      <c r="B285" s="133"/>
      <c r="D285" s="134"/>
      <c r="F285" s="22"/>
    </row>
    <row r="286" s="26" customFormat="true" ht="14.25" hidden="false" customHeight="false" outlineLevel="0" collapsed="false">
      <c r="B286" s="133"/>
      <c r="D286" s="134"/>
      <c r="F286" s="22"/>
    </row>
    <row r="287" s="26" customFormat="true" ht="14.25" hidden="false" customHeight="false" outlineLevel="0" collapsed="false">
      <c r="B287" s="133"/>
      <c r="D287" s="134"/>
      <c r="F287" s="22"/>
    </row>
    <row r="288" s="26" customFormat="true" ht="14.25" hidden="false" customHeight="false" outlineLevel="0" collapsed="false">
      <c r="B288" s="133"/>
      <c r="D288" s="134"/>
      <c r="F288" s="22"/>
    </row>
    <row r="289" s="26" customFormat="true" ht="14.25" hidden="false" customHeight="false" outlineLevel="0" collapsed="false">
      <c r="B289" s="133"/>
      <c r="D289" s="134"/>
      <c r="F289" s="22"/>
    </row>
    <row r="290" s="26" customFormat="true" ht="14.25" hidden="false" customHeight="false" outlineLevel="0" collapsed="false">
      <c r="B290" s="133"/>
      <c r="D290" s="134"/>
      <c r="F290" s="22"/>
    </row>
    <row r="291" s="26" customFormat="true" ht="14.25" hidden="false" customHeight="false" outlineLevel="0" collapsed="false">
      <c r="B291" s="133"/>
      <c r="D291" s="134"/>
      <c r="F291" s="22"/>
    </row>
    <row r="292" s="26" customFormat="true" ht="14.25" hidden="false" customHeight="false" outlineLevel="0" collapsed="false">
      <c r="B292" s="133"/>
      <c r="D292" s="134"/>
      <c r="F292" s="22"/>
    </row>
    <row r="293" s="26" customFormat="true" ht="14.25" hidden="false" customHeight="false" outlineLevel="0" collapsed="false">
      <c r="B293" s="133"/>
      <c r="D293" s="134"/>
      <c r="F293" s="22"/>
    </row>
    <row r="294" s="26" customFormat="true" ht="14.25" hidden="false" customHeight="false" outlineLevel="0" collapsed="false">
      <c r="B294" s="133"/>
      <c r="D294" s="134"/>
      <c r="F294" s="22"/>
    </row>
    <row r="295" s="26" customFormat="true" ht="14.25" hidden="false" customHeight="false" outlineLevel="0" collapsed="false">
      <c r="B295" s="133"/>
      <c r="D295" s="134"/>
      <c r="F295" s="22"/>
    </row>
    <row r="296" s="26" customFormat="true" ht="14.25" hidden="false" customHeight="false" outlineLevel="0" collapsed="false">
      <c r="B296" s="133"/>
      <c r="D296" s="134"/>
      <c r="F296" s="22"/>
    </row>
    <row r="297" s="26" customFormat="true" ht="14.25" hidden="false" customHeight="false" outlineLevel="0" collapsed="false">
      <c r="B297" s="133"/>
      <c r="D297" s="134"/>
      <c r="F297" s="22"/>
    </row>
    <row r="298" s="26" customFormat="true" ht="14.25" hidden="false" customHeight="false" outlineLevel="0" collapsed="false">
      <c r="B298" s="133"/>
      <c r="D298" s="134"/>
      <c r="F298" s="22"/>
    </row>
    <row r="299" s="26" customFormat="true" ht="14.25" hidden="false" customHeight="false" outlineLevel="0" collapsed="false">
      <c r="B299" s="133"/>
      <c r="D299" s="134"/>
      <c r="F299" s="22"/>
    </row>
    <row r="300" s="26" customFormat="true" ht="14.25" hidden="false" customHeight="false" outlineLevel="0" collapsed="false">
      <c r="B300" s="133"/>
      <c r="D300" s="134"/>
      <c r="F300" s="22"/>
    </row>
    <row r="301" s="26" customFormat="true" ht="14.25" hidden="false" customHeight="false" outlineLevel="0" collapsed="false">
      <c r="B301" s="133"/>
      <c r="D301" s="134"/>
      <c r="F301" s="22"/>
    </row>
    <row r="302" s="26" customFormat="true" ht="14.25" hidden="false" customHeight="false" outlineLevel="0" collapsed="false">
      <c r="B302" s="133"/>
      <c r="D302" s="134"/>
      <c r="F302" s="22"/>
    </row>
    <row r="303" s="26" customFormat="true" ht="14.25" hidden="false" customHeight="false" outlineLevel="0" collapsed="false">
      <c r="B303" s="133"/>
      <c r="D303" s="134"/>
      <c r="F303" s="22"/>
    </row>
    <row r="304" s="26" customFormat="true" ht="14.25" hidden="false" customHeight="false" outlineLevel="0" collapsed="false">
      <c r="B304" s="133"/>
      <c r="D304" s="134"/>
      <c r="F304" s="22"/>
    </row>
    <row r="305" s="26" customFormat="true" ht="14.25" hidden="false" customHeight="false" outlineLevel="0" collapsed="false">
      <c r="B305" s="133"/>
      <c r="D305" s="134"/>
      <c r="F305" s="22"/>
    </row>
    <row r="306" s="26" customFormat="true" ht="14.25" hidden="false" customHeight="false" outlineLevel="0" collapsed="false">
      <c r="B306" s="133"/>
      <c r="D306" s="134"/>
      <c r="F306" s="22"/>
    </row>
    <row r="307" s="26" customFormat="true" ht="14.25" hidden="false" customHeight="false" outlineLevel="0" collapsed="false">
      <c r="B307" s="133"/>
      <c r="D307" s="134"/>
      <c r="F307" s="22"/>
    </row>
    <row r="308" s="26" customFormat="true" ht="14.25" hidden="false" customHeight="false" outlineLevel="0" collapsed="false">
      <c r="B308" s="133"/>
      <c r="D308" s="134"/>
      <c r="F308" s="22"/>
    </row>
    <row r="309" s="26" customFormat="true" ht="14.25" hidden="false" customHeight="false" outlineLevel="0" collapsed="false">
      <c r="B309" s="133"/>
      <c r="D309" s="134"/>
      <c r="F309" s="22"/>
    </row>
    <row r="310" s="26" customFormat="true" ht="14.25" hidden="false" customHeight="false" outlineLevel="0" collapsed="false">
      <c r="B310" s="133"/>
      <c r="D310" s="134"/>
      <c r="F310" s="22"/>
    </row>
    <row r="311" s="26" customFormat="true" ht="14.25" hidden="false" customHeight="false" outlineLevel="0" collapsed="false">
      <c r="B311" s="133"/>
      <c r="D311" s="134"/>
      <c r="F311" s="22"/>
    </row>
    <row r="312" s="26" customFormat="true" ht="14.25" hidden="false" customHeight="false" outlineLevel="0" collapsed="false">
      <c r="B312" s="133"/>
      <c r="D312" s="134"/>
      <c r="F312" s="22"/>
    </row>
    <row r="313" s="26" customFormat="true" ht="14.25" hidden="false" customHeight="false" outlineLevel="0" collapsed="false">
      <c r="B313" s="133"/>
      <c r="D313" s="134"/>
      <c r="F313" s="22"/>
    </row>
    <row r="314" s="26" customFormat="true" ht="14.25" hidden="false" customHeight="false" outlineLevel="0" collapsed="false">
      <c r="B314" s="133"/>
      <c r="D314" s="134"/>
      <c r="F314" s="22"/>
    </row>
    <row r="315" s="26" customFormat="true" ht="14.25" hidden="false" customHeight="false" outlineLevel="0" collapsed="false">
      <c r="B315" s="133"/>
      <c r="D315" s="134"/>
      <c r="F315" s="22"/>
    </row>
    <row r="316" s="26" customFormat="true" ht="14.25" hidden="false" customHeight="false" outlineLevel="0" collapsed="false">
      <c r="B316" s="133"/>
      <c r="D316" s="134"/>
      <c r="F316" s="22"/>
    </row>
    <row r="317" s="26" customFormat="true" ht="14.25" hidden="false" customHeight="false" outlineLevel="0" collapsed="false">
      <c r="B317" s="133"/>
      <c r="D317" s="134"/>
      <c r="F317" s="22"/>
    </row>
    <row r="318" s="26" customFormat="true" ht="14.25" hidden="false" customHeight="false" outlineLevel="0" collapsed="false">
      <c r="B318" s="133"/>
      <c r="D318" s="134"/>
      <c r="F318" s="22"/>
    </row>
    <row r="319" s="26" customFormat="true" ht="14.25" hidden="false" customHeight="false" outlineLevel="0" collapsed="false">
      <c r="B319" s="133"/>
      <c r="D319" s="134"/>
      <c r="F319" s="22"/>
    </row>
    <row r="320" s="26" customFormat="true" ht="14.25" hidden="false" customHeight="false" outlineLevel="0" collapsed="false">
      <c r="B320" s="133"/>
      <c r="D320" s="134"/>
      <c r="F320" s="22"/>
    </row>
    <row r="321" s="26" customFormat="true" ht="14.25" hidden="false" customHeight="false" outlineLevel="0" collapsed="false">
      <c r="B321" s="133"/>
      <c r="D321" s="134"/>
      <c r="F321" s="22"/>
    </row>
    <row r="322" s="26" customFormat="true" ht="14.25" hidden="false" customHeight="false" outlineLevel="0" collapsed="false">
      <c r="B322" s="133"/>
      <c r="D322" s="134"/>
      <c r="F322" s="22"/>
    </row>
    <row r="323" s="26" customFormat="true" ht="14.25" hidden="false" customHeight="false" outlineLevel="0" collapsed="false">
      <c r="B323" s="133"/>
      <c r="D323" s="134"/>
      <c r="F323" s="22"/>
    </row>
    <row r="324" s="26" customFormat="true" ht="14.25" hidden="false" customHeight="false" outlineLevel="0" collapsed="false">
      <c r="B324" s="133"/>
      <c r="D324" s="134"/>
      <c r="F324" s="22"/>
    </row>
    <row r="325" s="26" customFormat="true" ht="14.25" hidden="false" customHeight="false" outlineLevel="0" collapsed="false">
      <c r="B325" s="133"/>
      <c r="D325" s="134"/>
      <c r="F325" s="22"/>
    </row>
    <row r="326" s="26" customFormat="true" ht="14.25" hidden="false" customHeight="false" outlineLevel="0" collapsed="false">
      <c r="B326" s="133"/>
      <c r="D326" s="134"/>
      <c r="F326" s="22"/>
    </row>
    <row r="327" s="26" customFormat="true" ht="14.25" hidden="false" customHeight="false" outlineLevel="0" collapsed="false">
      <c r="B327" s="133"/>
      <c r="D327" s="134"/>
      <c r="F327" s="22"/>
    </row>
    <row r="328" s="26" customFormat="true" ht="14.25" hidden="false" customHeight="false" outlineLevel="0" collapsed="false">
      <c r="B328" s="133"/>
      <c r="D328" s="134"/>
      <c r="F328" s="22"/>
    </row>
    <row r="329" s="26" customFormat="true" ht="14.25" hidden="false" customHeight="false" outlineLevel="0" collapsed="false">
      <c r="B329" s="133"/>
      <c r="D329" s="134"/>
      <c r="F329" s="22"/>
    </row>
    <row r="330" s="26" customFormat="true" ht="14.25" hidden="false" customHeight="false" outlineLevel="0" collapsed="false">
      <c r="B330" s="133"/>
      <c r="D330" s="134"/>
      <c r="F330" s="22"/>
    </row>
    <row r="331" s="26" customFormat="true" ht="14.25" hidden="false" customHeight="false" outlineLevel="0" collapsed="false">
      <c r="B331" s="133"/>
      <c r="D331" s="134"/>
      <c r="F331" s="22"/>
    </row>
    <row r="332" s="26" customFormat="true" ht="14.25" hidden="false" customHeight="false" outlineLevel="0" collapsed="false">
      <c r="B332" s="133"/>
      <c r="D332" s="134"/>
      <c r="F332" s="22"/>
    </row>
    <row r="333" s="26" customFormat="true" ht="14.25" hidden="false" customHeight="false" outlineLevel="0" collapsed="false">
      <c r="B333" s="133"/>
      <c r="D333" s="134"/>
      <c r="F333" s="22"/>
    </row>
    <row r="334" s="26" customFormat="true" ht="14.25" hidden="false" customHeight="false" outlineLevel="0" collapsed="false">
      <c r="B334" s="133"/>
      <c r="D334" s="134"/>
      <c r="F334" s="22"/>
    </row>
    <row r="335" s="26" customFormat="true" ht="14.25" hidden="false" customHeight="false" outlineLevel="0" collapsed="false">
      <c r="B335" s="133"/>
      <c r="D335" s="134"/>
      <c r="F335" s="22"/>
    </row>
    <row r="336" s="26" customFormat="true" ht="14.25" hidden="false" customHeight="false" outlineLevel="0" collapsed="false">
      <c r="B336" s="133"/>
      <c r="D336" s="134"/>
      <c r="F336" s="22"/>
    </row>
    <row r="337" s="26" customFormat="true" ht="14.25" hidden="false" customHeight="false" outlineLevel="0" collapsed="false">
      <c r="B337" s="133"/>
      <c r="D337" s="134"/>
      <c r="F337" s="22"/>
    </row>
    <row r="338" s="26" customFormat="true" ht="14.25" hidden="false" customHeight="false" outlineLevel="0" collapsed="false">
      <c r="B338" s="133"/>
      <c r="D338" s="134"/>
      <c r="F338" s="22"/>
    </row>
    <row r="339" s="26" customFormat="true" ht="14.25" hidden="false" customHeight="false" outlineLevel="0" collapsed="false">
      <c r="B339" s="133"/>
      <c r="D339" s="134"/>
      <c r="F339" s="22"/>
    </row>
    <row r="340" s="26" customFormat="true" ht="14.25" hidden="false" customHeight="false" outlineLevel="0" collapsed="false">
      <c r="B340" s="133"/>
      <c r="D340" s="134"/>
      <c r="F340" s="22"/>
    </row>
    <row r="341" s="26" customFormat="true" ht="14.25" hidden="false" customHeight="false" outlineLevel="0" collapsed="false">
      <c r="B341" s="133"/>
      <c r="D341" s="134"/>
      <c r="F341" s="22"/>
    </row>
    <row r="342" s="26" customFormat="true" ht="14.25" hidden="false" customHeight="false" outlineLevel="0" collapsed="false">
      <c r="B342" s="133"/>
      <c r="D342" s="134"/>
      <c r="F342" s="22"/>
    </row>
    <row r="343" s="26" customFormat="true" ht="14.25" hidden="false" customHeight="false" outlineLevel="0" collapsed="false">
      <c r="B343" s="133"/>
      <c r="D343" s="134"/>
      <c r="F343" s="22"/>
    </row>
    <row r="344" s="26" customFormat="true" ht="14.25" hidden="false" customHeight="false" outlineLevel="0" collapsed="false">
      <c r="B344" s="133"/>
      <c r="D344" s="134"/>
      <c r="F344" s="22"/>
    </row>
    <row r="345" s="26" customFormat="true" ht="14.25" hidden="false" customHeight="false" outlineLevel="0" collapsed="false">
      <c r="B345" s="133"/>
      <c r="D345" s="134"/>
      <c r="F345" s="22"/>
    </row>
    <row r="346" s="26" customFormat="true" ht="14.25" hidden="false" customHeight="false" outlineLevel="0" collapsed="false">
      <c r="B346" s="133"/>
      <c r="D346" s="134"/>
      <c r="F346" s="22"/>
    </row>
    <row r="347" s="26" customFormat="true" ht="14.25" hidden="false" customHeight="false" outlineLevel="0" collapsed="false">
      <c r="B347" s="133"/>
      <c r="D347" s="134"/>
      <c r="F347" s="22"/>
    </row>
    <row r="348" s="26" customFormat="true" ht="14.25" hidden="false" customHeight="false" outlineLevel="0" collapsed="false">
      <c r="B348" s="133"/>
      <c r="D348" s="134"/>
      <c r="F348" s="22"/>
    </row>
    <row r="349" s="26" customFormat="true" ht="14.25" hidden="false" customHeight="false" outlineLevel="0" collapsed="false">
      <c r="B349" s="133"/>
      <c r="D349" s="134"/>
      <c r="F349" s="22"/>
    </row>
    <row r="350" s="26" customFormat="true" ht="14.25" hidden="false" customHeight="false" outlineLevel="0" collapsed="false">
      <c r="B350" s="133"/>
      <c r="D350" s="134"/>
      <c r="F350" s="22"/>
    </row>
    <row r="351" s="26" customFormat="true" ht="14.25" hidden="false" customHeight="false" outlineLevel="0" collapsed="false">
      <c r="B351" s="133"/>
      <c r="D351" s="134"/>
      <c r="F351" s="22"/>
    </row>
    <row r="352" s="26" customFormat="true" ht="14.25" hidden="false" customHeight="false" outlineLevel="0" collapsed="false">
      <c r="B352" s="133"/>
      <c r="D352" s="134"/>
      <c r="F352" s="22"/>
    </row>
    <row r="353" s="26" customFormat="true" ht="14.25" hidden="false" customHeight="false" outlineLevel="0" collapsed="false">
      <c r="B353" s="133"/>
      <c r="D353" s="134"/>
      <c r="F353" s="22"/>
    </row>
    <row r="354" s="26" customFormat="true" ht="14.25" hidden="false" customHeight="false" outlineLevel="0" collapsed="false">
      <c r="B354" s="133"/>
      <c r="D354" s="134"/>
      <c r="F354" s="22"/>
    </row>
    <row r="355" s="26" customFormat="true" ht="14.25" hidden="false" customHeight="false" outlineLevel="0" collapsed="false">
      <c r="B355" s="133"/>
      <c r="D355" s="134"/>
      <c r="F355" s="22"/>
    </row>
    <row r="356" s="26" customFormat="true" ht="14.25" hidden="false" customHeight="false" outlineLevel="0" collapsed="false">
      <c r="B356" s="133"/>
      <c r="D356" s="134"/>
      <c r="F356" s="22"/>
    </row>
    <row r="357" s="26" customFormat="true" ht="14.25" hidden="false" customHeight="false" outlineLevel="0" collapsed="false">
      <c r="B357" s="133"/>
      <c r="D357" s="134"/>
      <c r="F357" s="22"/>
    </row>
    <row r="358" s="26" customFormat="true" ht="14.25" hidden="false" customHeight="false" outlineLevel="0" collapsed="false">
      <c r="B358" s="133"/>
      <c r="D358" s="134"/>
      <c r="F358" s="22"/>
    </row>
    <row r="359" s="26" customFormat="true" ht="14.25" hidden="false" customHeight="false" outlineLevel="0" collapsed="false">
      <c r="B359" s="133"/>
      <c r="D359" s="134"/>
      <c r="F359" s="22"/>
    </row>
    <row r="360" s="26" customFormat="true" ht="14.25" hidden="false" customHeight="false" outlineLevel="0" collapsed="false">
      <c r="B360" s="133"/>
      <c r="D360" s="134"/>
      <c r="F360" s="22"/>
    </row>
    <row r="361" s="26" customFormat="true" ht="14.25" hidden="false" customHeight="false" outlineLevel="0" collapsed="false">
      <c r="B361" s="133"/>
      <c r="D361" s="134"/>
      <c r="F361" s="22"/>
    </row>
    <row r="362" s="26" customFormat="true" ht="14.25" hidden="false" customHeight="false" outlineLevel="0" collapsed="false">
      <c r="B362" s="133"/>
      <c r="D362" s="134"/>
      <c r="F362" s="22"/>
    </row>
    <row r="363" s="26" customFormat="true" ht="14.25" hidden="false" customHeight="false" outlineLevel="0" collapsed="false">
      <c r="B363" s="133"/>
      <c r="D363" s="134"/>
      <c r="F363" s="22"/>
    </row>
    <row r="364" s="26" customFormat="true" ht="14.25" hidden="false" customHeight="false" outlineLevel="0" collapsed="false">
      <c r="B364" s="133"/>
      <c r="D364" s="134"/>
      <c r="F364" s="22"/>
    </row>
    <row r="365" s="26" customFormat="true" ht="14.25" hidden="false" customHeight="false" outlineLevel="0" collapsed="false">
      <c r="B365" s="133"/>
      <c r="D365" s="134"/>
      <c r="F365" s="22"/>
    </row>
    <row r="366" s="26" customFormat="true" ht="14.25" hidden="false" customHeight="false" outlineLevel="0" collapsed="false">
      <c r="B366" s="133"/>
      <c r="D366" s="134"/>
      <c r="F366" s="22"/>
    </row>
    <row r="367" s="26" customFormat="true" ht="14.25" hidden="false" customHeight="false" outlineLevel="0" collapsed="false">
      <c r="B367" s="133"/>
      <c r="D367" s="134"/>
      <c r="F367" s="22"/>
    </row>
    <row r="368" s="26" customFormat="true" ht="14.25" hidden="false" customHeight="false" outlineLevel="0" collapsed="false">
      <c r="B368" s="133"/>
      <c r="D368" s="134"/>
      <c r="F368" s="22"/>
    </row>
    <row r="369" s="26" customFormat="true" ht="14.25" hidden="false" customHeight="false" outlineLevel="0" collapsed="false">
      <c r="B369" s="133"/>
      <c r="D369" s="134"/>
      <c r="F369" s="22"/>
    </row>
    <row r="370" s="26" customFormat="true" ht="14.25" hidden="false" customHeight="false" outlineLevel="0" collapsed="false">
      <c r="B370" s="133"/>
      <c r="D370" s="134"/>
      <c r="F370" s="22"/>
    </row>
    <row r="371" s="26" customFormat="true" ht="14.25" hidden="false" customHeight="false" outlineLevel="0" collapsed="false">
      <c r="B371" s="133"/>
      <c r="D371" s="134"/>
      <c r="F371" s="22"/>
    </row>
    <row r="372" s="26" customFormat="true" ht="14.25" hidden="false" customHeight="false" outlineLevel="0" collapsed="false">
      <c r="B372" s="133"/>
      <c r="D372" s="134"/>
      <c r="F372" s="22"/>
    </row>
    <row r="373" s="26" customFormat="true" ht="14.25" hidden="false" customHeight="false" outlineLevel="0" collapsed="false">
      <c r="B373" s="133"/>
      <c r="D373" s="134"/>
      <c r="F373" s="22"/>
    </row>
    <row r="374" s="26" customFormat="true" ht="14.25" hidden="false" customHeight="false" outlineLevel="0" collapsed="false">
      <c r="B374" s="133"/>
      <c r="D374" s="134"/>
      <c r="F374" s="22"/>
    </row>
    <row r="375" s="26" customFormat="true" ht="14.25" hidden="false" customHeight="false" outlineLevel="0" collapsed="false">
      <c r="B375" s="133"/>
      <c r="D375" s="134"/>
      <c r="F375" s="22"/>
    </row>
    <row r="376" s="26" customFormat="true" ht="14.25" hidden="false" customHeight="false" outlineLevel="0" collapsed="false">
      <c r="B376" s="133"/>
      <c r="D376" s="134"/>
      <c r="F376" s="22"/>
    </row>
    <row r="377" s="26" customFormat="true" ht="14.25" hidden="false" customHeight="false" outlineLevel="0" collapsed="false">
      <c r="B377" s="133"/>
      <c r="D377" s="134"/>
      <c r="F377" s="22"/>
    </row>
    <row r="378" s="26" customFormat="true" ht="14.25" hidden="false" customHeight="false" outlineLevel="0" collapsed="false">
      <c r="B378" s="133"/>
      <c r="D378" s="134"/>
      <c r="F378" s="22"/>
    </row>
    <row r="379" s="26" customFormat="true" ht="14.25" hidden="false" customHeight="false" outlineLevel="0" collapsed="false">
      <c r="B379" s="133"/>
      <c r="D379" s="134"/>
      <c r="F379" s="22"/>
    </row>
    <row r="380" s="26" customFormat="true" ht="14.25" hidden="false" customHeight="false" outlineLevel="0" collapsed="false">
      <c r="B380" s="133"/>
      <c r="D380" s="134"/>
      <c r="F380" s="22"/>
    </row>
    <row r="381" s="26" customFormat="true" ht="14.25" hidden="false" customHeight="false" outlineLevel="0" collapsed="false">
      <c r="B381" s="133"/>
      <c r="D381" s="134"/>
      <c r="F381" s="22"/>
    </row>
    <row r="382" s="26" customFormat="true" ht="14.25" hidden="false" customHeight="false" outlineLevel="0" collapsed="false">
      <c r="B382" s="133"/>
      <c r="D382" s="134"/>
      <c r="F382" s="22"/>
    </row>
    <row r="383" s="26" customFormat="true" ht="14.25" hidden="false" customHeight="false" outlineLevel="0" collapsed="false">
      <c r="B383" s="133"/>
      <c r="D383" s="134"/>
      <c r="F383" s="22"/>
    </row>
    <row r="384" s="26" customFormat="true" ht="14.25" hidden="false" customHeight="false" outlineLevel="0" collapsed="false">
      <c r="B384" s="133"/>
      <c r="D384" s="134"/>
      <c r="F384" s="22"/>
    </row>
    <row r="385" s="26" customFormat="true" ht="14.25" hidden="false" customHeight="false" outlineLevel="0" collapsed="false">
      <c r="B385" s="133"/>
      <c r="D385" s="134"/>
      <c r="F385" s="22"/>
    </row>
    <row r="386" s="26" customFormat="true" ht="14.25" hidden="false" customHeight="false" outlineLevel="0" collapsed="false">
      <c r="B386" s="133"/>
      <c r="D386" s="134"/>
      <c r="F386" s="22"/>
    </row>
    <row r="387" s="26" customFormat="true" ht="14.25" hidden="false" customHeight="false" outlineLevel="0" collapsed="false">
      <c r="B387" s="133"/>
      <c r="D387" s="134"/>
      <c r="F387" s="22"/>
    </row>
    <row r="388" s="26" customFormat="true" ht="14.25" hidden="false" customHeight="false" outlineLevel="0" collapsed="false">
      <c r="B388" s="133"/>
      <c r="D388" s="134"/>
      <c r="F388" s="22"/>
    </row>
    <row r="389" s="26" customFormat="true" ht="14.25" hidden="false" customHeight="false" outlineLevel="0" collapsed="false">
      <c r="B389" s="133"/>
      <c r="D389" s="134"/>
      <c r="F389" s="22"/>
    </row>
    <row r="390" s="26" customFormat="true" ht="14.25" hidden="false" customHeight="false" outlineLevel="0" collapsed="false">
      <c r="B390" s="133"/>
      <c r="D390" s="134"/>
      <c r="F390" s="22"/>
    </row>
    <row r="391" s="26" customFormat="true" ht="14.25" hidden="false" customHeight="false" outlineLevel="0" collapsed="false">
      <c r="B391" s="133"/>
      <c r="D391" s="134"/>
      <c r="F391" s="22"/>
    </row>
    <row r="392" s="26" customFormat="true" ht="14.25" hidden="false" customHeight="false" outlineLevel="0" collapsed="false">
      <c r="B392" s="133"/>
      <c r="D392" s="134"/>
      <c r="F392" s="22"/>
    </row>
    <row r="393" s="26" customFormat="true" ht="14.25" hidden="false" customHeight="false" outlineLevel="0" collapsed="false">
      <c r="B393" s="133"/>
      <c r="D393" s="134"/>
      <c r="F393" s="22"/>
    </row>
    <row r="394" s="26" customFormat="true" ht="14.25" hidden="false" customHeight="false" outlineLevel="0" collapsed="false">
      <c r="B394" s="133"/>
      <c r="D394" s="134"/>
      <c r="F394" s="22"/>
    </row>
    <row r="395" s="26" customFormat="true" ht="14.25" hidden="false" customHeight="false" outlineLevel="0" collapsed="false">
      <c r="B395" s="133"/>
      <c r="D395" s="134"/>
      <c r="F395" s="22"/>
    </row>
    <row r="396" s="26" customFormat="true" ht="14.25" hidden="false" customHeight="false" outlineLevel="0" collapsed="false">
      <c r="B396" s="133"/>
      <c r="D396" s="134"/>
      <c r="F396" s="22"/>
    </row>
    <row r="397" s="26" customFormat="true" ht="14.25" hidden="false" customHeight="false" outlineLevel="0" collapsed="false">
      <c r="B397" s="133"/>
      <c r="D397" s="134"/>
      <c r="F397" s="22"/>
    </row>
    <row r="398" s="26" customFormat="true" ht="14.25" hidden="false" customHeight="false" outlineLevel="0" collapsed="false">
      <c r="B398" s="133"/>
      <c r="D398" s="134"/>
      <c r="F398" s="22"/>
    </row>
    <row r="399" s="26" customFormat="true" ht="14.25" hidden="false" customHeight="false" outlineLevel="0" collapsed="false">
      <c r="B399" s="133"/>
      <c r="D399" s="134"/>
      <c r="F399" s="22"/>
    </row>
    <row r="400" s="26" customFormat="true" ht="14.25" hidden="false" customHeight="false" outlineLevel="0" collapsed="false">
      <c r="B400" s="133"/>
      <c r="D400" s="134"/>
      <c r="F400" s="22"/>
    </row>
    <row r="401" s="26" customFormat="true" ht="14.25" hidden="false" customHeight="false" outlineLevel="0" collapsed="false">
      <c r="B401" s="133"/>
      <c r="D401" s="134"/>
      <c r="F401" s="22"/>
    </row>
    <row r="402" s="26" customFormat="true" ht="14.25" hidden="false" customHeight="false" outlineLevel="0" collapsed="false">
      <c r="B402" s="133"/>
      <c r="D402" s="134"/>
      <c r="F402" s="22"/>
    </row>
    <row r="403" s="26" customFormat="true" ht="14.25" hidden="false" customHeight="false" outlineLevel="0" collapsed="false">
      <c r="B403" s="133"/>
      <c r="D403" s="134"/>
      <c r="F403" s="22"/>
    </row>
    <row r="404" s="26" customFormat="true" ht="14.25" hidden="false" customHeight="false" outlineLevel="0" collapsed="false">
      <c r="B404" s="133"/>
      <c r="D404" s="134"/>
      <c r="F404" s="22"/>
    </row>
  </sheetData>
  <mergeCells count="9">
    <mergeCell ref="A4:A19"/>
    <mergeCell ref="C4:C7"/>
    <mergeCell ref="C8:C11"/>
    <mergeCell ref="C12:C15"/>
    <mergeCell ref="E12:E13"/>
    <mergeCell ref="E14:E15"/>
    <mergeCell ref="C16:C19"/>
    <mergeCell ref="E16:E17"/>
    <mergeCell ref="E18:E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47"/>
  <sheetViews>
    <sheetView showFormulas="false" showGridLines="true" showRowColHeaders="true" showZeros="true" rightToLeft="false" tabSelected="false" showOutlineSymbols="true" defaultGridColor="true" view="normal" topLeftCell="K28" colorId="64" zoomScale="100" zoomScaleNormal="100" zoomScalePageLayoutView="100" workbookViewId="0">
      <selection pane="topLeft" activeCell="U39" activeCellId="0" sqref="U39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8.86"/>
    <col collapsed="false" customWidth="true" hidden="true" outlineLevel="0" max="2" min="2" style="0" width="9.14"/>
    <col collapsed="false" customWidth="true" hidden="false" outlineLevel="0" max="10" min="10" style="0" width="44.53"/>
    <col collapsed="false" customWidth="true" hidden="false" outlineLevel="0" max="12" min="12" style="135" width="7.73"/>
    <col collapsed="false" customWidth="true" hidden="false" outlineLevel="0" max="13" min="13" style="135" width="3.34"/>
    <col collapsed="false" customWidth="true" hidden="false" outlineLevel="0" max="14" min="14" style="136" width="3.34"/>
    <col collapsed="false" customWidth="true" hidden="false" outlineLevel="0" max="15" min="15" style="0" width="7.73"/>
    <col collapsed="false" customWidth="true" hidden="false" outlineLevel="0" max="17" min="17" style="135" width="7.73"/>
    <col collapsed="false" customWidth="true" hidden="false" outlineLevel="0" max="18" min="18" style="135" width="3.34"/>
    <col collapsed="false" customWidth="true" hidden="false" outlineLevel="0" max="19" min="19" style="136" width="3.34"/>
    <col collapsed="false" customWidth="true" hidden="false" outlineLevel="0" max="20" min="20" style="0" width="7.73"/>
    <col collapsed="false" customWidth="true" hidden="false" outlineLevel="0" max="22" min="22" style="0" width="7.73"/>
    <col collapsed="false" customWidth="true" hidden="false" outlineLevel="0" max="24" min="23" style="0" width="3.34"/>
    <col collapsed="false" customWidth="true" hidden="false" outlineLevel="0" max="25" min="25" style="0" width="7.73"/>
    <col collapsed="false" customWidth="true" hidden="false" outlineLevel="0" max="27" min="27" style="0" width="7.73"/>
    <col collapsed="false" customWidth="true" hidden="false" outlineLevel="0" max="29" min="28" style="0" width="3.34"/>
    <col collapsed="false" customWidth="true" hidden="false" outlineLevel="0" max="30" min="30" style="0" width="7.73"/>
  </cols>
  <sheetData>
    <row r="1" customFormat="false" ht="14.65" hidden="false" customHeight="false" outlineLevel="0" collapsed="false"/>
    <row r="2" customFormat="false" ht="14.65" hidden="false" customHeight="false" outlineLevel="0" collapsed="false">
      <c r="A2" s="0" t="s">
        <v>302</v>
      </c>
      <c r="B2" s="137" t="s">
        <v>303</v>
      </c>
      <c r="C2" s="137" t="s">
        <v>304</v>
      </c>
      <c r="D2" s="137" t="s">
        <v>305</v>
      </c>
      <c r="E2" s="137" t="s">
        <v>306</v>
      </c>
      <c r="F2" s="137" t="s">
        <v>307</v>
      </c>
      <c r="L2" s="138" t="s">
        <v>308</v>
      </c>
      <c r="M2" s="138"/>
      <c r="N2" s="138"/>
      <c r="O2" s="138"/>
      <c r="Q2" s="138" t="s">
        <v>308</v>
      </c>
      <c r="R2" s="138"/>
      <c r="S2" s="138"/>
      <c r="T2" s="138"/>
      <c r="V2" s="138" t="s">
        <v>309</v>
      </c>
      <c r="W2" s="138"/>
      <c r="X2" s="138"/>
      <c r="Y2" s="138"/>
      <c r="AA2" s="138" t="s">
        <v>309</v>
      </c>
      <c r="AB2" s="138"/>
      <c r="AC2" s="138"/>
      <c r="AD2" s="138"/>
    </row>
    <row r="3" customFormat="false" ht="14.65" hidden="false" customHeight="false" outlineLevel="0" collapsed="false">
      <c r="L3" s="138" t="s">
        <v>310</v>
      </c>
      <c r="M3" s="138"/>
      <c r="N3" s="138"/>
      <c r="O3" s="138"/>
      <c r="Q3" s="138" t="s">
        <v>311</v>
      </c>
      <c r="R3" s="138"/>
      <c r="S3" s="138"/>
      <c r="T3" s="138"/>
      <c r="V3" s="138" t="s">
        <v>310</v>
      </c>
      <c r="W3" s="138"/>
      <c r="X3" s="138"/>
      <c r="Y3" s="138"/>
      <c r="AA3" s="138" t="s">
        <v>311</v>
      </c>
      <c r="AB3" s="138"/>
      <c r="AC3" s="138"/>
      <c r="AD3" s="138"/>
    </row>
    <row r="4" customFormat="false" ht="14.25" hidden="false" customHeight="false" outlineLevel="0" collapsed="false">
      <c r="A4" s="0" t="n">
        <v>1</v>
      </c>
      <c r="B4" s="0" t="n">
        <f aca="false">ISEVEN(A4)</f>
        <v>0</v>
      </c>
      <c r="C4" s="0" t="n">
        <f aca="false">ISODD(D4)</f>
        <v>0</v>
      </c>
      <c r="D4" s="0" t="n">
        <v>2</v>
      </c>
      <c r="E4" s="0" t="s">
        <v>312</v>
      </c>
      <c r="F4" s="0" t="s">
        <v>313</v>
      </c>
      <c r="L4" s="139" t="s">
        <v>314</v>
      </c>
      <c r="M4" s="140" t="n">
        <v>1</v>
      </c>
      <c r="N4" s="141" t="n">
        <v>2</v>
      </c>
      <c r="O4" s="142" t="s">
        <v>312</v>
      </c>
      <c r="Q4" s="139" t="s">
        <v>312</v>
      </c>
      <c r="R4" s="143" t="n">
        <v>2</v>
      </c>
      <c r="S4" s="144" t="n">
        <v>1</v>
      </c>
      <c r="T4" s="142" t="s">
        <v>314</v>
      </c>
      <c r="V4" s="139" t="s">
        <v>315</v>
      </c>
      <c r="W4" s="140" t="n">
        <v>1</v>
      </c>
      <c r="X4" s="141" t="n">
        <v>2</v>
      </c>
      <c r="Y4" s="142" t="s">
        <v>315</v>
      </c>
      <c r="AA4" s="139" t="s">
        <v>315</v>
      </c>
      <c r="AB4" s="143" t="n">
        <v>2</v>
      </c>
      <c r="AC4" s="144" t="n">
        <v>1</v>
      </c>
      <c r="AD4" s="142" t="s">
        <v>315</v>
      </c>
    </row>
    <row r="5" customFormat="false" ht="14.25" hidden="false" customHeight="false" outlineLevel="0" collapsed="false">
      <c r="A5" s="0" t="n">
        <v>3</v>
      </c>
      <c r="B5" s="0" t="n">
        <f aca="false">ISEVEN(A5)</f>
        <v>0</v>
      </c>
      <c r="C5" s="0" t="n">
        <f aca="false">ISODD(D5)</f>
        <v>0</v>
      </c>
      <c r="D5" s="0" t="n">
        <v>4</v>
      </c>
      <c r="E5" s="0" t="s">
        <v>316</v>
      </c>
      <c r="F5" s="0" t="s">
        <v>317</v>
      </c>
      <c r="L5" s="145" t="s">
        <v>318</v>
      </c>
      <c r="M5" s="146" t="n">
        <v>3</v>
      </c>
      <c r="N5" s="147" t="n">
        <v>4</v>
      </c>
      <c r="O5" s="148" t="s">
        <v>316</v>
      </c>
      <c r="Q5" s="145" t="s">
        <v>316</v>
      </c>
      <c r="R5" s="146" t="n">
        <v>4</v>
      </c>
      <c r="S5" s="147" t="n">
        <v>3</v>
      </c>
      <c r="T5" s="148" t="s">
        <v>318</v>
      </c>
      <c r="V5" s="145" t="s">
        <v>319</v>
      </c>
      <c r="W5" s="146" t="n">
        <v>3</v>
      </c>
      <c r="X5" s="147" t="n">
        <v>4</v>
      </c>
      <c r="Y5" s="148" t="s">
        <v>319</v>
      </c>
      <c r="AA5" s="145" t="s">
        <v>319</v>
      </c>
      <c r="AB5" s="146" t="n">
        <v>4</v>
      </c>
      <c r="AC5" s="147" t="n">
        <v>3</v>
      </c>
      <c r="AD5" s="148" t="s">
        <v>319</v>
      </c>
    </row>
    <row r="6" customFormat="false" ht="14.25" hidden="false" customHeight="false" outlineLevel="0" collapsed="false">
      <c r="A6" s="0" t="n">
        <v>5</v>
      </c>
      <c r="B6" s="0" t="n">
        <f aca="false">ISEVEN(A6)</f>
        <v>0</v>
      </c>
      <c r="C6" s="0" t="n">
        <f aca="false">ISODD(D6)</f>
        <v>0</v>
      </c>
      <c r="D6" s="0" t="n">
        <v>6</v>
      </c>
      <c r="E6" s="0" t="s">
        <v>320</v>
      </c>
      <c r="F6" s="0" t="s">
        <v>321</v>
      </c>
      <c r="L6" s="145" t="s">
        <v>322</v>
      </c>
      <c r="M6" s="146" t="n">
        <v>5</v>
      </c>
      <c r="N6" s="147" t="n">
        <v>6</v>
      </c>
      <c r="O6" s="148" t="s">
        <v>320</v>
      </c>
      <c r="Q6" s="145" t="s">
        <v>320</v>
      </c>
      <c r="R6" s="146" t="n">
        <v>6</v>
      </c>
      <c r="S6" s="147" t="n">
        <v>5</v>
      </c>
      <c r="T6" s="148" t="s">
        <v>322</v>
      </c>
      <c r="V6" s="145" t="s">
        <v>323</v>
      </c>
      <c r="W6" s="146" t="n">
        <v>5</v>
      </c>
      <c r="X6" s="147" t="n">
        <v>6</v>
      </c>
      <c r="Y6" s="148" t="s">
        <v>324</v>
      </c>
      <c r="AA6" s="145" t="s">
        <v>324</v>
      </c>
      <c r="AB6" s="146" t="n">
        <v>6</v>
      </c>
      <c r="AC6" s="147" t="n">
        <v>5</v>
      </c>
      <c r="AD6" s="148" t="s">
        <v>323</v>
      </c>
    </row>
    <row r="7" customFormat="false" ht="14.25" hidden="false" customHeight="false" outlineLevel="0" collapsed="false">
      <c r="A7" s="0" t="n">
        <v>7</v>
      </c>
      <c r="B7" s="0" t="n">
        <f aca="false">ISEVEN(A7)</f>
        <v>0</v>
      </c>
      <c r="C7" s="0" t="n">
        <f aca="false">ISODD(D7)</f>
        <v>0</v>
      </c>
      <c r="D7" s="0" t="n">
        <v>8</v>
      </c>
      <c r="E7" s="0" t="s">
        <v>325</v>
      </c>
      <c r="F7" s="0" t="s">
        <v>321</v>
      </c>
      <c r="L7" s="145" t="s">
        <v>326</v>
      </c>
      <c r="M7" s="146" t="n">
        <v>7</v>
      </c>
      <c r="N7" s="147" t="n">
        <v>8</v>
      </c>
      <c r="O7" s="148" t="s">
        <v>325</v>
      </c>
      <c r="Q7" s="145" t="s">
        <v>325</v>
      </c>
      <c r="R7" s="146" t="n">
        <v>8</v>
      </c>
      <c r="S7" s="147" t="n">
        <v>7</v>
      </c>
      <c r="T7" s="148" t="s">
        <v>326</v>
      </c>
      <c r="V7" s="145" t="s">
        <v>327</v>
      </c>
      <c r="W7" s="146" t="n">
        <v>7</v>
      </c>
      <c r="X7" s="147" t="n">
        <v>8</v>
      </c>
      <c r="Y7" s="148" t="s">
        <v>328</v>
      </c>
      <c r="AA7" s="145" t="s">
        <v>328</v>
      </c>
      <c r="AB7" s="146" t="n">
        <v>8</v>
      </c>
      <c r="AC7" s="147" t="n">
        <v>7</v>
      </c>
      <c r="AD7" s="148" t="s">
        <v>327</v>
      </c>
    </row>
    <row r="8" customFormat="false" ht="14.25" hidden="false" customHeight="false" outlineLevel="0" collapsed="false">
      <c r="A8" s="0" t="n">
        <v>9</v>
      </c>
      <c r="B8" s="0" t="n">
        <f aca="false">ISEVEN(A8)</f>
        <v>0</v>
      </c>
      <c r="C8" s="0" t="n">
        <f aca="false">ISODD(D8)</f>
        <v>0</v>
      </c>
      <c r="D8" s="0" t="n">
        <v>10</v>
      </c>
      <c r="E8" s="0" t="s">
        <v>329</v>
      </c>
      <c r="F8" s="0" t="s">
        <v>321</v>
      </c>
      <c r="L8" s="145" t="s">
        <v>330</v>
      </c>
      <c r="M8" s="146" t="n">
        <v>9</v>
      </c>
      <c r="N8" s="147" t="n">
        <v>10</v>
      </c>
      <c r="O8" s="148" t="s">
        <v>329</v>
      </c>
      <c r="Q8" s="145" t="s">
        <v>329</v>
      </c>
      <c r="R8" s="146" t="n">
        <v>10</v>
      </c>
      <c r="S8" s="147" t="n">
        <v>9</v>
      </c>
      <c r="T8" s="148" t="s">
        <v>330</v>
      </c>
      <c r="V8" s="145" t="s">
        <v>331</v>
      </c>
      <c r="W8" s="146" t="n">
        <v>9</v>
      </c>
      <c r="X8" s="147" t="n">
        <v>10</v>
      </c>
      <c r="Y8" s="148" t="s">
        <v>332</v>
      </c>
      <c r="AA8" s="145" t="s">
        <v>332</v>
      </c>
      <c r="AB8" s="146" t="n">
        <v>10</v>
      </c>
      <c r="AC8" s="147" t="n">
        <v>9</v>
      </c>
      <c r="AD8" s="148" t="s">
        <v>331</v>
      </c>
    </row>
    <row r="9" customFormat="false" ht="14.25" hidden="false" customHeight="false" outlineLevel="0" collapsed="false">
      <c r="A9" s="0" t="n">
        <v>11</v>
      </c>
      <c r="B9" s="0" t="n">
        <f aca="false">ISEVEN(A9)</f>
        <v>0</v>
      </c>
      <c r="C9" s="0" t="n">
        <f aca="false">ISODD(D9)</f>
        <v>0</v>
      </c>
      <c r="D9" s="0" t="n">
        <v>12</v>
      </c>
      <c r="E9" s="0" t="s">
        <v>333</v>
      </c>
      <c r="F9" s="0" t="s">
        <v>321</v>
      </c>
      <c r="L9" s="145" t="s">
        <v>334</v>
      </c>
      <c r="M9" s="146" t="n">
        <v>11</v>
      </c>
      <c r="N9" s="147" t="n">
        <v>12</v>
      </c>
      <c r="O9" s="148" t="s">
        <v>333</v>
      </c>
      <c r="Q9" s="145" t="s">
        <v>333</v>
      </c>
      <c r="R9" s="146" t="n">
        <v>12</v>
      </c>
      <c r="S9" s="147" t="n">
        <v>11</v>
      </c>
      <c r="T9" s="148" t="s">
        <v>334</v>
      </c>
      <c r="V9" s="145" t="s">
        <v>335</v>
      </c>
      <c r="W9" s="146" t="n">
        <v>11</v>
      </c>
      <c r="X9" s="147" t="n">
        <v>12</v>
      </c>
      <c r="Y9" s="148" t="s">
        <v>336</v>
      </c>
      <c r="AA9" s="145" t="s">
        <v>336</v>
      </c>
      <c r="AB9" s="146" t="n">
        <v>12</v>
      </c>
      <c r="AC9" s="147" t="n">
        <v>11</v>
      </c>
      <c r="AD9" s="148" t="s">
        <v>335</v>
      </c>
    </row>
    <row r="10" customFormat="false" ht="14.25" hidden="false" customHeight="false" outlineLevel="0" collapsed="false">
      <c r="A10" s="0" t="n">
        <v>13</v>
      </c>
      <c r="B10" s="0" t="n">
        <f aca="false">ISEVEN(A10)</f>
        <v>0</v>
      </c>
      <c r="C10" s="0" t="n">
        <f aca="false">ISODD(D10)</f>
        <v>0</v>
      </c>
      <c r="D10" s="0" t="n">
        <v>14</v>
      </c>
      <c r="E10" s="0" t="s">
        <v>337</v>
      </c>
      <c r="F10" s="0" t="s">
        <v>338</v>
      </c>
      <c r="L10" s="145" t="s">
        <v>339</v>
      </c>
      <c r="M10" s="146" t="n">
        <v>13</v>
      </c>
      <c r="N10" s="147" t="n">
        <v>14</v>
      </c>
      <c r="O10" s="148" t="s">
        <v>337</v>
      </c>
      <c r="Q10" s="145" t="s">
        <v>337</v>
      </c>
      <c r="R10" s="146" t="n">
        <v>14</v>
      </c>
      <c r="S10" s="147" t="n">
        <v>13</v>
      </c>
      <c r="T10" s="148" t="s">
        <v>339</v>
      </c>
      <c r="V10" s="145" t="s">
        <v>340</v>
      </c>
      <c r="W10" s="146" t="n">
        <v>13</v>
      </c>
      <c r="X10" s="147" t="n">
        <v>14</v>
      </c>
      <c r="Y10" s="148" t="s">
        <v>341</v>
      </c>
      <c r="AA10" s="145" t="s">
        <v>341</v>
      </c>
      <c r="AB10" s="146" t="n">
        <v>14</v>
      </c>
      <c r="AC10" s="147" t="n">
        <v>13</v>
      </c>
      <c r="AD10" s="148" t="s">
        <v>340</v>
      </c>
    </row>
    <row r="11" customFormat="false" ht="14.25" hidden="false" customHeight="false" outlineLevel="0" collapsed="false">
      <c r="A11" s="0" t="n">
        <v>15</v>
      </c>
      <c r="B11" s="0" t="n">
        <f aca="false">ISEVEN(A11)</f>
        <v>0</v>
      </c>
      <c r="C11" s="0" t="n">
        <f aca="false">ISODD(D11)</f>
        <v>0</v>
      </c>
      <c r="D11" s="0" t="n">
        <v>16</v>
      </c>
      <c r="E11" s="0" t="s">
        <v>342</v>
      </c>
      <c r="F11" s="0" t="s">
        <v>343</v>
      </c>
      <c r="L11" s="145" t="s">
        <v>344</v>
      </c>
      <c r="M11" s="146" t="n">
        <v>15</v>
      </c>
      <c r="N11" s="147" t="n">
        <v>16</v>
      </c>
      <c r="O11" s="148" t="s">
        <v>342</v>
      </c>
      <c r="Q11" s="145" t="s">
        <v>342</v>
      </c>
      <c r="R11" s="146" t="n">
        <v>16</v>
      </c>
      <c r="S11" s="147" t="n">
        <v>15</v>
      </c>
      <c r="T11" s="148" t="s">
        <v>344</v>
      </c>
      <c r="V11" s="145" t="s">
        <v>345</v>
      </c>
      <c r="W11" s="146" t="n">
        <v>15</v>
      </c>
      <c r="X11" s="147" t="n">
        <v>16</v>
      </c>
      <c r="Y11" s="148" t="s">
        <v>346</v>
      </c>
      <c r="AA11" s="145" t="s">
        <v>346</v>
      </c>
      <c r="AB11" s="146" t="n">
        <v>16</v>
      </c>
      <c r="AC11" s="147" t="n">
        <v>15</v>
      </c>
      <c r="AD11" s="148" t="s">
        <v>345</v>
      </c>
    </row>
    <row r="12" customFormat="false" ht="14.25" hidden="false" customHeight="false" outlineLevel="0" collapsed="false">
      <c r="A12" s="0" t="n">
        <v>17</v>
      </c>
      <c r="B12" s="0" t="n">
        <f aca="false">ISEVEN(A12)</f>
        <v>0</v>
      </c>
      <c r="C12" s="0" t="n">
        <f aca="false">ISODD(D12)</f>
        <v>0</v>
      </c>
      <c r="D12" s="0" t="n">
        <v>18</v>
      </c>
      <c r="E12" s="0" t="s">
        <v>347</v>
      </c>
      <c r="F12" s="0" t="s">
        <v>321</v>
      </c>
      <c r="L12" s="145" t="s">
        <v>348</v>
      </c>
      <c r="M12" s="146" t="n">
        <v>17</v>
      </c>
      <c r="N12" s="147" t="n">
        <v>18</v>
      </c>
      <c r="O12" s="148" t="s">
        <v>347</v>
      </c>
      <c r="Q12" s="145" t="s">
        <v>347</v>
      </c>
      <c r="R12" s="146" t="n">
        <v>18</v>
      </c>
      <c r="S12" s="147" t="n">
        <v>17</v>
      </c>
      <c r="T12" s="148" t="s">
        <v>348</v>
      </c>
      <c r="V12" s="145" t="s">
        <v>349</v>
      </c>
      <c r="W12" s="146" t="n">
        <v>17</v>
      </c>
      <c r="X12" s="147" t="n">
        <v>18</v>
      </c>
      <c r="Y12" s="148" t="s">
        <v>350</v>
      </c>
      <c r="AA12" s="145" t="s">
        <v>350</v>
      </c>
      <c r="AB12" s="146" t="n">
        <v>18</v>
      </c>
      <c r="AC12" s="147" t="n">
        <v>17</v>
      </c>
      <c r="AD12" s="148" t="s">
        <v>349</v>
      </c>
    </row>
    <row r="13" customFormat="false" ht="14.25" hidden="false" customHeight="false" outlineLevel="0" collapsed="false">
      <c r="A13" s="0" t="n">
        <v>19</v>
      </c>
      <c r="B13" s="0" t="n">
        <f aca="false">ISEVEN(A13)</f>
        <v>0</v>
      </c>
      <c r="C13" s="0" t="n">
        <f aca="false">ISODD(D13)</f>
        <v>0</v>
      </c>
      <c r="D13" s="0" t="n">
        <v>20</v>
      </c>
      <c r="E13" s="0" t="s">
        <v>351</v>
      </c>
      <c r="F13" s="0" t="s">
        <v>352</v>
      </c>
      <c r="L13" s="145" t="s">
        <v>353</v>
      </c>
      <c r="M13" s="146" t="n">
        <v>19</v>
      </c>
      <c r="N13" s="147" t="n">
        <v>20</v>
      </c>
      <c r="O13" s="148" t="s">
        <v>351</v>
      </c>
      <c r="Q13" s="145" t="s">
        <v>351</v>
      </c>
      <c r="R13" s="146" t="n">
        <v>20</v>
      </c>
      <c r="S13" s="147" t="n">
        <v>19</v>
      </c>
      <c r="T13" s="148" t="s">
        <v>353</v>
      </c>
      <c r="V13" s="145" t="s">
        <v>75</v>
      </c>
      <c r="W13" s="146" t="n">
        <v>19</v>
      </c>
      <c r="X13" s="147" t="n">
        <v>20</v>
      </c>
      <c r="Y13" s="148" t="s">
        <v>354</v>
      </c>
      <c r="AA13" s="145" t="s">
        <v>354</v>
      </c>
      <c r="AB13" s="146" t="n">
        <v>20</v>
      </c>
      <c r="AC13" s="147" t="n">
        <v>19</v>
      </c>
      <c r="AD13" s="148" t="s">
        <v>75</v>
      </c>
    </row>
    <row r="14" customFormat="false" ht="14.25" hidden="false" customHeight="false" outlineLevel="0" collapsed="false">
      <c r="A14" s="0" t="n">
        <v>21</v>
      </c>
      <c r="B14" s="0" t="n">
        <f aca="false">ISEVEN(A14)</f>
        <v>0</v>
      </c>
      <c r="C14" s="0" t="n">
        <f aca="false">ISODD(D14)</f>
        <v>0</v>
      </c>
      <c r="D14" s="0" t="n">
        <v>22</v>
      </c>
      <c r="E14" s="0" t="s">
        <v>355</v>
      </c>
      <c r="F14" s="0" t="s">
        <v>356</v>
      </c>
      <c r="L14" s="145" t="s">
        <v>357</v>
      </c>
      <c r="M14" s="146" t="n">
        <v>21</v>
      </c>
      <c r="N14" s="147" t="n">
        <v>22</v>
      </c>
      <c r="O14" s="148" t="s">
        <v>355</v>
      </c>
      <c r="Q14" s="145" t="s">
        <v>355</v>
      </c>
      <c r="R14" s="146" t="n">
        <v>22</v>
      </c>
      <c r="S14" s="147" t="n">
        <v>21</v>
      </c>
      <c r="T14" s="148" t="s">
        <v>357</v>
      </c>
      <c r="V14" s="145" t="s">
        <v>78</v>
      </c>
      <c r="W14" s="146" t="n">
        <v>21</v>
      </c>
      <c r="X14" s="147" t="n">
        <v>22</v>
      </c>
      <c r="Y14" s="148" t="s">
        <v>80</v>
      </c>
      <c r="AA14" s="145" t="s">
        <v>80</v>
      </c>
      <c r="AB14" s="146" t="n">
        <v>22</v>
      </c>
      <c r="AC14" s="147" t="n">
        <v>21</v>
      </c>
      <c r="AD14" s="148" t="s">
        <v>78</v>
      </c>
    </row>
    <row r="15" customFormat="false" ht="14.25" hidden="false" customHeight="false" outlineLevel="0" collapsed="false">
      <c r="A15" s="0" t="n">
        <v>23</v>
      </c>
      <c r="B15" s="0" t="n">
        <f aca="false">ISEVEN(A15)</f>
        <v>0</v>
      </c>
      <c r="C15" s="0" t="n">
        <f aca="false">ISODD(D15)</f>
        <v>0</v>
      </c>
      <c r="D15" s="0" t="n">
        <v>24</v>
      </c>
      <c r="E15" s="0" t="s">
        <v>358</v>
      </c>
      <c r="F15" s="0" t="s">
        <v>359</v>
      </c>
      <c r="L15" s="145" t="s">
        <v>360</v>
      </c>
      <c r="M15" s="146" t="n">
        <v>23</v>
      </c>
      <c r="N15" s="147" t="n">
        <v>24</v>
      </c>
      <c r="O15" s="148" t="s">
        <v>358</v>
      </c>
      <c r="Q15" s="145" t="s">
        <v>358</v>
      </c>
      <c r="R15" s="146" t="n">
        <v>24</v>
      </c>
      <c r="S15" s="147" t="n">
        <v>23</v>
      </c>
      <c r="T15" s="148" t="s">
        <v>360</v>
      </c>
      <c r="V15" s="145" t="s">
        <v>82</v>
      </c>
      <c r="W15" s="146" t="n">
        <v>23</v>
      </c>
      <c r="X15" s="147" t="n">
        <v>24</v>
      </c>
      <c r="Y15" s="148" t="s">
        <v>84</v>
      </c>
      <c r="AA15" s="145" t="s">
        <v>84</v>
      </c>
      <c r="AB15" s="146" t="n">
        <v>24</v>
      </c>
      <c r="AC15" s="147" t="n">
        <v>23</v>
      </c>
      <c r="AD15" s="148" t="s">
        <v>82</v>
      </c>
    </row>
    <row r="16" customFormat="false" ht="14.25" hidden="false" customHeight="false" outlineLevel="0" collapsed="false">
      <c r="A16" s="0" t="n">
        <v>25</v>
      </c>
      <c r="B16" s="0" t="n">
        <f aca="false">ISEVEN(A16)</f>
        <v>0</v>
      </c>
      <c r="C16" s="0" t="n">
        <f aca="false">ISODD(D16)</f>
        <v>0</v>
      </c>
      <c r="D16" s="0" t="n">
        <v>26</v>
      </c>
      <c r="E16" s="0" t="s">
        <v>361</v>
      </c>
      <c r="F16" s="0" t="s">
        <v>321</v>
      </c>
      <c r="L16" s="145" t="s">
        <v>362</v>
      </c>
      <c r="M16" s="146" t="n">
        <v>25</v>
      </c>
      <c r="N16" s="147" t="n">
        <v>26</v>
      </c>
      <c r="O16" s="148" t="s">
        <v>361</v>
      </c>
      <c r="Q16" s="145" t="s">
        <v>361</v>
      </c>
      <c r="R16" s="146" t="n">
        <v>26</v>
      </c>
      <c r="S16" s="147" t="n">
        <v>25</v>
      </c>
      <c r="T16" s="148" t="s">
        <v>362</v>
      </c>
      <c r="V16" s="145" t="s">
        <v>86</v>
      </c>
      <c r="W16" s="146" t="n">
        <v>25</v>
      </c>
      <c r="X16" s="147" t="n">
        <v>26</v>
      </c>
      <c r="Y16" s="148" t="s">
        <v>88</v>
      </c>
      <c r="AA16" s="145" t="s">
        <v>88</v>
      </c>
      <c r="AB16" s="146" t="n">
        <v>26</v>
      </c>
      <c r="AC16" s="147" t="n">
        <v>25</v>
      </c>
      <c r="AD16" s="148" t="s">
        <v>86</v>
      </c>
    </row>
    <row r="17" customFormat="false" ht="14.25" hidden="false" customHeight="false" outlineLevel="0" collapsed="false">
      <c r="A17" s="0" t="n">
        <v>27</v>
      </c>
      <c r="B17" s="0" t="n">
        <f aca="false">ISEVEN(A17)</f>
        <v>0</v>
      </c>
      <c r="C17" s="0" t="n">
        <f aca="false">ISODD(D17)</f>
        <v>0</v>
      </c>
      <c r="D17" s="0" t="n">
        <v>28</v>
      </c>
      <c r="E17" s="0" t="s">
        <v>363</v>
      </c>
      <c r="F17" s="0" t="s">
        <v>321</v>
      </c>
      <c r="L17" s="145" t="s">
        <v>364</v>
      </c>
      <c r="M17" s="146" t="n">
        <v>27</v>
      </c>
      <c r="N17" s="147" t="n">
        <v>28</v>
      </c>
      <c r="O17" s="148" t="s">
        <v>363</v>
      </c>
      <c r="Q17" s="145" t="s">
        <v>363</v>
      </c>
      <c r="R17" s="146" t="n">
        <v>28</v>
      </c>
      <c r="S17" s="147" t="n">
        <v>27</v>
      </c>
      <c r="T17" s="148" t="s">
        <v>364</v>
      </c>
      <c r="V17" s="145" t="s">
        <v>90</v>
      </c>
      <c r="W17" s="146" t="n">
        <v>27</v>
      </c>
      <c r="X17" s="147" t="n">
        <v>28</v>
      </c>
      <c r="Y17" s="148" t="s">
        <v>92</v>
      </c>
      <c r="AA17" s="145" t="s">
        <v>92</v>
      </c>
      <c r="AB17" s="146" t="n">
        <v>28</v>
      </c>
      <c r="AC17" s="147" t="n">
        <v>27</v>
      </c>
      <c r="AD17" s="148" t="s">
        <v>90</v>
      </c>
    </row>
    <row r="18" customFormat="false" ht="14.25" hidden="false" customHeight="false" outlineLevel="0" collapsed="false">
      <c r="A18" s="0" t="n">
        <v>29</v>
      </c>
      <c r="B18" s="0" t="n">
        <f aca="false">ISEVEN(A18)</f>
        <v>0</v>
      </c>
      <c r="C18" s="0" t="n">
        <f aca="false">ISODD(D18)</f>
        <v>0</v>
      </c>
      <c r="D18" s="0" t="n">
        <v>30</v>
      </c>
      <c r="E18" s="0" t="s">
        <v>326</v>
      </c>
      <c r="F18" s="0" t="s">
        <v>365</v>
      </c>
      <c r="L18" s="145" t="s">
        <v>366</v>
      </c>
      <c r="M18" s="146" t="n">
        <v>29</v>
      </c>
      <c r="N18" s="147" t="n">
        <v>30</v>
      </c>
      <c r="O18" s="148" t="s">
        <v>326</v>
      </c>
      <c r="Q18" s="145" t="s">
        <v>326</v>
      </c>
      <c r="R18" s="146" t="n">
        <v>30</v>
      </c>
      <c r="S18" s="147" t="n">
        <v>29</v>
      </c>
      <c r="T18" s="148" t="s">
        <v>366</v>
      </c>
      <c r="V18" s="145" t="s">
        <v>367</v>
      </c>
      <c r="W18" s="146" t="n">
        <v>29</v>
      </c>
      <c r="X18" s="147" t="n">
        <v>30</v>
      </c>
      <c r="Y18" s="148" t="s">
        <v>368</v>
      </c>
      <c r="AA18" s="145" t="s">
        <v>368</v>
      </c>
      <c r="AB18" s="146" t="n">
        <v>30</v>
      </c>
      <c r="AC18" s="147" t="n">
        <v>29</v>
      </c>
      <c r="AD18" s="148" t="s">
        <v>367</v>
      </c>
    </row>
    <row r="19" customFormat="false" ht="14.25" hidden="false" customHeight="false" outlineLevel="0" collapsed="false">
      <c r="A19" s="0" t="n">
        <v>31</v>
      </c>
      <c r="B19" s="0" t="n">
        <f aca="false">ISEVEN(A19)</f>
        <v>0</v>
      </c>
      <c r="C19" s="0" t="n">
        <f aca="false">ISODD(D19)</f>
        <v>0</v>
      </c>
      <c r="D19" s="0" t="n">
        <v>32</v>
      </c>
      <c r="E19" s="0" t="s">
        <v>369</v>
      </c>
      <c r="F19" s="0" t="s">
        <v>321</v>
      </c>
      <c r="L19" s="145" t="s">
        <v>370</v>
      </c>
      <c r="M19" s="146" t="n">
        <v>31</v>
      </c>
      <c r="N19" s="147" t="n">
        <v>32</v>
      </c>
      <c r="O19" s="148" t="s">
        <v>369</v>
      </c>
      <c r="Q19" s="145" t="s">
        <v>369</v>
      </c>
      <c r="R19" s="146" t="n">
        <v>32</v>
      </c>
      <c r="S19" s="147" t="n">
        <v>31</v>
      </c>
      <c r="T19" s="148" t="s">
        <v>370</v>
      </c>
      <c r="V19" s="145" t="s">
        <v>371</v>
      </c>
      <c r="W19" s="146" t="n">
        <v>31</v>
      </c>
      <c r="X19" s="147" t="n">
        <v>32</v>
      </c>
      <c r="Y19" s="148" t="s">
        <v>372</v>
      </c>
      <c r="AA19" s="145" t="s">
        <v>372</v>
      </c>
      <c r="AB19" s="146" t="n">
        <v>32</v>
      </c>
      <c r="AC19" s="147" t="n">
        <v>31</v>
      </c>
      <c r="AD19" s="148" t="s">
        <v>371</v>
      </c>
    </row>
    <row r="20" customFormat="false" ht="14.25" hidden="false" customHeight="false" outlineLevel="0" collapsed="false">
      <c r="A20" s="0" t="n">
        <v>33</v>
      </c>
      <c r="B20" s="0" t="n">
        <f aca="false">ISEVEN(A20)</f>
        <v>0</v>
      </c>
      <c r="C20" s="0" t="n">
        <f aca="false">ISODD(D20)</f>
        <v>0</v>
      </c>
      <c r="D20" s="0" t="n">
        <v>34</v>
      </c>
      <c r="E20" s="0" t="s">
        <v>373</v>
      </c>
      <c r="F20" s="0" t="s">
        <v>374</v>
      </c>
      <c r="L20" s="145" t="s">
        <v>375</v>
      </c>
      <c r="M20" s="146" t="n">
        <v>33</v>
      </c>
      <c r="N20" s="147" t="n">
        <v>34</v>
      </c>
      <c r="O20" s="148" t="s">
        <v>373</v>
      </c>
      <c r="Q20" s="145" t="s">
        <v>373</v>
      </c>
      <c r="R20" s="146" t="n">
        <v>34</v>
      </c>
      <c r="S20" s="147" t="n">
        <v>33</v>
      </c>
      <c r="T20" s="148" t="s">
        <v>375</v>
      </c>
      <c r="V20" s="145" t="s">
        <v>376</v>
      </c>
      <c r="W20" s="146" t="n">
        <v>33</v>
      </c>
      <c r="X20" s="147" t="n">
        <v>34</v>
      </c>
      <c r="Y20" s="148" t="s">
        <v>377</v>
      </c>
      <c r="AA20" s="145" t="s">
        <v>377</v>
      </c>
      <c r="AB20" s="146" t="n">
        <v>34</v>
      </c>
      <c r="AC20" s="147" t="n">
        <v>33</v>
      </c>
      <c r="AD20" s="148" t="s">
        <v>376</v>
      </c>
    </row>
    <row r="21" customFormat="false" ht="14.25" hidden="false" customHeight="false" outlineLevel="0" collapsed="false">
      <c r="A21" s="0" t="n">
        <v>35</v>
      </c>
      <c r="B21" s="0" t="n">
        <f aca="false">ISEVEN(A21)</f>
        <v>0</v>
      </c>
      <c r="C21" s="0" t="n">
        <f aca="false">ISODD(D21)</f>
        <v>0</v>
      </c>
      <c r="D21" s="0" t="n">
        <v>36</v>
      </c>
      <c r="E21" s="0" t="s">
        <v>378</v>
      </c>
      <c r="F21" s="0" t="s">
        <v>321</v>
      </c>
      <c r="L21" s="145" t="s">
        <v>379</v>
      </c>
      <c r="M21" s="146" t="n">
        <v>35</v>
      </c>
      <c r="N21" s="147" t="n">
        <v>36</v>
      </c>
      <c r="O21" s="148" t="s">
        <v>378</v>
      </c>
      <c r="Q21" s="145" t="s">
        <v>378</v>
      </c>
      <c r="R21" s="146" t="n">
        <v>36</v>
      </c>
      <c r="S21" s="147" t="n">
        <v>35</v>
      </c>
      <c r="T21" s="148" t="s">
        <v>379</v>
      </c>
      <c r="V21" s="145"/>
      <c r="W21" s="146" t="n">
        <v>35</v>
      </c>
      <c r="X21" s="147" t="n">
        <v>36</v>
      </c>
      <c r="Y21" s="148"/>
      <c r="AA21" s="145"/>
      <c r="AB21" s="146" t="n">
        <v>36</v>
      </c>
      <c r="AC21" s="147" t="n">
        <v>35</v>
      </c>
      <c r="AD21" s="148"/>
    </row>
    <row r="22" customFormat="false" ht="14.25" hidden="false" customHeight="false" outlineLevel="0" collapsed="false">
      <c r="A22" s="0" t="n">
        <v>37</v>
      </c>
      <c r="B22" s="0" t="n">
        <f aca="false">ISEVEN(A22)</f>
        <v>0</v>
      </c>
      <c r="C22" s="0" t="n">
        <f aca="false">ISODD(D22)</f>
        <v>0</v>
      </c>
      <c r="D22" s="0" t="n">
        <v>38</v>
      </c>
      <c r="E22" s="0" t="s">
        <v>326</v>
      </c>
      <c r="F22" s="0" t="s">
        <v>365</v>
      </c>
      <c r="L22" s="145" t="s">
        <v>380</v>
      </c>
      <c r="M22" s="146" t="n">
        <v>37</v>
      </c>
      <c r="N22" s="147" t="n">
        <v>38</v>
      </c>
      <c r="O22" s="148" t="s">
        <v>326</v>
      </c>
      <c r="Q22" s="145" t="s">
        <v>326</v>
      </c>
      <c r="R22" s="146" t="n">
        <v>38</v>
      </c>
      <c r="S22" s="147" t="n">
        <v>37</v>
      </c>
      <c r="T22" s="148" t="s">
        <v>380</v>
      </c>
      <c r="V22" s="145"/>
      <c r="W22" s="146" t="n">
        <v>37</v>
      </c>
      <c r="X22" s="147" t="n">
        <v>38</v>
      </c>
      <c r="Y22" s="148"/>
      <c r="AA22" s="145"/>
      <c r="AB22" s="146" t="n">
        <v>38</v>
      </c>
      <c r="AC22" s="147" t="n">
        <v>37</v>
      </c>
      <c r="AD22" s="148"/>
    </row>
    <row r="23" customFormat="false" ht="14.65" hidden="false" customHeight="false" outlineLevel="0" collapsed="false">
      <c r="A23" s="0" t="n">
        <v>39</v>
      </c>
      <c r="B23" s="0" t="n">
        <f aca="false">ISEVEN(A23)</f>
        <v>0</v>
      </c>
      <c r="C23" s="0" t="n">
        <f aca="false">ISODD(D23)</f>
        <v>0</v>
      </c>
      <c r="D23" s="0" t="n">
        <v>40</v>
      </c>
      <c r="E23" s="0" t="s">
        <v>381</v>
      </c>
      <c r="F23" s="0" t="s">
        <v>382</v>
      </c>
      <c r="L23" s="149" t="s">
        <v>383</v>
      </c>
      <c r="M23" s="150" t="n">
        <v>39</v>
      </c>
      <c r="N23" s="151" t="n">
        <v>40</v>
      </c>
      <c r="O23" s="152" t="s">
        <v>381</v>
      </c>
      <c r="Q23" s="149" t="s">
        <v>381</v>
      </c>
      <c r="R23" s="150" t="n">
        <v>40</v>
      </c>
      <c r="S23" s="151" t="n">
        <v>39</v>
      </c>
      <c r="T23" s="152" t="s">
        <v>383</v>
      </c>
      <c r="V23" s="149"/>
      <c r="W23" s="150" t="n">
        <v>39</v>
      </c>
      <c r="X23" s="151" t="n">
        <v>40</v>
      </c>
      <c r="Y23" s="152"/>
      <c r="AA23" s="149"/>
      <c r="AB23" s="150" t="n">
        <v>40</v>
      </c>
      <c r="AC23" s="151" t="n">
        <v>39</v>
      </c>
      <c r="AD23" s="152"/>
    </row>
    <row r="24" customFormat="false" ht="14.25" hidden="false" customHeight="false" outlineLevel="0" collapsed="false">
      <c r="A24" s="0" t="n">
        <v>2</v>
      </c>
      <c r="B24" s="0" t="n">
        <f aca="false">ISEVEN(A24)</f>
        <v>1</v>
      </c>
      <c r="C24" s="0" t="n">
        <f aca="false">ISODD(D24)</f>
        <v>1</v>
      </c>
      <c r="D24" s="0" t="n">
        <v>1</v>
      </c>
      <c r="E24" s="0" t="s">
        <v>314</v>
      </c>
      <c r="F24" s="0" t="s">
        <v>384</v>
      </c>
    </row>
    <row r="25" customFormat="false" ht="14.65" hidden="false" customHeight="false" outlineLevel="0" collapsed="false">
      <c r="A25" s="0" t="n">
        <v>4</v>
      </c>
      <c r="B25" s="0" t="n">
        <f aca="false">ISEVEN(A25)</f>
        <v>1</v>
      </c>
      <c r="C25" s="0" t="n">
        <f aca="false">ISODD(D25)</f>
        <v>1</v>
      </c>
      <c r="D25" s="0" t="n">
        <v>3</v>
      </c>
      <c r="E25" s="0" t="s">
        <v>318</v>
      </c>
      <c r="F25" s="0" t="s">
        <v>321</v>
      </c>
    </row>
    <row r="26" customFormat="false" ht="14.65" hidden="false" customHeight="false" outlineLevel="0" collapsed="false">
      <c r="A26" s="0" t="n">
        <v>6</v>
      </c>
      <c r="B26" s="0" t="n">
        <f aca="false">ISEVEN(A26)</f>
        <v>1</v>
      </c>
      <c r="C26" s="0" t="n">
        <f aca="false">ISODD(D26)</f>
        <v>1</v>
      </c>
      <c r="D26" s="0" t="n">
        <v>5</v>
      </c>
      <c r="E26" s="0" t="s">
        <v>322</v>
      </c>
      <c r="F26" s="0" t="s">
        <v>321</v>
      </c>
      <c r="L26" s="138" t="s">
        <v>385</v>
      </c>
      <c r="M26" s="138"/>
      <c r="N26" s="138"/>
      <c r="O26" s="138"/>
      <c r="Q26" s="138" t="s">
        <v>385</v>
      </c>
      <c r="R26" s="138"/>
      <c r="S26" s="138"/>
      <c r="T26" s="138"/>
    </row>
    <row r="27" customFormat="false" ht="14.65" hidden="false" customHeight="false" outlineLevel="0" collapsed="false">
      <c r="A27" s="0" t="n">
        <v>8</v>
      </c>
      <c r="B27" s="0" t="n">
        <f aca="false">ISEVEN(A27)</f>
        <v>1</v>
      </c>
      <c r="C27" s="0" t="n">
        <f aca="false">ISODD(D27)</f>
        <v>1</v>
      </c>
      <c r="D27" s="0" t="n">
        <v>7</v>
      </c>
      <c r="E27" s="0" t="s">
        <v>326</v>
      </c>
      <c r="F27" s="0" t="s">
        <v>386</v>
      </c>
      <c r="L27" s="138" t="s">
        <v>310</v>
      </c>
      <c r="M27" s="138"/>
      <c r="N27" s="138"/>
      <c r="O27" s="138"/>
      <c r="Q27" s="138" t="s">
        <v>311</v>
      </c>
      <c r="R27" s="138"/>
      <c r="S27" s="138"/>
      <c r="T27" s="138"/>
    </row>
    <row r="28" customFormat="false" ht="14.25" hidden="false" customHeight="false" outlineLevel="0" collapsed="false">
      <c r="A28" s="0" t="n">
        <v>10</v>
      </c>
      <c r="B28" s="0" t="n">
        <f aca="false">ISEVEN(A28)</f>
        <v>1</v>
      </c>
      <c r="C28" s="0" t="n">
        <f aca="false">ISODD(D28)</f>
        <v>1</v>
      </c>
      <c r="D28" s="0" t="n">
        <v>9</v>
      </c>
      <c r="E28" s="0" t="s">
        <v>330</v>
      </c>
      <c r="F28" s="0" t="s">
        <v>321</v>
      </c>
      <c r="L28" s="139" t="s">
        <v>314</v>
      </c>
      <c r="M28" s="140" t="n">
        <v>1</v>
      </c>
      <c r="N28" s="141" t="n">
        <v>2</v>
      </c>
      <c r="O28" s="142" t="s">
        <v>312</v>
      </c>
      <c r="Q28" s="139" t="s">
        <v>312</v>
      </c>
      <c r="R28" s="143" t="n">
        <v>2</v>
      </c>
      <c r="S28" s="144" t="n">
        <v>1</v>
      </c>
      <c r="T28" s="142" t="s">
        <v>314</v>
      </c>
    </row>
    <row r="29" customFormat="false" ht="14.25" hidden="false" customHeight="false" outlineLevel="0" collapsed="false">
      <c r="A29" s="0" t="n">
        <v>12</v>
      </c>
      <c r="B29" s="0" t="n">
        <f aca="false">ISEVEN(A29)</f>
        <v>1</v>
      </c>
      <c r="C29" s="0" t="n">
        <f aca="false">ISODD(D29)</f>
        <v>1</v>
      </c>
      <c r="D29" s="0" t="n">
        <v>11</v>
      </c>
      <c r="E29" s="0" t="s">
        <v>334</v>
      </c>
      <c r="F29" s="0" t="s">
        <v>387</v>
      </c>
      <c r="L29" s="145" t="s">
        <v>318</v>
      </c>
      <c r="M29" s="146" t="n">
        <v>3</v>
      </c>
      <c r="N29" s="147" t="n">
        <v>4</v>
      </c>
      <c r="O29" s="148" t="s">
        <v>388</v>
      </c>
      <c r="Q29" s="145" t="s">
        <v>388</v>
      </c>
      <c r="R29" s="146" t="n">
        <v>4</v>
      </c>
      <c r="S29" s="147" t="n">
        <v>3</v>
      </c>
      <c r="T29" s="148" t="s">
        <v>318</v>
      </c>
    </row>
    <row r="30" customFormat="false" ht="14.25" hidden="false" customHeight="false" outlineLevel="0" collapsed="false">
      <c r="A30" s="0" t="n">
        <v>14</v>
      </c>
      <c r="B30" s="0" t="n">
        <f aca="false">ISEVEN(A30)</f>
        <v>1</v>
      </c>
      <c r="C30" s="0" t="n">
        <f aca="false">ISODD(D30)</f>
        <v>1</v>
      </c>
      <c r="D30" s="0" t="n">
        <v>13</v>
      </c>
      <c r="E30" s="0" t="s">
        <v>339</v>
      </c>
      <c r="F30" s="0" t="s">
        <v>389</v>
      </c>
      <c r="L30" s="145" t="s">
        <v>322</v>
      </c>
      <c r="M30" s="146" t="n">
        <v>5</v>
      </c>
      <c r="N30" s="147" t="n">
        <v>6</v>
      </c>
      <c r="O30" s="148" t="s">
        <v>320</v>
      </c>
      <c r="Q30" s="145" t="s">
        <v>320</v>
      </c>
      <c r="R30" s="146" t="n">
        <v>6</v>
      </c>
      <c r="S30" s="147" t="n">
        <v>5</v>
      </c>
      <c r="T30" s="148" t="s">
        <v>322</v>
      </c>
    </row>
    <row r="31" customFormat="false" ht="14.25" hidden="false" customHeight="false" outlineLevel="0" collapsed="false">
      <c r="A31" s="0" t="n">
        <v>16</v>
      </c>
      <c r="B31" s="0" t="n">
        <f aca="false">ISEVEN(A31)</f>
        <v>1</v>
      </c>
      <c r="C31" s="0" t="n">
        <f aca="false">ISODD(D31)</f>
        <v>1</v>
      </c>
      <c r="D31" s="0" t="n">
        <v>15</v>
      </c>
      <c r="E31" s="0" t="s">
        <v>344</v>
      </c>
      <c r="F31" s="0" t="s">
        <v>390</v>
      </c>
      <c r="L31" s="153" t="s">
        <v>326</v>
      </c>
      <c r="M31" s="146" t="n">
        <v>7</v>
      </c>
      <c r="N31" s="147" t="n">
        <v>8</v>
      </c>
      <c r="O31" s="148" t="s">
        <v>325</v>
      </c>
      <c r="Q31" s="145" t="s">
        <v>325</v>
      </c>
      <c r="R31" s="146" t="n">
        <v>8</v>
      </c>
      <c r="S31" s="147" t="n">
        <v>7</v>
      </c>
      <c r="T31" s="154" t="s">
        <v>326</v>
      </c>
    </row>
    <row r="32" customFormat="false" ht="14.25" hidden="false" customHeight="false" outlineLevel="0" collapsed="false">
      <c r="A32" s="0" t="n">
        <v>18</v>
      </c>
      <c r="B32" s="0" t="n">
        <f aca="false">ISEVEN(A32)</f>
        <v>1</v>
      </c>
      <c r="C32" s="0" t="n">
        <f aca="false">ISODD(D32)</f>
        <v>1</v>
      </c>
      <c r="D32" s="0" t="n">
        <v>17</v>
      </c>
      <c r="E32" s="0" t="s">
        <v>348</v>
      </c>
      <c r="F32" s="0" t="s">
        <v>391</v>
      </c>
      <c r="L32" s="145" t="s">
        <v>330</v>
      </c>
      <c r="M32" s="146" t="n">
        <v>9</v>
      </c>
      <c r="N32" s="147" t="n">
        <v>10</v>
      </c>
      <c r="O32" s="148" t="s">
        <v>329</v>
      </c>
      <c r="Q32" s="145" t="s">
        <v>329</v>
      </c>
      <c r="R32" s="146" t="n">
        <v>10</v>
      </c>
      <c r="S32" s="147" t="n">
        <v>9</v>
      </c>
      <c r="T32" s="148" t="s">
        <v>330</v>
      </c>
    </row>
    <row r="33" customFormat="false" ht="14.25" hidden="false" customHeight="false" outlineLevel="0" collapsed="false">
      <c r="A33" s="0" t="n">
        <v>20</v>
      </c>
      <c r="B33" s="0" t="n">
        <f aca="false">ISEVEN(A33)</f>
        <v>1</v>
      </c>
      <c r="C33" s="0" t="n">
        <f aca="false">ISODD(D33)</f>
        <v>1</v>
      </c>
      <c r="D33" s="0" t="n">
        <v>19</v>
      </c>
      <c r="E33" s="0" t="s">
        <v>353</v>
      </c>
      <c r="F33" s="0" t="s">
        <v>391</v>
      </c>
      <c r="L33" s="145" t="s">
        <v>334</v>
      </c>
      <c r="M33" s="146" t="n">
        <v>11</v>
      </c>
      <c r="N33" s="147" t="n">
        <v>12</v>
      </c>
      <c r="O33" s="148" t="s">
        <v>333</v>
      </c>
      <c r="Q33" s="145" t="s">
        <v>333</v>
      </c>
      <c r="R33" s="146" t="n">
        <v>12</v>
      </c>
      <c r="S33" s="147" t="n">
        <v>11</v>
      </c>
      <c r="T33" s="148" t="s">
        <v>334</v>
      </c>
    </row>
    <row r="34" customFormat="false" ht="14.25" hidden="false" customHeight="false" outlineLevel="0" collapsed="false">
      <c r="A34" s="0" t="n">
        <v>22</v>
      </c>
      <c r="B34" s="0" t="n">
        <f aca="false">ISEVEN(A34)</f>
        <v>1</v>
      </c>
      <c r="C34" s="0" t="n">
        <f aca="false">ISODD(D34)</f>
        <v>1</v>
      </c>
      <c r="D34" s="0" t="n">
        <v>21</v>
      </c>
      <c r="E34" s="0" t="s">
        <v>357</v>
      </c>
      <c r="F34" s="0" t="s">
        <v>391</v>
      </c>
      <c r="L34" s="145" t="s">
        <v>339</v>
      </c>
      <c r="M34" s="146" t="n">
        <v>13</v>
      </c>
      <c r="N34" s="147" t="n">
        <v>14</v>
      </c>
      <c r="O34" s="148" t="s">
        <v>337</v>
      </c>
      <c r="Q34" s="145" t="s">
        <v>337</v>
      </c>
      <c r="R34" s="146" t="n">
        <v>14</v>
      </c>
      <c r="S34" s="147" t="n">
        <v>13</v>
      </c>
      <c r="T34" s="148" t="s">
        <v>339</v>
      </c>
    </row>
    <row r="35" customFormat="false" ht="14.25" hidden="false" customHeight="false" outlineLevel="0" collapsed="false">
      <c r="A35" s="0" t="n">
        <v>24</v>
      </c>
      <c r="B35" s="0" t="n">
        <f aca="false">ISEVEN(A35)</f>
        <v>1</v>
      </c>
      <c r="C35" s="0" t="n">
        <f aca="false">ISODD(D35)</f>
        <v>1</v>
      </c>
      <c r="D35" s="0" t="n">
        <v>23</v>
      </c>
      <c r="E35" s="0" t="s">
        <v>360</v>
      </c>
      <c r="F35" s="0" t="s">
        <v>391</v>
      </c>
      <c r="L35" s="145" t="s">
        <v>392</v>
      </c>
      <c r="M35" s="146" t="n">
        <v>15</v>
      </c>
      <c r="N35" s="147" t="n">
        <v>16</v>
      </c>
      <c r="O35" s="148" t="s">
        <v>342</v>
      </c>
      <c r="Q35" s="145" t="s">
        <v>342</v>
      </c>
      <c r="R35" s="146" t="n">
        <v>16</v>
      </c>
      <c r="S35" s="147" t="n">
        <v>15</v>
      </c>
      <c r="T35" s="148" t="s">
        <v>392</v>
      </c>
    </row>
    <row r="36" customFormat="false" ht="14.25" hidden="false" customHeight="false" outlineLevel="0" collapsed="false">
      <c r="A36" s="0" t="n">
        <v>26</v>
      </c>
      <c r="B36" s="0" t="n">
        <f aca="false">ISEVEN(A36)</f>
        <v>1</v>
      </c>
      <c r="C36" s="0" t="n">
        <f aca="false">ISODD(D36)</f>
        <v>1</v>
      </c>
      <c r="D36" s="0" t="n">
        <v>25</v>
      </c>
      <c r="E36" s="0" t="s">
        <v>362</v>
      </c>
      <c r="F36" s="0" t="s">
        <v>391</v>
      </c>
      <c r="L36" s="145" t="s">
        <v>348</v>
      </c>
      <c r="M36" s="146" t="n">
        <v>17</v>
      </c>
      <c r="N36" s="147" t="n">
        <v>18</v>
      </c>
      <c r="O36" s="148" t="s">
        <v>347</v>
      </c>
      <c r="Q36" s="145" t="s">
        <v>347</v>
      </c>
      <c r="R36" s="146" t="n">
        <v>18</v>
      </c>
      <c r="S36" s="147" t="n">
        <v>17</v>
      </c>
      <c r="T36" s="148" t="s">
        <v>348</v>
      </c>
    </row>
    <row r="37" customFormat="false" ht="14.25" hidden="false" customHeight="false" outlineLevel="0" collapsed="false">
      <c r="A37" s="0" t="n">
        <v>28</v>
      </c>
      <c r="B37" s="0" t="n">
        <f aca="false">ISEVEN(A37)</f>
        <v>1</v>
      </c>
      <c r="C37" s="0" t="n">
        <f aca="false">ISODD(D37)</f>
        <v>1</v>
      </c>
      <c r="D37" s="0" t="n">
        <v>27</v>
      </c>
      <c r="E37" s="0" t="s">
        <v>364</v>
      </c>
      <c r="F37" s="0" t="s">
        <v>391</v>
      </c>
      <c r="L37" s="145" t="s">
        <v>353</v>
      </c>
      <c r="M37" s="146" t="n">
        <v>19</v>
      </c>
      <c r="N37" s="147" t="n">
        <v>20</v>
      </c>
      <c r="O37" s="148" t="s">
        <v>351</v>
      </c>
      <c r="Q37" s="145" t="s">
        <v>351</v>
      </c>
      <c r="R37" s="155" t="n">
        <v>20</v>
      </c>
      <c r="S37" s="156" t="n">
        <v>19</v>
      </c>
      <c r="T37" s="148" t="s">
        <v>353</v>
      </c>
    </row>
    <row r="38" customFormat="false" ht="14.25" hidden="false" customHeight="false" outlineLevel="0" collapsed="false">
      <c r="A38" s="0" t="n">
        <v>30</v>
      </c>
      <c r="B38" s="0" t="n">
        <f aca="false">ISEVEN(A38)</f>
        <v>1</v>
      </c>
      <c r="C38" s="0" t="n">
        <f aca="false">ISODD(D38)</f>
        <v>1</v>
      </c>
      <c r="D38" s="0" t="n">
        <v>29</v>
      </c>
      <c r="E38" s="0" t="s">
        <v>366</v>
      </c>
      <c r="F38" s="0" t="s">
        <v>391</v>
      </c>
      <c r="L38" s="145" t="s">
        <v>357</v>
      </c>
      <c r="M38" s="146" t="n">
        <v>21</v>
      </c>
      <c r="N38" s="147" t="n">
        <v>22</v>
      </c>
      <c r="O38" s="148" t="s">
        <v>355</v>
      </c>
      <c r="Q38" s="145" t="s">
        <v>355</v>
      </c>
      <c r="R38" s="155" t="n">
        <v>22</v>
      </c>
      <c r="S38" s="156" t="n">
        <v>21</v>
      </c>
      <c r="T38" s="148" t="s">
        <v>357</v>
      </c>
    </row>
    <row r="39" customFormat="false" ht="14.25" hidden="false" customHeight="false" outlineLevel="0" collapsed="false">
      <c r="A39" s="0" t="n">
        <v>32</v>
      </c>
      <c r="B39" s="0" t="n">
        <f aca="false">ISEVEN(A39)</f>
        <v>1</v>
      </c>
      <c r="C39" s="0" t="n">
        <f aca="false">ISODD(D39)</f>
        <v>1</v>
      </c>
      <c r="D39" s="0" t="n">
        <v>31</v>
      </c>
      <c r="E39" s="0" t="s">
        <v>370</v>
      </c>
      <c r="F39" s="0" t="s">
        <v>391</v>
      </c>
      <c r="L39" s="145" t="s">
        <v>360</v>
      </c>
      <c r="M39" s="146" t="n">
        <v>23</v>
      </c>
      <c r="N39" s="147" t="n">
        <v>24</v>
      </c>
      <c r="O39" s="148" t="s">
        <v>393</v>
      </c>
      <c r="Q39" s="145" t="s">
        <v>393</v>
      </c>
      <c r="R39" s="146" t="n">
        <v>24</v>
      </c>
      <c r="S39" s="147" t="n">
        <v>23</v>
      </c>
      <c r="T39" s="148" t="s">
        <v>360</v>
      </c>
    </row>
    <row r="40" customFormat="false" ht="14.25" hidden="false" customHeight="false" outlineLevel="0" collapsed="false">
      <c r="A40" s="0" t="n">
        <v>34</v>
      </c>
      <c r="B40" s="0" t="n">
        <f aca="false">ISEVEN(A40)</f>
        <v>1</v>
      </c>
      <c r="C40" s="0" t="n">
        <f aca="false">ISODD(D40)</f>
        <v>1</v>
      </c>
      <c r="D40" s="0" t="n">
        <v>33</v>
      </c>
      <c r="E40" s="0" t="s">
        <v>375</v>
      </c>
      <c r="F40" s="0" t="s">
        <v>321</v>
      </c>
      <c r="L40" s="145" t="s">
        <v>362</v>
      </c>
      <c r="M40" s="146" t="n">
        <v>25</v>
      </c>
      <c r="N40" s="147" t="n">
        <v>26</v>
      </c>
      <c r="O40" s="148" t="s">
        <v>361</v>
      </c>
      <c r="Q40" s="145" t="s">
        <v>361</v>
      </c>
      <c r="R40" s="146" t="n">
        <v>26</v>
      </c>
      <c r="S40" s="147" t="n">
        <v>25</v>
      </c>
      <c r="T40" s="148" t="s">
        <v>362</v>
      </c>
      <c r="Y40" s="0" t="s">
        <v>394</v>
      </c>
    </row>
    <row r="41" customFormat="false" ht="14.25" hidden="false" customHeight="false" outlineLevel="0" collapsed="false">
      <c r="A41" s="0" t="n">
        <v>36</v>
      </c>
      <c r="B41" s="0" t="n">
        <f aca="false">ISEVEN(A41)</f>
        <v>1</v>
      </c>
      <c r="C41" s="0" t="n">
        <f aca="false">ISODD(D41)</f>
        <v>1</v>
      </c>
      <c r="D41" s="0" t="n">
        <v>35</v>
      </c>
      <c r="E41" s="0" t="s">
        <v>379</v>
      </c>
      <c r="F41" s="0" t="s">
        <v>321</v>
      </c>
      <c r="L41" s="145" t="s">
        <v>364</v>
      </c>
      <c r="M41" s="146" t="n">
        <v>27</v>
      </c>
      <c r="N41" s="147" t="n">
        <v>28</v>
      </c>
      <c r="O41" s="148" t="s">
        <v>363</v>
      </c>
      <c r="Q41" s="145" t="s">
        <v>363</v>
      </c>
      <c r="R41" s="146" t="n">
        <v>28</v>
      </c>
      <c r="S41" s="147" t="n">
        <v>27</v>
      </c>
      <c r="T41" s="148" t="s">
        <v>364</v>
      </c>
    </row>
    <row r="42" customFormat="false" ht="14.25" hidden="false" customHeight="false" outlineLevel="0" collapsed="false">
      <c r="A42" s="0" t="n">
        <v>38</v>
      </c>
      <c r="B42" s="0" t="n">
        <f aca="false">ISEVEN(A42)</f>
        <v>1</v>
      </c>
      <c r="C42" s="0" t="n">
        <f aca="false">ISODD(D42)</f>
        <v>1</v>
      </c>
      <c r="D42" s="0" t="n">
        <v>37</v>
      </c>
      <c r="E42" s="0" t="s">
        <v>380</v>
      </c>
      <c r="F42" s="0" t="s">
        <v>321</v>
      </c>
      <c r="L42" s="145" t="s">
        <v>366</v>
      </c>
      <c r="M42" s="146" t="n">
        <v>29</v>
      </c>
      <c r="N42" s="147" t="n">
        <v>30</v>
      </c>
      <c r="O42" s="148" t="s">
        <v>326</v>
      </c>
      <c r="Q42" s="145" t="s">
        <v>326</v>
      </c>
      <c r="R42" s="146" t="n">
        <v>30</v>
      </c>
      <c r="S42" s="147" t="n">
        <v>29</v>
      </c>
      <c r="T42" s="148" t="s">
        <v>366</v>
      </c>
    </row>
    <row r="43" customFormat="false" ht="14.25" hidden="false" customHeight="false" outlineLevel="0" collapsed="false">
      <c r="A43" s="0" t="n">
        <v>40</v>
      </c>
      <c r="B43" s="0" t="n">
        <f aca="false">ISEVEN(A43)</f>
        <v>1</v>
      </c>
      <c r="C43" s="0" t="n">
        <f aca="false">ISODD(D43)</f>
        <v>1</v>
      </c>
      <c r="D43" s="0" t="n">
        <v>39</v>
      </c>
      <c r="E43" s="0" t="s">
        <v>383</v>
      </c>
      <c r="F43" s="0" t="s">
        <v>321</v>
      </c>
      <c r="L43" s="145" t="s">
        <v>370</v>
      </c>
      <c r="M43" s="146" t="n">
        <v>31</v>
      </c>
      <c r="N43" s="147" t="n">
        <v>32</v>
      </c>
      <c r="O43" s="148" t="s">
        <v>369</v>
      </c>
      <c r="Q43" s="145" t="s">
        <v>369</v>
      </c>
      <c r="R43" s="146" t="n">
        <v>32</v>
      </c>
      <c r="S43" s="147" t="n">
        <v>31</v>
      </c>
      <c r="T43" s="148" t="s">
        <v>370</v>
      </c>
    </row>
    <row r="44" customFormat="false" ht="14.25" hidden="false" customHeight="false" outlineLevel="0" collapsed="false">
      <c r="L44" s="145" t="s">
        <v>375</v>
      </c>
      <c r="M44" s="146" t="n">
        <v>33</v>
      </c>
      <c r="N44" s="147" t="n">
        <v>34</v>
      </c>
      <c r="O44" s="148" t="s">
        <v>373</v>
      </c>
      <c r="Q44" s="145" t="s">
        <v>373</v>
      </c>
      <c r="R44" s="146" t="n">
        <v>34</v>
      </c>
      <c r="S44" s="147" t="n">
        <v>33</v>
      </c>
      <c r="T44" s="148" t="s">
        <v>375</v>
      </c>
    </row>
    <row r="45" customFormat="false" ht="14.25" hidden="false" customHeight="false" outlineLevel="0" collapsed="false">
      <c r="L45" s="145" t="s">
        <v>379</v>
      </c>
      <c r="M45" s="146" t="n">
        <v>35</v>
      </c>
      <c r="N45" s="147" t="n">
        <v>36</v>
      </c>
      <c r="O45" s="148" t="s">
        <v>378</v>
      </c>
      <c r="Q45" s="145" t="s">
        <v>378</v>
      </c>
      <c r="R45" s="146" t="n">
        <v>36</v>
      </c>
      <c r="S45" s="147" t="n">
        <v>35</v>
      </c>
      <c r="T45" s="148" t="s">
        <v>379</v>
      </c>
    </row>
    <row r="46" customFormat="false" ht="14.25" hidden="false" customHeight="false" outlineLevel="0" collapsed="false">
      <c r="L46" s="145" t="s">
        <v>380</v>
      </c>
      <c r="M46" s="146" t="n">
        <v>37</v>
      </c>
      <c r="N46" s="147" t="n">
        <v>38</v>
      </c>
      <c r="O46" s="148" t="s">
        <v>326</v>
      </c>
      <c r="Q46" s="145" t="s">
        <v>326</v>
      </c>
      <c r="R46" s="146" t="n">
        <v>38</v>
      </c>
      <c r="S46" s="147" t="n">
        <v>37</v>
      </c>
      <c r="T46" s="148" t="s">
        <v>380</v>
      </c>
    </row>
    <row r="47" customFormat="false" ht="14.65" hidden="false" customHeight="false" outlineLevel="0" collapsed="false">
      <c r="L47" s="149" t="s">
        <v>383</v>
      </c>
      <c r="M47" s="150" t="n">
        <v>39</v>
      </c>
      <c r="N47" s="151" t="n">
        <v>40</v>
      </c>
      <c r="O47" s="152" t="s">
        <v>381</v>
      </c>
      <c r="Q47" s="149" t="s">
        <v>381</v>
      </c>
      <c r="R47" s="150" t="n">
        <v>40</v>
      </c>
      <c r="S47" s="151" t="n">
        <v>39</v>
      </c>
      <c r="T47" s="152" t="s">
        <v>383</v>
      </c>
    </row>
  </sheetData>
  <autoFilter ref="B2:F44">
    <sortState ref="B3:F44">
      <sortCondition ref="A3:A44" customList=""/>
    </sortState>
  </autoFilter>
  <mergeCells count="12">
    <mergeCell ref="L2:O2"/>
    <mergeCell ref="Q2:T2"/>
    <mergeCell ref="V2:Y2"/>
    <mergeCell ref="AA2:AD2"/>
    <mergeCell ref="L3:O3"/>
    <mergeCell ref="Q3:T3"/>
    <mergeCell ref="V3:Y3"/>
    <mergeCell ref="AA3:AD3"/>
    <mergeCell ref="L26:O26"/>
    <mergeCell ref="Q26:T26"/>
    <mergeCell ref="L27:O27"/>
    <mergeCell ref="Q27:T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62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H33" activeCellId="0" sqref="H33"/>
    </sheetView>
  </sheetViews>
  <sheetFormatPr defaultColWidth="8.5390625" defaultRowHeight="14.25" zeroHeight="false" outlineLevelRow="0" outlineLevelCol="0"/>
  <cols>
    <col collapsed="false" customWidth="true" hidden="false" outlineLevel="0" max="4" min="4" style="0" width="11"/>
    <col collapsed="false" customWidth="true" hidden="false" outlineLevel="0" max="7" min="5" style="0" width="5"/>
    <col collapsed="false" customWidth="true" hidden="false" outlineLevel="0" max="8" min="8" style="0" width="25.66"/>
    <col collapsed="false" customWidth="true" hidden="false" outlineLevel="0" max="11" min="9" style="0" width="5"/>
    <col collapsed="false" customWidth="true" hidden="false" outlineLevel="0" max="19" min="16" style="0" width="9.72"/>
  </cols>
  <sheetData>
    <row r="1" customFormat="false" ht="14.25" hidden="false" customHeight="false" outlineLevel="0" collapsed="false">
      <c r="A1" s="0" t="s">
        <v>395</v>
      </c>
      <c r="E1" s="0" t="s">
        <v>396</v>
      </c>
      <c r="L1" s="157" t="s">
        <v>397</v>
      </c>
      <c r="M1" s="157"/>
      <c r="N1" s="157"/>
      <c r="O1" s="157"/>
      <c r="P1" s="157"/>
      <c r="Q1" s="157"/>
      <c r="V1" s="0" t="s">
        <v>398</v>
      </c>
    </row>
    <row r="2" customFormat="false" ht="14.65" hidden="false" customHeight="false" outlineLevel="0" collapsed="false">
      <c r="A2" s="0" t="s">
        <v>399</v>
      </c>
      <c r="B2" s="0" t="s">
        <v>400</v>
      </c>
      <c r="C2" s="0" t="s">
        <v>401</v>
      </c>
      <c r="D2" s="0" t="s">
        <v>402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6</v>
      </c>
      <c r="J2" s="0" t="n">
        <v>7</v>
      </c>
      <c r="K2" s="0" t="n">
        <v>8</v>
      </c>
      <c r="L2" s="0" t="s">
        <v>403</v>
      </c>
      <c r="M2" s="0" t="s">
        <v>404</v>
      </c>
      <c r="N2" s="0" t="s">
        <v>405</v>
      </c>
      <c r="O2" s="0" t="s">
        <v>406</v>
      </c>
      <c r="P2" s="0" t="s">
        <v>407</v>
      </c>
      <c r="Q2" s="0" t="s">
        <v>408</v>
      </c>
      <c r="V2" s="0" t="s">
        <v>409</v>
      </c>
      <c r="W2" s="0" t="s">
        <v>410</v>
      </c>
      <c r="X2" s="0" t="s">
        <v>411</v>
      </c>
      <c r="Y2" s="0" t="s">
        <v>412</v>
      </c>
    </row>
    <row r="3" customFormat="false" ht="14.65" hidden="false" customHeight="false" outlineLevel="0" collapsed="false">
      <c r="A3" s="0" t="n">
        <v>30</v>
      </c>
      <c r="B3" s="0" t="n">
        <v>2</v>
      </c>
      <c r="C3" s="0" t="n">
        <f aca="false">$A$3/B3</f>
        <v>15</v>
      </c>
      <c r="D3" s="0" t="n">
        <f aca="false">1000/C3</f>
        <v>66.6666666666667</v>
      </c>
      <c r="E3" s="0" t="n">
        <f aca="false">$D3*E$2</f>
        <v>133.333333333333</v>
      </c>
      <c r="F3" s="0" t="n">
        <f aca="false">$D3*F$2</f>
        <v>200</v>
      </c>
      <c r="G3" s="0" t="n">
        <f aca="false">$D3*G$2</f>
        <v>266.666666666667</v>
      </c>
      <c r="H3" s="0" t="n">
        <f aca="false">$D3*H$2</f>
        <v>333.333333333333</v>
      </c>
      <c r="I3" s="0" t="n">
        <f aca="false">$D3*I$2</f>
        <v>400</v>
      </c>
      <c r="J3" s="0" t="n">
        <f aca="false">$D3*J$2</f>
        <v>466.666666666667</v>
      </c>
      <c r="K3" s="0" t="n">
        <f aca="false">$D3*K$2</f>
        <v>533.333333333333</v>
      </c>
      <c r="L3" s="158" t="n">
        <f aca="false">L$12*(1/$C3)</f>
        <v>42.6666666666667</v>
      </c>
      <c r="M3" s="159" t="n">
        <f aca="false">M$12*(1/$C3)</f>
        <v>32</v>
      </c>
      <c r="N3" s="159" t="n">
        <f aca="false">N$12*(1/$C3)</f>
        <v>34.1333333333333</v>
      </c>
      <c r="O3" s="159" t="n">
        <f aca="false">O$12*(1/$C3)</f>
        <v>25.6</v>
      </c>
      <c r="P3" s="159" t="n">
        <f aca="false">P$12*(1/$C3)</f>
        <v>17.0666666666667</v>
      </c>
      <c r="Q3" s="159" t="n">
        <f aca="false">Q$12*(1/$C3)</f>
        <v>8.53333333333333</v>
      </c>
      <c r="V3" s="0" t="s">
        <v>413</v>
      </c>
      <c r="W3" s="0" t="n">
        <v>36</v>
      </c>
      <c r="X3" s="0" t="n">
        <f aca="false">64*6</f>
        <v>384</v>
      </c>
      <c r="Y3" s="0" t="n">
        <f aca="false">1000*W3/X3</f>
        <v>93.75</v>
      </c>
    </row>
    <row r="4" customFormat="false" ht="14.65" hidden="false" customHeight="false" outlineLevel="0" collapsed="false">
      <c r="B4" s="0" t="n">
        <v>3</v>
      </c>
      <c r="C4" s="0" t="n">
        <f aca="false">$A$3/B4</f>
        <v>10</v>
      </c>
      <c r="D4" s="0" t="n">
        <f aca="false">1000/C4</f>
        <v>100</v>
      </c>
      <c r="E4" s="0" t="n">
        <f aca="false">$D4*E$2</f>
        <v>200</v>
      </c>
      <c r="F4" s="0" t="n">
        <f aca="false">$D4*F$2</f>
        <v>300</v>
      </c>
      <c r="G4" s="0" t="n">
        <f aca="false">$D4*G$2</f>
        <v>400</v>
      </c>
      <c r="H4" s="0" t="n">
        <f aca="false">$D4*H$2</f>
        <v>500</v>
      </c>
      <c r="I4" s="0" t="n">
        <f aca="false">$D4*I$2</f>
        <v>600</v>
      </c>
      <c r="J4" s="0" t="n">
        <f aca="false">$D4*J$2</f>
        <v>700</v>
      </c>
      <c r="K4" s="0" t="n">
        <f aca="false">$D4*K$2</f>
        <v>800</v>
      </c>
      <c r="L4" s="159" t="n">
        <f aca="false">L$12*(1/$C4)</f>
        <v>64</v>
      </c>
      <c r="M4" s="159" t="n">
        <f aca="false">M$12*(1/$C4)</f>
        <v>48</v>
      </c>
      <c r="N4" s="159" t="n">
        <f aca="false">N$12*(1/$C4)</f>
        <v>51.2</v>
      </c>
      <c r="O4" s="158" t="n">
        <f aca="false">O$12*(1/$C4)</f>
        <v>38.4</v>
      </c>
      <c r="P4" s="159" t="n">
        <f aca="false">P$12*(1/$C4)</f>
        <v>25.6</v>
      </c>
      <c r="Q4" s="159" t="n">
        <f aca="false">Q$12*(1/$C4)</f>
        <v>12.8</v>
      </c>
      <c r="S4" s="160" t="s">
        <v>414</v>
      </c>
      <c r="V4" s="0" t="s">
        <v>415</v>
      </c>
      <c r="W4" s="0" t="n">
        <v>41</v>
      </c>
      <c r="X4" s="0" t="n">
        <v>640</v>
      </c>
      <c r="Y4" s="0" t="n">
        <f aca="false">1000*W4/X4</f>
        <v>64.0625</v>
      </c>
    </row>
    <row r="5" customFormat="false" ht="14.65" hidden="false" customHeight="false" outlineLevel="0" collapsed="false">
      <c r="B5" s="0" t="n">
        <v>4</v>
      </c>
      <c r="C5" s="0" t="n">
        <f aca="false">$A$3/B5</f>
        <v>7.5</v>
      </c>
      <c r="D5" s="0" t="n">
        <f aca="false">1000/C5</f>
        <v>133.333333333333</v>
      </c>
      <c r="E5" s="0" t="n">
        <f aca="false">$D5*E$2</f>
        <v>266.666666666667</v>
      </c>
      <c r="F5" s="0" t="n">
        <f aca="false">$D5*F$2</f>
        <v>400</v>
      </c>
      <c r="G5" s="0" t="n">
        <f aca="false">$D5*G$2</f>
        <v>533.333333333333</v>
      </c>
      <c r="H5" s="0" t="n">
        <f aca="false">$D5*H$2</f>
        <v>666.666666666667</v>
      </c>
      <c r="I5" s="0" t="n">
        <f aca="false">$D5*I$2</f>
        <v>800</v>
      </c>
      <c r="J5" s="0" t="n">
        <f aca="false">$D5*J$2</f>
        <v>933.333333333333</v>
      </c>
      <c r="K5" s="0" t="n">
        <f aca="false">$D5*K$2</f>
        <v>1066.66666666667</v>
      </c>
      <c r="L5" s="159" t="n">
        <f aca="false">L$12*(1/$C5)</f>
        <v>85.3333333333333</v>
      </c>
      <c r="M5" s="159" t="n">
        <f aca="false">M$12*(1/$C5)</f>
        <v>64</v>
      </c>
      <c r="N5" s="159" t="n">
        <f aca="false">N$12*(1/$C5)</f>
        <v>68.2666666666667</v>
      </c>
      <c r="O5" s="159" t="n">
        <f aca="false">O$12*(1/$C5)</f>
        <v>51.2</v>
      </c>
      <c r="P5" s="159" t="n">
        <f aca="false">P$12*(1/$C5)</f>
        <v>34.1333333333333</v>
      </c>
      <c r="Q5" s="159" t="n">
        <f aca="false">Q$12*(1/$C5)</f>
        <v>17.0666666666667</v>
      </c>
      <c r="S5" s="161" t="s">
        <v>416</v>
      </c>
      <c r="V5" s="0" t="s">
        <v>417</v>
      </c>
      <c r="W5" s="0" t="n">
        <v>48</v>
      </c>
    </row>
    <row r="6" customFormat="false" ht="14.65" hidden="false" customHeight="false" outlineLevel="0" collapsed="false">
      <c r="B6" s="0" t="n">
        <v>5</v>
      </c>
      <c r="C6" s="0" t="n">
        <f aca="false">$A$3/B6</f>
        <v>6</v>
      </c>
      <c r="D6" s="0" t="n">
        <f aca="false">1000/C6</f>
        <v>166.666666666667</v>
      </c>
      <c r="E6" s="0" t="n">
        <f aca="false">$D6*E$2</f>
        <v>333.333333333333</v>
      </c>
      <c r="F6" s="0" t="n">
        <f aca="false">$D6*F$2</f>
        <v>500</v>
      </c>
      <c r="G6" s="0" t="n">
        <f aca="false">$D6*G$2</f>
        <v>666.666666666667</v>
      </c>
      <c r="H6" s="0" t="n">
        <f aca="false">$D6*H$2</f>
        <v>833.333333333333</v>
      </c>
      <c r="I6" s="0" t="n">
        <f aca="false">$D6*I$2</f>
        <v>1000</v>
      </c>
      <c r="J6" s="0" t="n">
        <f aca="false">$D6*J$2</f>
        <v>1166.66666666667</v>
      </c>
      <c r="K6" s="0" t="n">
        <f aca="false">$D6*K$2</f>
        <v>1333.33333333333</v>
      </c>
      <c r="L6" s="159" t="n">
        <f aca="false">L$12*(1/$C6)</f>
        <v>106.666666666667</v>
      </c>
      <c r="M6" s="159" t="n">
        <f aca="false">M$12*(1/$C6)</f>
        <v>80</v>
      </c>
      <c r="N6" s="159" t="n">
        <f aca="false">N$12*(1/$C6)</f>
        <v>85.3333333333333</v>
      </c>
      <c r="O6" s="159" t="n">
        <f aca="false">O$12*(1/$C6)</f>
        <v>64</v>
      </c>
      <c r="P6" s="158" t="n">
        <f aca="false">P$12*(1/$C6)</f>
        <v>42.6666666666667</v>
      </c>
      <c r="Q6" s="159" t="n">
        <f aca="false">Q$12*(1/$C6)</f>
        <v>21.3333333333333</v>
      </c>
      <c r="S6" s="161" t="n">
        <v>36</v>
      </c>
      <c r="V6" s="0" t="s">
        <v>418</v>
      </c>
      <c r="W6" s="0" t="n">
        <v>44.6</v>
      </c>
      <c r="X6" s="0" t="n">
        <f aca="false">8*80</f>
        <v>640</v>
      </c>
      <c r="Y6" s="0" t="n">
        <f aca="false">1000*W6/X6</f>
        <v>69.6875</v>
      </c>
    </row>
    <row r="7" customFormat="false" ht="14.25" hidden="false" customHeight="false" outlineLevel="0" collapsed="false">
      <c r="B7" s="0" t="n">
        <v>6</v>
      </c>
      <c r="C7" s="0" t="n">
        <f aca="false">$A$3/B7</f>
        <v>5</v>
      </c>
      <c r="D7" s="0" t="n">
        <f aca="false">1000/C7</f>
        <v>200</v>
      </c>
      <c r="E7" s="0" t="n">
        <f aca="false">$D7*E$2</f>
        <v>400</v>
      </c>
      <c r="F7" s="0" t="n">
        <f aca="false">$D7*F$2</f>
        <v>600</v>
      </c>
      <c r="G7" s="0" t="n">
        <f aca="false">$D7*G$2</f>
        <v>800</v>
      </c>
      <c r="H7" s="0" t="n">
        <f aca="false">$D7*H$2</f>
        <v>1000</v>
      </c>
      <c r="I7" s="0" t="n">
        <f aca="false">$D7*I$2</f>
        <v>1200</v>
      </c>
      <c r="J7" s="0" t="n">
        <f aca="false">$D7*J$2</f>
        <v>1400</v>
      </c>
      <c r="K7" s="0" t="n">
        <f aca="false">$D7*K$2</f>
        <v>1600</v>
      </c>
      <c r="L7" s="159" t="n">
        <f aca="false">L$12*(1/$C7)</f>
        <v>128</v>
      </c>
      <c r="M7" s="159" t="n">
        <f aca="false">M$12*(1/$C7)</f>
        <v>96</v>
      </c>
      <c r="N7" s="159" t="n">
        <f aca="false">N$12*(1/$C7)</f>
        <v>102.4</v>
      </c>
      <c r="O7" s="159" t="n">
        <f aca="false">O$12*(1/$C7)</f>
        <v>76.8</v>
      </c>
      <c r="P7" s="159" t="n">
        <f aca="false">P$12*(1/$C7)</f>
        <v>51.2</v>
      </c>
      <c r="Q7" s="159" t="n">
        <f aca="false">Q$12*(1/$C7)</f>
        <v>25.6</v>
      </c>
      <c r="S7" s="161" t="s">
        <v>419</v>
      </c>
      <c r="V7" s="0" t="s">
        <v>420</v>
      </c>
      <c r="W7" s="0" t="n">
        <v>42.9</v>
      </c>
      <c r="X7" s="0" t="n">
        <v>640</v>
      </c>
      <c r="Y7" s="0" t="n">
        <f aca="false">1000*W7/X7</f>
        <v>67.03125</v>
      </c>
    </row>
    <row r="8" customFormat="false" ht="14.65" hidden="false" customHeight="false" outlineLevel="0" collapsed="false">
      <c r="B8" s="0" t="n">
        <v>7</v>
      </c>
      <c r="C8" s="0" t="n">
        <f aca="false">$A$3/B8</f>
        <v>4.28571428571429</v>
      </c>
      <c r="D8" s="0" t="n">
        <f aca="false">1000/C8</f>
        <v>233.333333333333</v>
      </c>
      <c r="E8" s="0" t="n">
        <f aca="false">$D8*E$2</f>
        <v>466.666666666667</v>
      </c>
      <c r="F8" s="0" t="n">
        <f aca="false">$D8*F$2</f>
        <v>700</v>
      </c>
      <c r="G8" s="0" t="n">
        <f aca="false">$D8*G$2</f>
        <v>933.333333333333</v>
      </c>
      <c r="H8" s="0" t="n">
        <f aca="false">$D8*H$2</f>
        <v>1166.66666666667</v>
      </c>
      <c r="I8" s="0" t="n">
        <f aca="false">$D8*I$2</f>
        <v>1400</v>
      </c>
      <c r="J8" s="0" t="n">
        <f aca="false">$D8*J$2</f>
        <v>1633.33333333333</v>
      </c>
      <c r="K8" s="0" t="n">
        <f aca="false">$D8*K$2</f>
        <v>1866.66666666667</v>
      </c>
      <c r="L8" s="159" t="n">
        <f aca="false">L$12*(1/$C8)</f>
        <v>149.333333333333</v>
      </c>
      <c r="M8" s="159" t="n">
        <f aca="false">M$12*(1/$C8)</f>
        <v>112</v>
      </c>
      <c r="N8" s="159" t="n">
        <f aca="false">N$12*(1/$C8)</f>
        <v>119.466666666667</v>
      </c>
      <c r="O8" s="159" t="n">
        <f aca="false">O$12*(1/$C8)</f>
        <v>89.6</v>
      </c>
      <c r="P8" s="159" t="n">
        <f aca="false">P$12*(1/$C8)</f>
        <v>59.7333333333333</v>
      </c>
      <c r="Q8" s="159" t="n">
        <f aca="false">Q$12*(1/$C8)</f>
        <v>29.8666666666667</v>
      </c>
      <c r="S8" s="162" t="n">
        <v>43</v>
      </c>
    </row>
    <row r="9" customFormat="false" ht="14.65" hidden="false" customHeight="false" outlineLevel="0" collapsed="false">
      <c r="B9" s="0" t="n">
        <v>8</v>
      </c>
      <c r="C9" s="0" t="n">
        <f aca="false">$A$3/B9</f>
        <v>3.75</v>
      </c>
      <c r="D9" s="0" t="n">
        <f aca="false">1000/C9</f>
        <v>266.666666666667</v>
      </c>
      <c r="E9" s="0" t="n">
        <f aca="false">$D9*E$2</f>
        <v>533.333333333333</v>
      </c>
      <c r="F9" s="0" t="n">
        <f aca="false">$D9*F$2</f>
        <v>800</v>
      </c>
      <c r="G9" s="0" t="n">
        <f aca="false">$D9*G$2</f>
        <v>1066.66666666667</v>
      </c>
      <c r="H9" s="0" t="n">
        <f aca="false">$D9*H$2</f>
        <v>1333.33333333333</v>
      </c>
      <c r="I9" s="0" t="n">
        <f aca="false">$D9*I$2</f>
        <v>1600</v>
      </c>
      <c r="J9" s="0" t="n">
        <f aca="false">$D9*J$2</f>
        <v>1866.66666666667</v>
      </c>
      <c r="K9" s="0" t="n">
        <f aca="false">$D9*K$2</f>
        <v>2133.33333333333</v>
      </c>
      <c r="L9" s="159" t="n">
        <f aca="false">L$12*(1/$C9)</f>
        <v>170.666666666667</v>
      </c>
      <c r="M9" s="159" t="n">
        <f aca="false">M$12*(1/$C9)</f>
        <v>128</v>
      </c>
      <c r="N9" s="159" t="n">
        <f aca="false">N$12*(1/$C9)</f>
        <v>136.533333333333</v>
      </c>
      <c r="O9" s="159" t="n">
        <f aca="false">O$12*(1/$C9)</f>
        <v>102.4</v>
      </c>
      <c r="P9" s="159" t="n">
        <f aca="false">P$12*(1/$C9)</f>
        <v>68.2666666666667</v>
      </c>
      <c r="Q9" s="158" t="n">
        <f aca="false">Q$12*(1/$C9)</f>
        <v>34.1333333333333</v>
      </c>
    </row>
    <row r="10" customFormat="false" ht="14.25" hidden="false" customHeight="false" outlineLevel="0" collapsed="false">
      <c r="B10" s="0" t="n">
        <v>9</v>
      </c>
      <c r="C10" s="0" t="n">
        <f aca="false">$A$3/B10</f>
        <v>3.33333333333333</v>
      </c>
      <c r="D10" s="0" t="n">
        <f aca="false">1000/C10</f>
        <v>300</v>
      </c>
      <c r="E10" s="0" t="n">
        <f aca="false">$D10*E$2</f>
        <v>600</v>
      </c>
      <c r="F10" s="0" t="n">
        <f aca="false">$D10*F$2</f>
        <v>900</v>
      </c>
      <c r="G10" s="0" t="n">
        <f aca="false">$D10*G$2</f>
        <v>1200</v>
      </c>
      <c r="H10" s="0" t="n">
        <f aca="false">$D10*H$2</f>
        <v>1500</v>
      </c>
      <c r="I10" s="0" t="n">
        <f aca="false">$D10*I$2</f>
        <v>1800</v>
      </c>
      <c r="J10" s="0" t="n">
        <f aca="false">$D10*J$2</f>
        <v>2100</v>
      </c>
      <c r="K10" s="0" t="n">
        <f aca="false">$D10*K$2</f>
        <v>2400</v>
      </c>
      <c r="L10" s="159" t="n">
        <f aca="false">L$12*(1/$C10)</f>
        <v>192</v>
      </c>
      <c r="M10" s="159" t="n">
        <f aca="false">M$12*(1/$C10)</f>
        <v>144</v>
      </c>
      <c r="N10" s="159" t="n">
        <f aca="false">N$12*(1/$C10)</f>
        <v>153.6</v>
      </c>
      <c r="O10" s="159" t="n">
        <f aca="false">O$12*(1/$C10)</f>
        <v>115.2</v>
      </c>
      <c r="P10" s="159" t="n">
        <f aca="false">P$12*(1/$C10)</f>
        <v>76.8</v>
      </c>
      <c r="Q10" s="159" t="n">
        <f aca="false">Q$12*(1/$C10)</f>
        <v>38.4</v>
      </c>
    </row>
    <row r="12" customFormat="false" ht="14.25" hidden="false" customHeight="false" outlineLevel="0" collapsed="false">
      <c r="D12" s="0" t="s">
        <v>421</v>
      </c>
      <c r="L12" s="0" t="n">
        <f aca="false">80*8</f>
        <v>640</v>
      </c>
      <c r="M12" s="0" t="n">
        <f aca="false">80*6</f>
        <v>480</v>
      </c>
      <c r="N12" s="0" t="n">
        <f aca="false">64*8</f>
        <v>512</v>
      </c>
      <c r="O12" s="0" t="n">
        <f aca="false">64*6</f>
        <v>384</v>
      </c>
      <c r="P12" s="0" t="n">
        <f aca="false">32*8</f>
        <v>256</v>
      </c>
      <c r="Q12" s="0" t="n">
        <f aca="false">16*8</f>
        <v>128</v>
      </c>
    </row>
    <row r="19" customFormat="false" ht="14.25" hidden="false" customHeight="false" outlineLevel="0" collapsed="false">
      <c r="A19" s="0" t="s">
        <v>422</v>
      </c>
    </row>
    <row r="20" customFormat="false" ht="14.25" hidden="false" customHeight="false" outlineLevel="0" collapsed="false">
      <c r="A20" s="0" t="s">
        <v>423</v>
      </c>
      <c r="B20" s="0" t="n">
        <v>13</v>
      </c>
      <c r="F20" s="0" t="str">
        <f aca="false">DEC2BIN(B20,4)</f>
        <v>1101</v>
      </c>
      <c r="I20" s="0" t="s">
        <v>424</v>
      </c>
    </row>
    <row r="21" customFormat="false" ht="14.25" hidden="false" customHeight="false" outlineLevel="0" collapsed="false">
      <c r="A21" s="0" t="s">
        <v>425</v>
      </c>
      <c r="B21" s="0" t="n">
        <v>831</v>
      </c>
      <c r="F21" s="163" t="str">
        <f aca="false">DEC2BIN(MOD(QUOTIENT(B21,256^3),256),8)&amp;DEC2BIN(MOD(QUOTIENT(B21,256^2),256),8)&amp;DEC2BIN(MOD(QUOTIENT(B21,256^1),256),8)&amp;DEC2BIN(MOD(QUOTIENT(B21,256^0),256),8)</f>
        <v>00000000000000000000001100111111</v>
      </c>
      <c r="I21" s="0" t="n">
        <v>160</v>
      </c>
    </row>
    <row r="22" customFormat="false" ht="14.25" hidden="false" customHeight="false" outlineLevel="0" collapsed="false">
      <c r="A22" s="0" t="s">
        <v>426</v>
      </c>
      <c r="B22" s="0" t="n">
        <f aca="false">(2^B20)*(2078/(2-(B21/1024)))</f>
        <v>14323358.6064092</v>
      </c>
      <c r="C22" s="0" t="n">
        <v>14320000</v>
      </c>
      <c r="D22" s="0" t="n">
        <f aca="false">B22-C22</f>
        <v>3358.60640920326</v>
      </c>
    </row>
    <row r="23" customFormat="false" ht="14.25" hidden="false" customHeight="false" outlineLevel="0" collapsed="false">
      <c r="A23" s="0" t="s">
        <v>427</v>
      </c>
      <c r="B23" s="0" t="n">
        <f aca="false">B22/1000000</f>
        <v>14.3233586064092</v>
      </c>
    </row>
    <row r="24" customFormat="false" ht="14.25" hidden="false" customHeight="false" outlineLevel="0" collapsed="false">
      <c r="C24" s="1"/>
      <c r="D24" s="1" t="s">
        <v>428</v>
      </c>
      <c r="E24" s="0" t="s">
        <v>429</v>
      </c>
      <c r="F24" s="1" t="s">
        <v>430</v>
      </c>
      <c r="G24" s="1" t="s">
        <v>431</v>
      </c>
      <c r="H24" s="1" t="s">
        <v>432</v>
      </c>
      <c r="I24" s="164"/>
      <c r="J24" s="1"/>
      <c r="K24" s="1"/>
      <c r="L24" s="1"/>
      <c r="M24" s="1"/>
      <c r="N24" s="1"/>
    </row>
    <row r="25" customFormat="false" ht="14.25" hidden="false" customHeight="false" outlineLevel="0" collapsed="false">
      <c r="C25" s="1" t="s">
        <v>433</v>
      </c>
      <c r="D25" s="1" t="s">
        <v>434</v>
      </c>
      <c r="E25" s="0" t="n">
        <f aca="false">-A250</f>
        <v>0</v>
      </c>
      <c r="F25" s="165" t="str">
        <f aca="false">MID($F$20,E25+1,1)</f>
        <v>1</v>
      </c>
      <c r="G25" s="165" t="n">
        <f aca="false">_xlfn.BITOR(F25,$I$21)</f>
        <v>161</v>
      </c>
      <c r="H25" s="165"/>
      <c r="I25" s="165"/>
      <c r="J25" s="165"/>
      <c r="K25" s="165"/>
      <c r="L25" s="165"/>
      <c r="M25" s="165"/>
      <c r="N25" s="165"/>
      <c r="O25" s="165"/>
    </row>
    <row r="26" customFormat="false" ht="14.25" hidden="false" customHeight="false" outlineLevel="0" collapsed="false">
      <c r="C26" s="1" t="s">
        <v>435</v>
      </c>
      <c r="D26" s="1" t="s">
        <v>436</v>
      </c>
      <c r="E26" s="0" t="n">
        <v>1</v>
      </c>
      <c r="F26" s="165" t="str">
        <f aca="false">MID($F$20,E26+1,1)</f>
        <v>1</v>
      </c>
      <c r="G26" s="165" t="n">
        <f aca="false">_xlfn.BITOR(F26,$I$21)</f>
        <v>161</v>
      </c>
      <c r="H26" s="165"/>
      <c r="I26" s="165"/>
      <c r="J26" s="165"/>
      <c r="K26" s="165"/>
      <c r="L26" s="165"/>
      <c r="M26" s="165"/>
      <c r="N26" s="165"/>
      <c r="O26" s="165"/>
    </row>
    <row r="27" customFormat="false" ht="14.25" hidden="false" customHeight="false" outlineLevel="0" collapsed="false">
      <c r="C27" s="1" t="s">
        <v>437</v>
      </c>
      <c r="D27" s="1" t="s">
        <v>438</v>
      </c>
      <c r="E27" s="0" t="n">
        <v>2</v>
      </c>
      <c r="F27" s="165" t="str">
        <f aca="false">MID($F$20,E27+1,1)</f>
        <v>0</v>
      </c>
      <c r="G27" s="165" t="n">
        <f aca="false">_xlfn.BITOR(F27,$I$21)</f>
        <v>160</v>
      </c>
      <c r="H27" s="165"/>
      <c r="I27" s="165"/>
      <c r="J27" s="165"/>
      <c r="K27" s="165"/>
      <c r="L27" s="165"/>
      <c r="M27" s="165"/>
      <c r="N27" s="165"/>
      <c r="O27" s="165"/>
    </row>
    <row r="28" customFormat="false" ht="14.25" hidden="false" customHeight="false" outlineLevel="0" collapsed="false">
      <c r="C28" s="1" t="s">
        <v>439</v>
      </c>
      <c r="D28" s="1" t="s">
        <v>440</v>
      </c>
      <c r="E28" s="0" t="n">
        <v>3</v>
      </c>
      <c r="F28" s="165" t="str">
        <f aca="false">MID($F$20,E28+1,1)</f>
        <v>1</v>
      </c>
      <c r="G28" s="165" t="n">
        <f aca="false">_xlfn.BITOR(F28,$I$21)</f>
        <v>161</v>
      </c>
      <c r="H28" s="165"/>
      <c r="I28" s="165"/>
      <c r="J28" s="165"/>
      <c r="K28" s="165"/>
      <c r="L28" s="165"/>
      <c r="M28" s="165"/>
      <c r="N28" s="165"/>
      <c r="O28" s="165"/>
    </row>
    <row r="29" customFormat="false" ht="14.25" hidden="false" customHeight="false" outlineLevel="0" collapsed="false">
      <c r="C29" s="1" t="s">
        <v>441</v>
      </c>
      <c r="D29" s="1" t="s">
        <v>442</v>
      </c>
      <c r="E29" s="165" t="n">
        <v>22</v>
      </c>
      <c r="F29" s="165" t="str">
        <f aca="false">MID($F$21,E29+1,1)</f>
        <v>1</v>
      </c>
      <c r="G29" s="165" t="n">
        <f aca="false">_xlfn.BITOR(F29,$I$21)</f>
        <v>161</v>
      </c>
      <c r="H29" s="165"/>
      <c r="I29" s="165"/>
      <c r="J29" s="165"/>
      <c r="K29" s="165"/>
      <c r="L29" s="165"/>
      <c r="M29" s="165"/>
      <c r="N29" s="165"/>
      <c r="O29" s="165"/>
    </row>
    <row r="30" customFormat="false" ht="14.25" hidden="false" customHeight="false" outlineLevel="0" collapsed="false">
      <c r="C30" s="1" t="s">
        <v>443</v>
      </c>
      <c r="D30" s="1" t="s">
        <v>444</v>
      </c>
      <c r="E30" s="165" t="n">
        <v>23</v>
      </c>
      <c r="F30" s="165" t="str">
        <f aca="false">MID($F$21,E30+1,1)</f>
        <v>1</v>
      </c>
      <c r="G30" s="165" t="n">
        <f aca="false">_xlfn.BITOR(F30,$I$21)</f>
        <v>161</v>
      </c>
      <c r="H30" s="165"/>
      <c r="I30" s="165"/>
      <c r="J30" s="165"/>
      <c r="K30" s="165"/>
      <c r="L30" s="165"/>
      <c r="M30" s="165"/>
      <c r="N30" s="165"/>
      <c r="O30" s="165"/>
    </row>
    <row r="31" customFormat="false" ht="14.25" hidden="false" customHeight="false" outlineLevel="0" collapsed="false">
      <c r="C31" s="1" t="s">
        <v>445</v>
      </c>
      <c r="D31" s="1" t="s">
        <v>446</v>
      </c>
      <c r="E31" s="165" t="n">
        <v>24</v>
      </c>
      <c r="F31" s="165" t="str">
        <f aca="false">MID($F$21,E31+1,1)</f>
        <v>0</v>
      </c>
      <c r="G31" s="165" t="n">
        <f aca="false">_xlfn.BITOR(F31,$I$21)</f>
        <v>160</v>
      </c>
      <c r="H31" s="165"/>
      <c r="I31" s="165"/>
      <c r="J31" s="165"/>
      <c r="K31" s="165"/>
      <c r="L31" s="165"/>
      <c r="M31" s="165"/>
      <c r="N31" s="165"/>
      <c r="O31" s="165"/>
    </row>
    <row r="32" customFormat="false" ht="14.25" hidden="false" customHeight="false" outlineLevel="0" collapsed="false">
      <c r="C32" s="1" t="s">
        <v>447</v>
      </c>
      <c r="D32" s="1" t="s">
        <v>448</v>
      </c>
      <c r="E32" s="165" t="n">
        <v>25</v>
      </c>
      <c r="F32" s="165" t="str">
        <f aca="false">MID($F$21,E32+1,1)</f>
        <v>0</v>
      </c>
      <c r="G32" s="165" t="n">
        <f aca="false">_xlfn.BITOR(F32,$I$21)</f>
        <v>160</v>
      </c>
      <c r="H32" s="165"/>
      <c r="I32" s="165"/>
      <c r="J32" s="165"/>
      <c r="K32" s="165"/>
      <c r="L32" s="165"/>
      <c r="M32" s="165"/>
      <c r="N32" s="165"/>
      <c r="O32" s="165"/>
    </row>
    <row r="33" customFormat="false" ht="14.25" hidden="false" customHeight="false" outlineLevel="0" collapsed="false">
      <c r="C33" s="1" t="s">
        <v>350</v>
      </c>
      <c r="D33" s="1" t="s">
        <v>449</v>
      </c>
      <c r="E33" s="165" t="n">
        <v>26</v>
      </c>
      <c r="F33" s="165" t="str">
        <f aca="false">MID($F$21,E33+1,1)</f>
        <v>1</v>
      </c>
      <c r="G33" s="165" t="n">
        <f aca="false">_xlfn.BITOR(F33,$I$21)</f>
        <v>161</v>
      </c>
      <c r="H33" s="165"/>
      <c r="I33" s="165"/>
      <c r="J33" s="165"/>
      <c r="K33" s="165"/>
      <c r="L33" s="165"/>
      <c r="M33" s="165"/>
      <c r="N33" s="165"/>
      <c r="O33" s="165"/>
    </row>
    <row r="34" customFormat="false" ht="14.25" hidden="false" customHeight="false" outlineLevel="0" collapsed="false">
      <c r="C34" s="1" t="s">
        <v>349</v>
      </c>
      <c r="D34" s="1" t="s">
        <v>450</v>
      </c>
      <c r="E34" s="165" t="n">
        <v>27</v>
      </c>
      <c r="F34" s="165" t="str">
        <f aca="false">MID($F$21,E34+1,1)</f>
        <v>1</v>
      </c>
      <c r="G34" s="165" t="n">
        <f aca="false">_xlfn.BITOR(F34,$I$21)</f>
        <v>161</v>
      </c>
      <c r="H34" s="165"/>
      <c r="I34" s="165"/>
      <c r="J34" s="165"/>
      <c r="K34" s="165"/>
      <c r="L34" s="165"/>
      <c r="M34" s="165"/>
      <c r="N34" s="165"/>
      <c r="O34" s="165"/>
    </row>
    <row r="35" customFormat="false" ht="14.25" hidden="false" customHeight="false" outlineLevel="0" collapsed="false">
      <c r="C35" s="1" t="s">
        <v>346</v>
      </c>
      <c r="D35" s="1" t="s">
        <v>451</v>
      </c>
      <c r="E35" s="165" t="n">
        <v>28</v>
      </c>
      <c r="F35" s="165" t="str">
        <f aca="false">MID($F$21,E35+1,1)</f>
        <v>1</v>
      </c>
      <c r="G35" s="165" t="n">
        <f aca="false">_xlfn.BITOR(F35,$I$21)</f>
        <v>161</v>
      </c>
      <c r="H35" s="165"/>
      <c r="I35" s="165"/>
      <c r="J35" s="165"/>
      <c r="K35" s="165"/>
      <c r="L35" s="165"/>
      <c r="M35" s="165"/>
      <c r="N35" s="165"/>
      <c r="O35" s="165"/>
    </row>
    <row r="36" customFormat="false" ht="14.25" hidden="false" customHeight="false" outlineLevel="0" collapsed="false">
      <c r="C36" s="1" t="s">
        <v>345</v>
      </c>
      <c r="D36" s="1" t="s">
        <v>452</v>
      </c>
      <c r="E36" s="165" t="n">
        <v>29</v>
      </c>
      <c r="F36" s="165" t="str">
        <f aca="false">MID($F$21,E36+1,1)</f>
        <v>1</v>
      </c>
      <c r="G36" s="165" t="n">
        <f aca="false">_xlfn.BITOR(F36,$I$21)</f>
        <v>161</v>
      </c>
      <c r="H36" s="165"/>
      <c r="I36" s="165"/>
      <c r="J36" s="165"/>
      <c r="K36" s="165"/>
      <c r="L36" s="165"/>
      <c r="M36" s="165"/>
      <c r="N36" s="165"/>
      <c r="O36" s="165"/>
    </row>
    <row r="37" customFormat="false" ht="14.25" hidden="false" customHeight="false" outlineLevel="0" collapsed="false">
      <c r="C37" s="1" t="s">
        <v>341</v>
      </c>
      <c r="D37" s="1" t="s">
        <v>453</v>
      </c>
      <c r="E37" s="165" t="n">
        <v>30</v>
      </c>
      <c r="F37" s="165" t="str">
        <f aca="false">MID($F$21,E37+1,1)</f>
        <v>1</v>
      </c>
      <c r="G37" s="165" t="n">
        <f aca="false">_xlfn.BITOR(F37,$I$21)</f>
        <v>161</v>
      </c>
      <c r="H37" s="165"/>
      <c r="I37" s="165"/>
      <c r="J37" s="165"/>
      <c r="K37" s="165"/>
      <c r="L37" s="165"/>
      <c r="M37" s="165"/>
      <c r="N37" s="165"/>
      <c r="O37" s="165"/>
    </row>
    <row r="38" customFormat="false" ht="14.25" hidden="false" customHeight="false" outlineLevel="0" collapsed="false">
      <c r="C38" s="1" t="s">
        <v>340</v>
      </c>
      <c r="D38" s="1" t="s">
        <v>454</v>
      </c>
      <c r="E38" s="165" t="n">
        <v>31</v>
      </c>
      <c r="F38" s="165" t="str">
        <f aca="false">MID($F$21,E38+1,1)</f>
        <v>1</v>
      </c>
      <c r="G38" s="165" t="n">
        <f aca="false">_xlfn.BITOR(F38,$I$21)</f>
        <v>161</v>
      </c>
      <c r="H38" s="165"/>
      <c r="I38" s="165"/>
      <c r="J38" s="165"/>
      <c r="K38" s="165"/>
      <c r="L38" s="165"/>
      <c r="M38" s="165"/>
      <c r="N38" s="165"/>
      <c r="O38" s="165"/>
    </row>
    <row r="39" customFormat="false" ht="14.25" hidden="false" customHeight="false" outlineLevel="0" collapsed="false">
      <c r="C39" s="1" t="s">
        <v>336</v>
      </c>
      <c r="D39" s="1" t="s">
        <v>455</v>
      </c>
      <c r="E39" s="165"/>
      <c r="F39" s="165" t="n">
        <v>0</v>
      </c>
      <c r="G39" s="165" t="n">
        <f aca="false">_xlfn.BITOR(F39,$I$21)</f>
        <v>160</v>
      </c>
      <c r="H39" s="165"/>
      <c r="I39" s="165"/>
      <c r="J39" s="165"/>
      <c r="K39" s="165"/>
      <c r="L39" s="165"/>
      <c r="M39" s="165"/>
      <c r="N39" s="165"/>
      <c r="O39" s="165"/>
    </row>
    <row r="40" customFormat="false" ht="14.25" hidden="false" customHeight="false" outlineLevel="0" collapsed="false">
      <c r="C40" s="1" t="s">
        <v>335</v>
      </c>
      <c r="D40" s="1" t="s">
        <v>456</v>
      </c>
      <c r="E40" s="165"/>
      <c r="F40" s="165" t="n">
        <v>0</v>
      </c>
      <c r="G40" s="165" t="n">
        <f aca="false">_xlfn.BITOR(F40,$I$21)</f>
        <v>160</v>
      </c>
      <c r="H40" s="165"/>
      <c r="I40" s="165"/>
      <c r="J40" s="165"/>
      <c r="K40" s="165"/>
      <c r="L40" s="165"/>
      <c r="M40" s="165"/>
      <c r="N40" s="165"/>
      <c r="O40" s="165"/>
    </row>
    <row r="41" customFormat="false" ht="14.25" hidden="false" customHeight="false" outlineLevel="0" collapsed="false">
      <c r="C41" s="1"/>
      <c r="D41" s="1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</row>
    <row r="42" customFormat="false" ht="14.25" hidden="false" customHeight="false" outlineLevel="0" collapsed="false">
      <c r="C42" s="1"/>
      <c r="D42" s="1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</row>
    <row r="43" customFormat="false" ht="14.25" hidden="false" customHeight="false" outlineLevel="0" collapsed="false">
      <c r="C43" s="1"/>
      <c r="D43" s="1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</row>
    <row r="44" customFormat="false" ht="14.25" hidden="false" customHeight="false" outlineLevel="0" collapsed="false">
      <c r="C44" s="1"/>
      <c r="D44" s="1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</row>
    <row r="45" customFormat="false" ht="14.25" hidden="false" customHeight="false" outlineLevel="0" collapsed="false">
      <c r="C45" s="1"/>
      <c r="D45" s="1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</row>
    <row r="46" customFormat="false" ht="14.25" hidden="false" customHeight="false" outlineLevel="0" collapsed="false">
      <c r="C46" s="1"/>
      <c r="D46" s="1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</row>
    <row r="47" customFormat="false" ht="14.25" hidden="false" customHeight="false" outlineLevel="0" collapsed="false">
      <c r="C47" s="1"/>
      <c r="D47" s="1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</row>
    <row r="48" customFormat="false" ht="14.25" hidden="false" customHeight="false" outlineLevel="0" collapsed="false">
      <c r="C48" s="1"/>
      <c r="D48" s="1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</row>
    <row r="49" customFormat="false" ht="14.25" hidden="false" customHeight="false" outlineLevel="0" collapsed="false">
      <c r="C49" s="1"/>
      <c r="D49" s="1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</row>
    <row r="50" customFormat="false" ht="14.25" hidden="false" customHeight="false" outlineLevel="0" collapsed="false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customFormat="false" ht="14.25" hidden="false" customHeight="false" outlineLevel="0" collapsed="false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customFormat="false" ht="14.25" hidden="false" customHeight="false" outlineLevel="0" collapsed="false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customFormat="false" ht="14.25" hidden="false" customHeight="false" outlineLevel="0" collapsed="false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customFormat="false" ht="14.25" hidden="false" customHeight="false" outlineLevel="0" collapsed="false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customFormat="false" ht="14.25" hidden="false" customHeight="false" outlineLevel="0" collapsed="false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customFormat="false" ht="14.25" hidden="false" customHeight="false" outlineLevel="0" collapsed="false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customFormat="false" ht="14.25" hidden="false" customHeight="false" outlineLevel="0" collapsed="false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customFormat="false" ht="14.25" hidden="false" customHeight="false" outlineLevel="0" collapsed="false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customFormat="false" ht="14.25" hidden="false" customHeight="false" outlineLevel="0" collapsed="false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customFormat="false" ht="14.25" hidden="false" customHeight="false" outlineLevel="0" collapsed="false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customFormat="false" ht="14.25" hidden="false" customHeight="false" outlineLevel="0" collapsed="false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customFormat="false" ht="14.25" hidden="false" customHeight="false" outlineLevel="0" collapsed="false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</sheetData>
  <mergeCells count="1">
    <mergeCell ref="L1:Q1"/>
  </mergeCells>
  <conditionalFormatting sqref="L3:Q10">
    <cfRule type="cellIs" priority="2" operator="between" aboveAverage="0" equalAverage="0" bottom="0" percent="0" rank="0" text="" dxfId="0">
      <formula>$S$6</formula>
      <formula>$S$8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2021-07-10T19:16:45Z</dcterms:created>
  <dc:creator>alnwlsn</dc:creator>
  <dc:description/>
  <dc:language>en-CA</dc:language>
  <cp:lastModifiedBy/>
  <dcterms:modified xsi:type="dcterms:W3CDTF">2022-01-16T23:57:13Z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