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world_electricity_scraper\co_xm\"/>
    </mc:Choice>
  </mc:AlternateContent>
  <bookViews>
    <workbookView xWindow="0" yWindow="0" windowWidth="28800" windowHeight="12300" activeTab="1"/>
  </bookViews>
  <sheets>
    <sheet name="plant_mapping_colombia" sheetId="1" r:id="rId1"/>
    <sheet name="Sheet1" sheetId="2" r:id="rId2"/>
  </sheets>
  <definedNames>
    <definedName name="_xlnm._FilterDatabase" localSheetId="0" hidden="1">plant_mapping_colombia!$A$1:$G$258</definedName>
  </definedNames>
  <calcPr calcId="0"/>
</workbook>
</file>

<file path=xl/calcChain.xml><?xml version="1.0" encoding="utf-8"?>
<calcChain xmlns="http://schemas.openxmlformats.org/spreadsheetml/2006/main">
  <c r="D244" i="2" l="1"/>
  <c r="E244" i="2" s="1"/>
  <c r="D243" i="2"/>
  <c r="E243" i="2" s="1"/>
  <c r="E242" i="2"/>
  <c r="D242" i="2"/>
  <c r="D241" i="2"/>
  <c r="E241" i="2" s="1"/>
  <c r="D240" i="2"/>
  <c r="E240" i="2" s="1"/>
  <c r="D239" i="2"/>
  <c r="E239" i="2" s="1"/>
  <c r="E238" i="2"/>
  <c r="D238" i="2"/>
  <c r="D237" i="2"/>
  <c r="E237" i="2" s="1"/>
  <c r="D236" i="2"/>
  <c r="E236" i="2" s="1"/>
  <c r="D235" i="2"/>
  <c r="E235" i="2" s="1"/>
  <c r="E234" i="2"/>
  <c r="D234" i="2"/>
  <c r="D233" i="2"/>
  <c r="E233" i="2" s="1"/>
  <c r="D232" i="2"/>
  <c r="E232" i="2" s="1"/>
  <c r="D231" i="2"/>
  <c r="E231" i="2" s="1"/>
  <c r="E230" i="2"/>
  <c r="D230" i="2"/>
  <c r="D229" i="2"/>
  <c r="E229" i="2" s="1"/>
  <c r="D228" i="2"/>
  <c r="E228" i="2" s="1"/>
  <c r="D227" i="2"/>
  <c r="E227" i="2" s="1"/>
  <c r="E226" i="2"/>
  <c r="D226" i="2"/>
  <c r="D225" i="2"/>
  <c r="E225" i="2" s="1"/>
  <c r="D224" i="2"/>
  <c r="E224" i="2" s="1"/>
  <c r="D223" i="2"/>
  <c r="E223" i="2" s="1"/>
  <c r="E222" i="2"/>
  <c r="D222" i="2"/>
  <c r="D221" i="2"/>
  <c r="E221" i="2" s="1"/>
  <c r="D220" i="2"/>
  <c r="E220" i="2" s="1"/>
  <c r="D219" i="2"/>
  <c r="E219" i="2" s="1"/>
  <c r="E218" i="2"/>
  <c r="D218" i="2"/>
  <c r="D217" i="2"/>
  <c r="E217" i="2" s="1"/>
  <c r="D216" i="2"/>
  <c r="E216" i="2" s="1"/>
  <c r="D215" i="2"/>
  <c r="E215" i="2" s="1"/>
  <c r="E214" i="2"/>
  <c r="D214" i="2"/>
  <c r="D213" i="2"/>
  <c r="E213" i="2" s="1"/>
  <c r="D212" i="2"/>
  <c r="E212" i="2" s="1"/>
  <c r="D211" i="2"/>
  <c r="E211" i="2" s="1"/>
  <c r="E210" i="2"/>
  <c r="D210" i="2"/>
  <c r="D209" i="2"/>
  <c r="E209" i="2" s="1"/>
  <c r="D208" i="2"/>
  <c r="E208" i="2" s="1"/>
  <c r="D207" i="2"/>
  <c r="E207" i="2" s="1"/>
  <c r="E206" i="2"/>
  <c r="D206" i="2"/>
  <c r="D205" i="2"/>
  <c r="E205" i="2" s="1"/>
  <c r="D204" i="2"/>
  <c r="E204" i="2" s="1"/>
  <c r="D203" i="2"/>
  <c r="E203" i="2" s="1"/>
  <c r="E202" i="2"/>
  <c r="D202" i="2"/>
  <c r="D201" i="2"/>
  <c r="E201" i="2" s="1"/>
  <c r="E200" i="2"/>
  <c r="D200" i="2"/>
  <c r="D199" i="2"/>
  <c r="E199" i="2" s="1"/>
  <c r="E198" i="2"/>
  <c r="D198" i="2"/>
  <c r="D197" i="2"/>
  <c r="E197" i="2" s="1"/>
  <c r="D196" i="2"/>
  <c r="E196" i="2" s="1"/>
  <c r="D195" i="2"/>
  <c r="E195" i="2" s="1"/>
  <c r="E194" i="2"/>
  <c r="D194" i="2"/>
  <c r="D193" i="2"/>
  <c r="E193" i="2" s="1"/>
  <c r="E192" i="2"/>
  <c r="D192" i="2"/>
  <c r="D191" i="2"/>
  <c r="E191" i="2" s="1"/>
  <c r="E190" i="2"/>
  <c r="D190" i="2"/>
  <c r="D189" i="2"/>
  <c r="E189" i="2" s="1"/>
  <c r="D188" i="2"/>
  <c r="E188" i="2" s="1"/>
  <c r="D187" i="2"/>
  <c r="E187" i="2" s="1"/>
  <c r="E186" i="2"/>
  <c r="D186" i="2"/>
  <c r="D185" i="2"/>
  <c r="E185" i="2" s="1"/>
  <c r="E184" i="2"/>
  <c r="D184" i="2"/>
  <c r="D183" i="2"/>
  <c r="E183" i="2" s="1"/>
  <c r="E182" i="2"/>
  <c r="D182" i="2"/>
  <c r="D181" i="2"/>
  <c r="E181" i="2" s="1"/>
  <c r="D180" i="2"/>
  <c r="E180" i="2" s="1"/>
  <c r="D179" i="2"/>
  <c r="E179" i="2" s="1"/>
  <c r="E178" i="2"/>
  <c r="D178" i="2"/>
  <c r="D177" i="2"/>
  <c r="E177" i="2" s="1"/>
  <c r="E176" i="2"/>
  <c r="D176" i="2"/>
  <c r="D175" i="2"/>
  <c r="E175" i="2" s="1"/>
  <c r="E174" i="2"/>
  <c r="D174" i="2"/>
  <c r="D173" i="2"/>
  <c r="E173" i="2" s="1"/>
  <c r="D172" i="2"/>
  <c r="E172" i="2" s="1"/>
  <c r="D171" i="2"/>
  <c r="E171" i="2" s="1"/>
  <c r="E170" i="2"/>
  <c r="D170" i="2"/>
  <c r="D169" i="2"/>
  <c r="E169" i="2" s="1"/>
  <c r="E168" i="2"/>
  <c r="D168" i="2"/>
  <c r="D167" i="2"/>
  <c r="E167" i="2" s="1"/>
  <c r="E166" i="2"/>
  <c r="D166" i="2"/>
  <c r="D165" i="2"/>
  <c r="E165" i="2" s="1"/>
  <c r="D164" i="2"/>
  <c r="E164" i="2" s="1"/>
  <c r="D163" i="2"/>
  <c r="E163" i="2" s="1"/>
  <c r="E162" i="2"/>
  <c r="D162" i="2"/>
  <c r="D161" i="2"/>
  <c r="E161" i="2" s="1"/>
  <c r="E160" i="2"/>
  <c r="D160" i="2"/>
  <c r="D159" i="2"/>
  <c r="E159" i="2" s="1"/>
  <c r="E158" i="2"/>
  <c r="D158" i="2"/>
  <c r="D157" i="2"/>
  <c r="E157" i="2" s="1"/>
  <c r="D156" i="2"/>
  <c r="E156" i="2" s="1"/>
  <c r="D155" i="2"/>
  <c r="E155" i="2" s="1"/>
  <c r="E154" i="2"/>
  <c r="D154" i="2"/>
  <c r="D153" i="2"/>
  <c r="E153" i="2" s="1"/>
  <c r="E152" i="2"/>
  <c r="D152" i="2"/>
  <c r="D151" i="2"/>
  <c r="E151" i="2" s="1"/>
  <c r="E150" i="2"/>
  <c r="D150" i="2"/>
  <c r="D149" i="2"/>
  <c r="E149" i="2" s="1"/>
  <c r="D148" i="2"/>
  <c r="E148" i="2" s="1"/>
  <c r="D147" i="2"/>
  <c r="E147" i="2" s="1"/>
  <c r="E146" i="2"/>
  <c r="D146" i="2"/>
  <c r="D145" i="2"/>
  <c r="E145" i="2" s="1"/>
  <c r="E144" i="2"/>
  <c r="D144" i="2"/>
  <c r="D143" i="2"/>
  <c r="E143" i="2" s="1"/>
  <c r="E142" i="2"/>
  <c r="D142" i="2"/>
  <c r="D141" i="2"/>
  <c r="E141" i="2" s="1"/>
  <c r="D140" i="2"/>
  <c r="E140" i="2" s="1"/>
  <c r="D139" i="2"/>
  <c r="E139" i="2" s="1"/>
  <c r="E138" i="2"/>
  <c r="D138" i="2"/>
  <c r="D137" i="2"/>
  <c r="E137" i="2" s="1"/>
  <c r="E136" i="2"/>
  <c r="D136" i="2"/>
  <c r="D135" i="2"/>
  <c r="E135" i="2" s="1"/>
  <c r="E134" i="2"/>
  <c r="D134" i="2"/>
  <c r="D133" i="2"/>
  <c r="E133" i="2" s="1"/>
  <c r="D132" i="2"/>
  <c r="E132" i="2" s="1"/>
  <c r="D131" i="2"/>
  <c r="E131" i="2" s="1"/>
  <c r="E130" i="2"/>
  <c r="D130" i="2"/>
  <c r="D129" i="2"/>
  <c r="E129" i="2" s="1"/>
  <c r="E128" i="2"/>
  <c r="D128" i="2"/>
  <c r="D127" i="2"/>
  <c r="E127" i="2" s="1"/>
  <c r="E126" i="2"/>
  <c r="D126" i="2"/>
  <c r="D125" i="2"/>
  <c r="E125" i="2" s="1"/>
  <c r="D124" i="2"/>
  <c r="E124" i="2" s="1"/>
  <c r="D123" i="2"/>
  <c r="E123" i="2" s="1"/>
  <c r="E122" i="2"/>
  <c r="D122" i="2"/>
  <c r="D121" i="2"/>
  <c r="E121" i="2" s="1"/>
  <c r="E120" i="2"/>
  <c r="D120" i="2"/>
  <c r="D119" i="2"/>
  <c r="E119" i="2" s="1"/>
  <c r="E118" i="2"/>
  <c r="D118" i="2"/>
  <c r="D117" i="2"/>
  <c r="E117" i="2" s="1"/>
  <c r="D116" i="2"/>
  <c r="E116" i="2" s="1"/>
  <c r="D115" i="2"/>
  <c r="E115" i="2" s="1"/>
  <c r="E114" i="2"/>
  <c r="D114" i="2"/>
  <c r="D113" i="2"/>
  <c r="E113" i="2" s="1"/>
  <c r="E112" i="2"/>
  <c r="D112" i="2"/>
  <c r="D111" i="2"/>
  <c r="E111" i="2" s="1"/>
  <c r="E110" i="2"/>
  <c r="D110" i="2"/>
  <c r="D109" i="2"/>
  <c r="E109" i="2" s="1"/>
  <c r="D108" i="2"/>
  <c r="E108" i="2" s="1"/>
  <c r="D107" i="2"/>
  <c r="E107" i="2" s="1"/>
  <c r="E106" i="2"/>
  <c r="D106" i="2"/>
  <c r="D105" i="2"/>
  <c r="E105" i="2" s="1"/>
  <c r="E104" i="2"/>
  <c r="D104" i="2"/>
  <c r="D103" i="2"/>
  <c r="E103" i="2" s="1"/>
  <c r="E102" i="2"/>
  <c r="D102" i="2"/>
  <c r="D101" i="2"/>
  <c r="E101" i="2" s="1"/>
  <c r="D100" i="2"/>
  <c r="E100" i="2" s="1"/>
  <c r="D99" i="2"/>
  <c r="E99" i="2" s="1"/>
  <c r="E98" i="2"/>
  <c r="D98" i="2"/>
  <c r="D97" i="2"/>
  <c r="E97" i="2" s="1"/>
  <c r="E96" i="2"/>
  <c r="D96" i="2"/>
  <c r="D95" i="2"/>
  <c r="E95" i="2" s="1"/>
  <c r="E94" i="2"/>
  <c r="D94" i="2"/>
  <c r="D93" i="2"/>
  <c r="E93" i="2" s="1"/>
  <c r="D92" i="2"/>
  <c r="E92" i="2" s="1"/>
  <c r="D91" i="2"/>
  <c r="E91" i="2" s="1"/>
  <c r="E90" i="2"/>
  <c r="D90" i="2"/>
  <c r="D89" i="2"/>
  <c r="E89" i="2" s="1"/>
  <c r="E88" i="2"/>
  <c r="D88" i="2"/>
  <c r="D87" i="2"/>
  <c r="E87" i="2" s="1"/>
  <c r="E86" i="2"/>
  <c r="D86" i="2"/>
  <c r="D85" i="2"/>
  <c r="E85" i="2" s="1"/>
  <c r="D84" i="2"/>
  <c r="E84" i="2" s="1"/>
  <c r="D83" i="2"/>
  <c r="E83" i="2" s="1"/>
  <c r="E82" i="2"/>
  <c r="D82" i="2"/>
  <c r="D81" i="2"/>
  <c r="E81" i="2" s="1"/>
  <c r="E80" i="2"/>
  <c r="D80" i="2"/>
  <c r="D79" i="2"/>
  <c r="E79" i="2" s="1"/>
  <c r="E78" i="2"/>
  <c r="D78" i="2"/>
  <c r="D77" i="2"/>
  <c r="E77" i="2" s="1"/>
  <c r="D76" i="2"/>
  <c r="E76" i="2" s="1"/>
  <c r="D75" i="2"/>
  <c r="E75" i="2" s="1"/>
  <c r="E74" i="2"/>
  <c r="D74" i="2"/>
  <c r="D73" i="2"/>
  <c r="E73" i="2" s="1"/>
  <c r="E72" i="2"/>
  <c r="D72" i="2"/>
  <c r="D71" i="2"/>
  <c r="E71" i="2" s="1"/>
  <c r="E70" i="2"/>
  <c r="D70" i="2"/>
  <c r="D69" i="2"/>
  <c r="E69" i="2" s="1"/>
  <c r="D68" i="2"/>
  <c r="E68" i="2" s="1"/>
  <c r="D67" i="2"/>
  <c r="E67" i="2" s="1"/>
  <c r="E66" i="2"/>
  <c r="D66" i="2"/>
  <c r="D65" i="2"/>
  <c r="E65" i="2" s="1"/>
  <c r="E64" i="2"/>
  <c r="D64" i="2"/>
  <c r="D63" i="2"/>
  <c r="E63" i="2" s="1"/>
  <c r="E62" i="2"/>
  <c r="D62" i="2"/>
  <c r="D61" i="2"/>
  <c r="E61" i="2" s="1"/>
  <c r="D60" i="2"/>
  <c r="E60" i="2" s="1"/>
  <c r="D59" i="2"/>
  <c r="E59" i="2" s="1"/>
  <c r="E58" i="2"/>
  <c r="D58" i="2"/>
  <c r="D57" i="2"/>
  <c r="E57" i="2" s="1"/>
  <c r="E56" i="2"/>
  <c r="D56" i="2"/>
  <c r="D55" i="2"/>
  <c r="E55" i="2" s="1"/>
  <c r="E54" i="2"/>
  <c r="D54" i="2"/>
  <c r="D53" i="2"/>
  <c r="E53" i="2" s="1"/>
  <c r="D52" i="2"/>
  <c r="E52" i="2" s="1"/>
  <c r="D51" i="2"/>
  <c r="E51" i="2" s="1"/>
  <c r="E50" i="2"/>
  <c r="D50" i="2"/>
  <c r="D49" i="2"/>
  <c r="E49" i="2" s="1"/>
  <c r="E48" i="2"/>
  <c r="D48" i="2"/>
  <c r="D47" i="2"/>
  <c r="E47" i="2" s="1"/>
  <c r="E46" i="2"/>
  <c r="D46" i="2"/>
  <c r="D45" i="2"/>
  <c r="E45" i="2" s="1"/>
  <c r="D44" i="2"/>
  <c r="E44" i="2" s="1"/>
  <c r="D43" i="2"/>
  <c r="E43" i="2" s="1"/>
  <c r="E42" i="2"/>
  <c r="D42" i="2"/>
  <c r="D41" i="2"/>
  <c r="E41" i="2" s="1"/>
  <c r="E40" i="2"/>
  <c r="D40" i="2"/>
  <c r="D39" i="2"/>
  <c r="E39" i="2" s="1"/>
  <c r="E38" i="2"/>
  <c r="D38" i="2"/>
  <c r="D37" i="2"/>
  <c r="E37" i="2" s="1"/>
  <c r="D36" i="2"/>
  <c r="E36" i="2" s="1"/>
  <c r="D35" i="2"/>
  <c r="E35" i="2" s="1"/>
  <c r="E34" i="2"/>
  <c r="D34" i="2"/>
  <c r="D33" i="2"/>
  <c r="E33" i="2" s="1"/>
  <c r="E32" i="2"/>
  <c r="D32" i="2"/>
  <c r="D31" i="2"/>
  <c r="E31" i="2" s="1"/>
  <c r="E30" i="2"/>
  <c r="D30" i="2"/>
  <c r="D29" i="2"/>
  <c r="E29" i="2" s="1"/>
  <c r="D28" i="2"/>
  <c r="E28" i="2" s="1"/>
  <c r="D27" i="2"/>
  <c r="E27" i="2" s="1"/>
  <c r="E26" i="2"/>
  <c r="D26" i="2"/>
  <c r="D25" i="2"/>
  <c r="E25" i="2" s="1"/>
  <c r="E24" i="2"/>
  <c r="D24" i="2"/>
  <c r="D23" i="2"/>
  <c r="E23" i="2" s="1"/>
  <c r="E22" i="2"/>
  <c r="D22" i="2"/>
  <c r="D21" i="2"/>
  <c r="E21" i="2" s="1"/>
  <c r="D20" i="2"/>
  <c r="E20" i="2" s="1"/>
  <c r="D19" i="2"/>
  <c r="E19" i="2" s="1"/>
  <c r="E18" i="2"/>
  <c r="D18" i="2"/>
  <c r="D17" i="2"/>
  <c r="E17" i="2" s="1"/>
  <c r="E16" i="2"/>
  <c r="D16" i="2"/>
  <c r="D15" i="2"/>
  <c r="E15" i="2" s="1"/>
  <c r="E14" i="2"/>
  <c r="D14" i="2"/>
  <c r="D13" i="2"/>
  <c r="E13" i="2" s="1"/>
  <c r="D12" i="2"/>
  <c r="E12" i="2" s="1"/>
  <c r="D11" i="2"/>
  <c r="E11" i="2" s="1"/>
  <c r="E10" i="2"/>
  <c r="D10" i="2"/>
  <c r="D9" i="2"/>
  <c r="E9" i="2" s="1"/>
  <c r="E8" i="2"/>
  <c r="D8" i="2"/>
  <c r="D7" i="2"/>
  <c r="E7" i="2" s="1"/>
  <c r="E6" i="2"/>
  <c r="D6" i="2"/>
  <c r="D5" i="2"/>
  <c r="E5" i="2" s="1"/>
  <c r="D4" i="2"/>
  <c r="E4" i="2" s="1"/>
  <c r="D3" i="2"/>
  <c r="E3" i="2" s="1"/>
  <c r="E2" i="2"/>
  <c r="D2" i="2"/>
  <c r="D1" i="2"/>
  <c r="E1" i="2" s="1"/>
  <c r="A2" i="1"/>
  <c r="B242" i="2" s="1"/>
  <c r="A3" i="1"/>
  <c r="A4" i="1"/>
  <c r="B168" i="2" s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136" i="1"/>
  <c r="A232" i="1"/>
  <c r="A217" i="1"/>
  <c r="A218" i="1"/>
  <c r="A210" i="1"/>
  <c r="A233" i="1"/>
  <c r="A221" i="1"/>
  <c r="A220" i="1"/>
  <c r="A222" i="1"/>
  <c r="A252" i="1"/>
  <c r="A253" i="1"/>
  <c r="A242" i="1"/>
  <c r="A39" i="1"/>
  <c r="A40" i="1"/>
  <c r="A41" i="1"/>
  <c r="A70" i="1"/>
  <c r="A69" i="1"/>
  <c r="A65" i="1"/>
  <c r="A51" i="1"/>
  <c r="A49" i="1"/>
  <c r="A44" i="1"/>
  <c r="A48" i="1"/>
  <c r="A50" i="1"/>
  <c r="A42" i="1"/>
  <c r="A59" i="1"/>
  <c r="A47" i="1"/>
  <c r="A58" i="1"/>
  <c r="A68" i="1"/>
  <c r="A56" i="1"/>
  <c r="A45" i="1"/>
  <c r="A55" i="1"/>
  <c r="A171" i="1"/>
  <c r="A185" i="1"/>
  <c r="A184" i="1"/>
  <c r="A181" i="1"/>
  <c r="A189" i="1"/>
  <c r="A133" i="1"/>
  <c r="A176" i="1"/>
  <c r="A168" i="1"/>
  <c r="A128" i="1"/>
  <c r="A140" i="1"/>
  <c r="A127" i="1"/>
  <c r="A160" i="1"/>
  <c r="A159" i="1"/>
  <c r="A169" i="1"/>
  <c r="A125" i="1"/>
  <c r="A92" i="1"/>
  <c r="A167" i="1"/>
  <c r="A172" i="1"/>
  <c r="A129" i="1"/>
  <c r="A120" i="1"/>
  <c r="A126" i="1"/>
  <c r="A153" i="1"/>
  <c r="A137" i="1"/>
  <c r="A145" i="1"/>
  <c r="A138" i="1"/>
  <c r="A135" i="1"/>
  <c r="A132" i="1"/>
  <c r="A173" i="1"/>
  <c r="A157" i="1"/>
  <c r="A121" i="1"/>
  <c r="A174" i="1"/>
  <c r="A170" i="1"/>
  <c r="A179" i="1"/>
  <c r="A154" i="1"/>
  <c r="A161" i="1"/>
  <c r="A164" i="1"/>
  <c r="A123" i="1"/>
  <c r="A130" i="1"/>
  <c r="A175" i="1"/>
  <c r="A131" i="1"/>
  <c r="A149" i="1"/>
  <c r="A155" i="1"/>
  <c r="A166" i="1"/>
  <c r="A152" i="1"/>
  <c r="A165" i="1"/>
  <c r="A142" i="1"/>
  <c r="A134" i="1"/>
  <c r="A183" i="1"/>
  <c r="A187" i="1"/>
  <c r="A186" i="1"/>
  <c r="A162" i="1"/>
  <c r="A158" i="1"/>
  <c r="A139" i="1"/>
  <c r="A141" i="1"/>
  <c r="A180" i="1"/>
  <c r="A163" i="1"/>
  <c r="A150" i="1"/>
  <c r="A143" i="1"/>
  <c r="A144" i="1"/>
  <c r="A197" i="1"/>
  <c r="A198" i="1"/>
  <c r="A230" i="1"/>
  <c r="A216" i="1"/>
  <c r="A256" i="1"/>
  <c r="B16" i="2" l="1"/>
  <c r="B24" i="2"/>
  <c r="B30" i="2"/>
  <c r="B4" i="2"/>
  <c r="B36" i="2"/>
  <c r="B44" i="2"/>
  <c r="B5" i="2"/>
  <c r="B13" i="2"/>
  <c r="B21" i="2"/>
  <c r="B29" i="2"/>
  <c r="B37" i="2"/>
  <c r="B45" i="2"/>
  <c r="B53" i="2"/>
  <c r="B61" i="2"/>
  <c r="B69" i="2"/>
  <c r="B77" i="2"/>
  <c r="B85" i="2"/>
  <c r="B93" i="2"/>
  <c r="B101" i="2"/>
  <c r="B109" i="2"/>
  <c r="B117" i="2"/>
  <c r="B125" i="2"/>
  <c r="B133" i="2"/>
  <c r="B141" i="2"/>
  <c r="B149" i="2"/>
  <c r="B157" i="2"/>
  <c r="B165" i="2"/>
  <c r="B173" i="2"/>
  <c r="B181" i="2"/>
  <c r="B189" i="2"/>
  <c r="B197" i="2"/>
  <c r="B205" i="2"/>
  <c r="B213" i="2"/>
  <c r="B221" i="2"/>
  <c r="B229" i="2"/>
  <c r="B237" i="2"/>
  <c r="B8" i="2"/>
  <c r="B72" i="2"/>
  <c r="B128" i="2"/>
  <c r="B176" i="2"/>
  <c r="B184" i="2"/>
  <c r="B192" i="2"/>
  <c r="B200" i="2"/>
  <c r="B208" i="2"/>
  <c r="B216" i="2"/>
  <c r="B224" i="2"/>
  <c r="B232" i="2"/>
  <c r="B240" i="2"/>
  <c r="B3" i="2"/>
  <c r="B11" i="2"/>
  <c r="B19" i="2"/>
  <c r="B27" i="2"/>
  <c r="B35" i="2"/>
  <c r="B43" i="2"/>
  <c r="B51" i="2"/>
  <c r="B59" i="2"/>
  <c r="B67" i="2"/>
  <c r="B75" i="2"/>
  <c r="B83" i="2"/>
  <c r="B91" i="2"/>
  <c r="B99" i="2"/>
  <c r="B107" i="2"/>
  <c r="B115" i="2"/>
  <c r="B123" i="2"/>
  <c r="B131" i="2"/>
  <c r="B139" i="2"/>
  <c r="B147" i="2"/>
  <c r="B155" i="2"/>
  <c r="B163" i="2"/>
  <c r="B171" i="2"/>
  <c r="B179" i="2"/>
  <c r="B187" i="2"/>
  <c r="B195" i="2"/>
  <c r="B203" i="2"/>
  <c r="B211" i="2"/>
  <c r="B219" i="2"/>
  <c r="B227" i="2"/>
  <c r="B235" i="2"/>
  <c r="B243" i="2"/>
  <c r="B32" i="2"/>
  <c r="B80" i="2"/>
  <c r="B88" i="2"/>
  <c r="B96" i="2"/>
  <c r="B104" i="2"/>
  <c r="B144" i="2"/>
  <c r="B152" i="2"/>
  <c r="B160" i="2"/>
  <c r="B14" i="2"/>
  <c r="B46" i="2"/>
  <c r="B70" i="2"/>
  <c r="B78" i="2"/>
  <c r="B102" i="2"/>
  <c r="B118" i="2"/>
  <c r="B134" i="2"/>
  <c r="B150" i="2"/>
  <c r="B158" i="2"/>
  <c r="B166" i="2"/>
  <c r="B174" i="2"/>
  <c r="B182" i="2"/>
  <c r="B190" i="2"/>
  <c r="B198" i="2"/>
  <c r="B206" i="2"/>
  <c r="B214" i="2"/>
  <c r="B222" i="2"/>
  <c r="B230" i="2"/>
  <c r="B238" i="2"/>
  <c r="B38" i="2"/>
  <c r="B54" i="2"/>
  <c r="B62" i="2"/>
  <c r="B86" i="2"/>
  <c r="B94" i="2"/>
  <c r="B110" i="2"/>
  <c r="B126" i="2"/>
  <c r="B142" i="2"/>
  <c r="B1" i="2"/>
  <c r="B9" i="2"/>
  <c r="B17" i="2"/>
  <c r="B25" i="2"/>
  <c r="B33" i="2"/>
  <c r="B41" i="2"/>
  <c r="B49" i="2"/>
  <c r="B57" i="2"/>
  <c r="B65" i="2"/>
  <c r="B73" i="2"/>
  <c r="B81" i="2"/>
  <c r="B89" i="2"/>
  <c r="B97" i="2"/>
  <c r="B105" i="2"/>
  <c r="B113" i="2"/>
  <c r="B121" i="2"/>
  <c r="B129" i="2"/>
  <c r="B137" i="2"/>
  <c r="B145" i="2"/>
  <c r="B153" i="2"/>
  <c r="B161" i="2"/>
  <c r="B169" i="2"/>
  <c r="B177" i="2"/>
  <c r="B185" i="2"/>
  <c r="B193" i="2"/>
  <c r="B201" i="2"/>
  <c r="B209" i="2"/>
  <c r="B217" i="2"/>
  <c r="B225" i="2"/>
  <c r="B233" i="2"/>
  <c r="B241" i="2"/>
  <c r="B48" i="2"/>
  <c r="B56" i="2"/>
  <c r="B64" i="2"/>
  <c r="B120" i="2"/>
  <c r="B6" i="2"/>
  <c r="B12" i="2"/>
  <c r="B20" i="2"/>
  <c r="B92" i="2"/>
  <c r="B116" i="2"/>
  <c r="B148" i="2"/>
  <c r="B180" i="2"/>
  <c r="B188" i="2"/>
  <c r="B196" i="2"/>
  <c r="B204" i="2"/>
  <c r="B212" i="2"/>
  <c r="B220" i="2"/>
  <c r="B228" i="2"/>
  <c r="B236" i="2"/>
  <c r="B244" i="2"/>
  <c r="B112" i="2"/>
  <c r="B52" i="2"/>
  <c r="B60" i="2"/>
  <c r="B68" i="2"/>
  <c r="B100" i="2"/>
  <c r="B108" i="2"/>
  <c r="B156" i="2"/>
  <c r="B164" i="2"/>
  <c r="B172" i="2"/>
  <c r="B7" i="2"/>
  <c r="B15" i="2"/>
  <c r="B23" i="2"/>
  <c r="B31" i="2"/>
  <c r="B39" i="2"/>
  <c r="B47" i="2"/>
  <c r="B55" i="2"/>
  <c r="B63" i="2"/>
  <c r="B71" i="2"/>
  <c r="B79" i="2"/>
  <c r="B87" i="2"/>
  <c r="B95" i="2"/>
  <c r="B103" i="2"/>
  <c r="B111" i="2"/>
  <c r="B119" i="2"/>
  <c r="B127" i="2"/>
  <c r="B135" i="2"/>
  <c r="B143" i="2"/>
  <c r="B151" i="2"/>
  <c r="B159" i="2"/>
  <c r="B167" i="2"/>
  <c r="B175" i="2"/>
  <c r="B183" i="2"/>
  <c r="B191" i="2"/>
  <c r="B199" i="2"/>
  <c r="B207" i="2"/>
  <c r="B215" i="2"/>
  <c r="B223" i="2"/>
  <c r="B231" i="2"/>
  <c r="B239" i="2"/>
  <c r="B40" i="2"/>
  <c r="B136" i="2"/>
  <c r="B22" i="2"/>
  <c r="B28" i="2"/>
  <c r="B76" i="2"/>
  <c r="B84" i="2"/>
  <c r="B124" i="2"/>
  <c r="B132" i="2"/>
  <c r="B140" i="2"/>
  <c r="B2" i="2"/>
  <c r="B10" i="2"/>
  <c r="B18" i="2"/>
  <c r="B26" i="2"/>
  <c r="B34" i="2"/>
  <c r="B42" i="2"/>
  <c r="B50" i="2"/>
  <c r="B58" i="2"/>
  <c r="B66" i="2"/>
  <c r="B74" i="2"/>
  <c r="B82" i="2"/>
  <c r="B90" i="2"/>
  <c r="B98" i="2"/>
  <c r="B106" i="2"/>
  <c r="B114" i="2"/>
  <c r="B122" i="2"/>
  <c r="B130" i="2"/>
  <c r="B138" i="2"/>
  <c r="B146" i="2"/>
  <c r="B154" i="2"/>
  <c r="B162" i="2"/>
  <c r="B170" i="2"/>
  <c r="B178" i="2"/>
  <c r="B186" i="2"/>
  <c r="B194" i="2"/>
  <c r="B202" i="2"/>
  <c r="B210" i="2"/>
  <c r="B218" i="2"/>
  <c r="B226" i="2"/>
  <c r="B234" i="2"/>
</calcChain>
</file>

<file path=xl/sharedStrings.xml><?xml version="1.0" encoding="utf-8"?>
<sst xmlns="http://schemas.openxmlformats.org/spreadsheetml/2006/main" count="1158" uniqueCount="627">
  <si>
    <t>Cogenerador</t>
  </si>
  <si>
    <t>Agg</t>
  </si>
  <si>
    <t>NO DESPACHADAS CENTRALMENTE</t>
  </si>
  <si>
    <t>COGENERADOR</t>
  </si>
  <si>
    <t>BIOENERGY</t>
  </si>
  <si>
    <t>CENTRAL CASTILLA 1</t>
  </si>
  <si>
    <t>COGENERADOR COLTEJER 1</t>
  </si>
  <si>
    <t>COGENERADOR MANUELITA 2</t>
  </si>
  <si>
    <t>COGENERADOR PROENCA</t>
  </si>
  <si>
    <t>INCAUCA 1</t>
  </si>
  <si>
    <t>INGENIO LA CARMELITA</t>
  </si>
  <si>
    <t>INGENIO PICHICHI 1</t>
  </si>
  <si>
    <t>INGENIO PROVIDENCIA 2</t>
  </si>
  <si>
    <t>INGENIO RIOPAILA 1</t>
  </si>
  <si>
    <t>INGENIO RISARALDA 1</t>
  </si>
  <si>
    <t>INGENIO SAN CARLOS 1</t>
  </si>
  <si>
    <t>MAYAGUEZ 1</t>
  </si>
  <si>
    <t>PAPELES NACIONALES</t>
  </si>
  <si>
    <t>Eólica</t>
  </si>
  <si>
    <t>AGg</t>
  </si>
  <si>
    <t>NORMAL</t>
  </si>
  <si>
    <t>JEPIRACHI 1 - 15</t>
  </si>
  <si>
    <t>Wind Onshore</t>
  </si>
  <si>
    <t>Hidráulica</t>
  </si>
  <si>
    <t>DESPACHADAS CENTRALMENTE</t>
  </si>
  <si>
    <t>FILO AGUA ESPECIAL</t>
  </si>
  <si>
    <t>CARLOS LLERAS</t>
  </si>
  <si>
    <t>Hydro</t>
  </si>
  <si>
    <t>FILO DE AGUA</t>
  </si>
  <si>
    <t>AMOYA LA ESPERANZA</t>
  </si>
  <si>
    <t>DARIO VALENCIA SAMPER</t>
  </si>
  <si>
    <t>ESCUELA DE MINAS</t>
  </si>
  <si>
    <t>ESMERALDA</t>
  </si>
  <si>
    <t>SALTO II</t>
  </si>
  <si>
    <t>SAN FRANCISCO</t>
  </si>
  <si>
    <t>SAN MIGUEL</t>
  </si>
  <si>
    <t>CUCUANA</t>
  </si>
  <si>
    <t>ALBAN</t>
  </si>
  <si>
    <t>BETANIA</t>
  </si>
  <si>
    <t>CALIMA</t>
  </si>
  <si>
    <t>CHIVOR</t>
  </si>
  <si>
    <t>EL QUIMBO</t>
  </si>
  <si>
    <t>GUATAPE</t>
  </si>
  <si>
    <t>GUATRON</t>
  </si>
  <si>
    <t>GUAVIO</t>
  </si>
  <si>
    <t>JAGUAS</t>
  </si>
  <si>
    <t>LA TASAJERA</t>
  </si>
  <si>
    <t>MIEL I</t>
  </si>
  <si>
    <t>PAGUA</t>
  </si>
  <si>
    <t>PLAYAS</t>
  </si>
  <si>
    <t>PORCE II</t>
  </si>
  <si>
    <t>PORCE III</t>
  </si>
  <si>
    <t>PRADO</t>
  </si>
  <si>
    <t>SALVAJINA</t>
  </si>
  <si>
    <t>SAN CARLOS</t>
  </si>
  <si>
    <t>SOGAMOSO</t>
  </si>
  <si>
    <t>URRA</t>
  </si>
  <si>
    <t>AUTOGENERADOR</t>
  </si>
  <si>
    <t>AUTG CEMENTOS DEL NARE</t>
  </si>
  <si>
    <t>AUTOG ARGOS EL CAIRO</t>
  </si>
  <si>
    <t>AUTOG AYURA</t>
  </si>
  <si>
    <t>AGUA FRESCA</t>
  </si>
  <si>
    <t>ALEJANDRÍA</t>
  </si>
  <si>
    <t>ALTO TULUA</t>
  </si>
  <si>
    <t>AMAIME</t>
  </si>
  <si>
    <t>AMALFI</t>
  </si>
  <si>
    <t>AMERICA</t>
  </si>
  <si>
    <t>ASNAZU</t>
  </si>
  <si>
    <t>AURES BAJO</t>
  </si>
  <si>
    <t>BAJO TULUA</t>
  </si>
  <si>
    <t>BARROSO</t>
  </si>
  <si>
    <t>BAYONA</t>
  </si>
  <si>
    <t>BELLO</t>
  </si>
  <si>
    <t>BELMONTE</t>
  </si>
  <si>
    <t>CALDERAS</t>
  </si>
  <si>
    <t>CAMPESTRE (CALARCA)</t>
  </si>
  <si>
    <t>CAMPESTRE (EPM)</t>
  </si>
  <si>
    <t>CANTAYUS</t>
  </si>
  <si>
    <t>CARACOLI</t>
  </si>
  <si>
    <t>CARUQUIA</t>
  </si>
  <si>
    <t>CASCADA</t>
  </si>
  <si>
    <t>CHARQUITO</t>
  </si>
  <si>
    <t>COCONUCO</t>
  </si>
  <si>
    <t>COELLO</t>
  </si>
  <si>
    <t>CURRUCUCUES</t>
  </si>
  <si>
    <t>EL BOSQUE</t>
  </si>
  <si>
    <t>EL COCUYO</t>
  </si>
  <si>
    <t>EL EDÉN</t>
  </si>
  <si>
    <t>EL LIMONAR</t>
  </si>
  <si>
    <t>EL MOLINO</t>
  </si>
  <si>
    <t>EL POPAL</t>
  </si>
  <si>
    <t>FLORIDA</t>
  </si>
  <si>
    <t>GUACAICA</t>
  </si>
  <si>
    <t>GUANAQUITAS</t>
  </si>
  <si>
    <t>GUAVIO MENOR</t>
  </si>
  <si>
    <t>HIDROBARRANCAS</t>
  </si>
  <si>
    <t>INSULA</t>
  </si>
  <si>
    <t>INTERMEDIA</t>
  </si>
  <si>
    <t>INZA</t>
  </si>
  <si>
    <t>IQUIRA I</t>
  </si>
  <si>
    <t>IQUIRA II</t>
  </si>
  <si>
    <t>JUAN GARCIA</t>
  </si>
  <si>
    <t>JULIO BRAVO</t>
  </si>
  <si>
    <t>LA CASCADA ( ABEJORRAL)</t>
  </si>
  <si>
    <t>LA CASCADA (ANTIOQUIA)</t>
  </si>
  <si>
    <t>LA FRISOLERA</t>
  </si>
  <si>
    <t>LA HERRADURA</t>
  </si>
  <si>
    <t>LA NAVETA</t>
  </si>
  <si>
    <t>LA PITA</t>
  </si>
  <si>
    <t>LA REBUSCA</t>
  </si>
  <si>
    <t>LA VUELTA</t>
  </si>
  <si>
    <t>LAGUNETA</t>
  </si>
  <si>
    <t>LAS PALMAS</t>
  </si>
  <si>
    <t>LUZMA I</t>
  </si>
  <si>
    <t>LUZMA II</t>
  </si>
  <si>
    <t>MAGALLO</t>
  </si>
  <si>
    <t>MANANTIALES</t>
  </si>
  <si>
    <t>MIROLINDO</t>
  </si>
  <si>
    <t>MONDOMO</t>
  </si>
  <si>
    <t>MORRO AZUL</t>
  </si>
  <si>
    <t>MULATOS II</t>
  </si>
  <si>
    <t>MUNICIPAL</t>
  </si>
  <si>
    <t>NIMA</t>
  </si>
  <si>
    <t>NIQUIA</t>
  </si>
  <si>
    <t>NUEVO LIBARE</t>
  </si>
  <si>
    <t>NUTIBARA</t>
  </si>
  <si>
    <t>OVEJAS</t>
  </si>
  <si>
    <t>PAJARITO</t>
  </si>
  <si>
    <t>PALMAS SAN GIL</t>
  </si>
  <si>
    <t>PASTALES</t>
  </si>
  <si>
    <t>PATICO - LA CABRERA</t>
  </si>
  <si>
    <t>PCH LA LIBERTAD</t>
  </si>
  <si>
    <t>POCUNE</t>
  </si>
  <si>
    <t>PORCE III MENOR</t>
  </si>
  <si>
    <t>PRADO IV</t>
  </si>
  <si>
    <t>PROVIDENCIA</t>
  </si>
  <si>
    <t>PUENTE GUILLERMO</t>
  </si>
  <si>
    <t>REMEDIOS</t>
  </si>
  <si>
    <t>RIO BOBO</t>
  </si>
  <si>
    <t>RIO CALI</t>
  </si>
  <si>
    <t>RIO FRIO I</t>
  </si>
  <si>
    <t>RIO FRIO II</t>
  </si>
  <si>
    <t>RIO GRANDE</t>
  </si>
  <si>
    <t>RIO MAYO</t>
  </si>
  <si>
    <t>RIO PALO</t>
  </si>
  <si>
    <t>RIO PIEDRAS</t>
  </si>
  <si>
    <t>RIO RECIO</t>
  </si>
  <si>
    <t>RIO SAPUYES</t>
  </si>
  <si>
    <t>RIOFRIO (TAMESIS)</t>
  </si>
  <si>
    <t>RIOGRANDE I</t>
  </si>
  <si>
    <t>RIONEGRO</t>
  </si>
  <si>
    <t>RUMOR</t>
  </si>
  <si>
    <t>SAJANDI</t>
  </si>
  <si>
    <t>SAN ANDRES DE CUERQUIA</t>
  </si>
  <si>
    <t>SAN CANCIO</t>
  </si>
  <si>
    <t>SAN FRANCISCO (PUTUMAYO)</t>
  </si>
  <si>
    <t>SAN JOSE</t>
  </si>
  <si>
    <t>SAN JOSE DE LA MONTAÑA II</t>
  </si>
  <si>
    <t>SAN MATIAS</t>
  </si>
  <si>
    <t>SANTA ANA</t>
  </si>
  <si>
    <t>SANTA RITA</t>
  </si>
  <si>
    <t>SANTIAGO</t>
  </si>
  <si>
    <t>SILVIA</t>
  </si>
  <si>
    <t>SONSON</t>
  </si>
  <si>
    <t>SUBA</t>
  </si>
  <si>
    <t>SUEVA 2</t>
  </si>
  <si>
    <t>TEQUENDAMA 1</t>
  </si>
  <si>
    <t>TEQUENDAMA 2</t>
  </si>
  <si>
    <t>TEQUENDAMA 3</t>
  </si>
  <si>
    <t>TEQUENDAMA 4</t>
  </si>
  <si>
    <t>TUNJITA</t>
  </si>
  <si>
    <t>UNION</t>
  </si>
  <si>
    <t>URRAO</t>
  </si>
  <si>
    <t>USAQUEN</t>
  </si>
  <si>
    <t>VENTANA A</t>
  </si>
  <si>
    <t>VENTANA B</t>
  </si>
  <si>
    <t>Solar</t>
  </si>
  <si>
    <t>AUTOG CELSIA SOLAR YUMBO</t>
  </si>
  <si>
    <t>CELSIA SOLAR CARMELO</t>
  </si>
  <si>
    <t>CELSIA SOLAR BOLIVAR</t>
  </si>
  <si>
    <t>CELSIA SOLAR ESPINAL</t>
  </si>
  <si>
    <t>PLANTA SOLAR BAYUNCA I</t>
  </si>
  <si>
    <t>TRINA-VATIA BSLI</t>
  </si>
  <si>
    <t>Térmica</t>
  </si>
  <si>
    <t>Thermal</t>
  </si>
  <si>
    <t>CICLO COMBINADO</t>
  </si>
  <si>
    <t>FLORES 4 CC</t>
  </si>
  <si>
    <t>FLORES I CC</t>
  </si>
  <si>
    <t>TEBSAB CC</t>
  </si>
  <si>
    <t>TERMOCENTRO CC</t>
  </si>
  <si>
    <t>TERMOEMCALI CC</t>
  </si>
  <si>
    <t>TERMOSIERRA CC</t>
  </si>
  <si>
    <t>TERMOVALLE CC</t>
  </si>
  <si>
    <t>BARRANQUILLA 3</t>
  </si>
  <si>
    <t>BARRANQUILLA 4</t>
  </si>
  <si>
    <t>CARTAGENA 1</t>
  </si>
  <si>
    <t>CARTAGENA 2</t>
  </si>
  <si>
    <t>CARTAGENA 3</t>
  </si>
  <si>
    <t>GECELCA 3</t>
  </si>
  <si>
    <t>GECELCA 32</t>
  </si>
  <si>
    <t>GUAJIRA 1</t>
  </si>
  <si>
    <t>GUAJIRA 2</t>
  </si>
  <si>
    <t>MERILECTRICA 1</t>
  </si>
  <si>
    <t>PAIPA 1</t>
  </si>
  <si>
    <t>PAIPA 2</t>
  </si>
  <si>
    <t>PAIPA 3</t>
  </si>
  <si>
    <t>PAIPA 4</t>
  </si>
  <si>
    <t>PROELECTRICA 1</t>
  </si>
  <si>
    <t>PROELECTRICA 2</t>
  </si>
  <si>
    <t>TASAJERO 1</t>
  </si>
  <si>
    <t>TASAJERO 2</t>
  </si>
  <si>
    <t>TERMOCANDELARIA 1</t>
  </si>
  <si>
    <t>TERMOCANDELARIA 2</t>
  </si>
  <si>
    <t>TERMODORADA 1</t>
  </si>
  <si>
    <t>TERMONORTE</t>
  </si>
  <si>
    <t>TERMOYOPAL 1</t>
  </si>
  <si>
    <t>TERMOYOPAL 2</t>
  </si>
  <si>
    <t>TERMOYOPAL G3</t>
  </si>
  <si>
    <t>TERMOYOPAL G4</t>
  </si>
  <si>
    <t>ZIPAEMG 2</t>
  </si>
  <si>
    <t>ZIPAEMG 3</t>
  </si>
  <si>
    <t>ZIPAEMG 4</t>
  </si>
  <si>
    <t>ZIPAEMG 5</t>
  </si>
  <si>
    <t>AUTOG PEQ. ESCALA</t>
  </si>
  <si>
    <t>AGPE - ECOPETROL LA HORMIGA</t>
  </si>
  <si>
    <t>AUTOG ARGOS CARTAGENA</t>
  </si>
  <si>
    <t>AUTOG ARGOS SOGAMOSO</t>
  </si>
  <si>
    <t>AUTOG ARGOS YUMBO</t>
  </si>
  <si>
    <t>AUTOG CDS TM2500</t>
  </si>
  <si>
    <t>AUTOG COCA-COLA FEMSA</t>
  </si>
  <si>
    <t>AUTOG FAMILIA</t>
  </si>
  <si>
    <t>AUTOG FERTICOL</t>
  </si>
  <si>
    <t>AUTOG PTAR BELLO</t>
  </si>
  <si>
    <t>AUTOG REFICAR</t>
  </si>
  <si>
    <t>AUTOG TURGAS</t>
  </si>
  <si>
    <t>AUTOG UNIBOL</t>
  </si>
  <si>
    <t>AUTOG YAGUARITO</t>
  </si>
  <si>
    <t>PROENCA II</t>
  </si>
  <si>
    <t>TEQUENDAMA BIOGAS</t>
  </si>
  <si>
    <t>TERMOBOLIVAR 1</t>
  </si>
  <si>
    <t>TERMOCAPACHOS</t>
  </si>
  <si>
    <t>TERMOMECHERO 4</t>
  </si>
  <si>
    <t>TERMOMECHERO 5</t>
  </si>
  <si>
    <t>TERMOMECHERO 6</t>
  </si>
  <si>
    <t>TERMOPIEDRAS</t>
  </si>
  <si>
    <t>TOTAL CAPACIDAD EFECTIVA NETA</t>
  </si>
  <si>
    <t>plant</t>
  </si>
  <si>
    <t>type</t>
  </si>
  <si>
    <t>capacity</t>
  </si>
  <si>
    <t>conversion_factor</t>
  </si>
  <si>
    <t>entry_date</t>
  </si>
  <si>
    <t>DONA JUANA</t>
  </si>
  <si>
    <t>HIDROMONTANITAS</t>
  </si>
  <si>
    <t>SAN JOSE DE LA MONTANA</t>
  </si>
  <si>
    <t>AG_ARGOSSOG</t>
  </si>
  <si>
    <t>AG_ARGOSYUM</t>
  </si>
  <si>
    <t>AG_AYURA</t>
  </si>
  <si>
    <t>AG_CDSTM2500</t>
  </si>
  <si>
    <t>AG_COCACOLA</t>
  </si>
  <si>
    <t>AG_ELCAIRO</t>
  </si>
  <si>
    <t>AG_FAMILIA</t>
  </si>
  <si>
    <t>AG_FERTICOL</t>
  </si>
  <si>
    <t>AG_ORITO</t>
  </si>
  <si>
    <t>AG_PTARBELLO</t>
  </si>
  <si>
    <t>AG_REFICAR</t>
  </si>
  <si>
    <t>AG_TSURIA</t>
  </si>
  <si>
    <t>AG_TURGAS</t>
  </si>
  <si>
    <t>AG_UNIBOL</t>
  </si>
  <si>
    <t>AG_YAGUARI</t>
  </si>
  <si>
    <t>ALTOTULUA</t>
  </si>
  <si>
    <t>AMOYA</t>
  </si>
  <si>
    <t>BAJOTULUA</t>
  </si>
  <si>
    <t>BARRANQ3</t>
  </si>
  <si>
    <t>BARRANQ4</t>
  </si>
  <si>
    <t>CALIMA1</t>
  </si>
  <si>
    <t>CMANUELITA</t>
  </si>
  <si>
    <t>CMANUELITA2</t>
  </si>
  <si>
    <t>CMAYAGUEZ</t>
  </si>
  <si>
    <t>COBIOENERGY</t>
  </si>
  <si>
    <t>COINCAUCA</t>
  </si>
  <si>
    <t>CORISARAL</t>
  </si>
  <si>
    <t>CPROENCA2</t>
  </si>
  <si>
    <t>CPROVIDEN</t>
  </si>
  <si>
    <t>CRIOPAILA</t>
  </si>
  <si>
    <t>CSANCARLOS</t>
  </si>
  <si>
    <t>CTGEMG1</t>
  </si>
  <si>
    <t>CTGEMG2</t>
  </si>
  <si>
    <t>CTGEMG3</t>
  </si>
  <si>
    <t>C_CASTILLA</t>
  </si>
  <si>
    <t>C_COLTEJER</t>
  </si>
  <si>
    <t>C_LLERAS</t>
  </si>
  <si>
    <t>DARIOVS</t>
  </si>
  <si>
    <t>DORADA1</t>
  </si>
  <si>
    <t>ECUADOR11</t>
  </si>
  <si>
    <t>ECUADOR12</t>
  </si>
  <si>
    <t>ECUADOR13</t>
  </si>
  <si>
    <t>ECUADOR14</t>
  </si>
  <si>
    <t>ECUADOR21</t>
  </si>
  <si>
    <t>ECUADOR210</t>
  </si>
  <si>
    <t>ECUADOR22</t>
  </si>
  <si>
    <t>ECUADOR23</t>
  </si>
  <si>
    <t>ECUADOR24</t>
  </si>
  <si>
    <t>ECUADOR25</t>
  </si>
  <si>
    <t>ECUADOR26</t>
  </si>
  <si>
    <t>ECUADOR27</t>
  </si>
  <si>
    <t>ECUADOR28</t>
  </si>
  <si>
    <t>ECUADOR29</t>
  </si>
  <si>
    <t>ELQUIMBO</t>
  </si>
  <si>
    <t>ESCUELAMINAS</t>
  </si>
  <si>
    <t>FLORES IV</t>
  </si>
  <si>
    <t>FLORES1</t>
  </si>
  <si>
    <t>FLORIDA2</t>
  </si>
  <si>
    <t>GECELCA3</t>
  </si>
  <si>
    <t>GECELCA32</t>
  </si>
  <si>
    <t>GUAJIR11</t>
  </si>
  <si>
    <t>GUAJIR21</t>
  </si>
  <si>
    <t>LAFRISOLERA</t>
  </si>
  <si>
    <t>LAHERRADURA</t>
  </si>
  <si>
    <t>LATASAJERA</t>
  </si>
  <si>
    <t>MABEJORRAL</t>
  </si>
  <si>
    <t>MAGUAFRE</t>
  </si>
  <si>
    <t>MBARROSO1</t>
  </si>
  <si>
    <t>MBAYONA</t>
  </si>
  <si>
    <t>MBELLO</t>
  </si>
  <si>
    <t>MBELMONTE</t>
  </si>
  <si>
    <t>MB_TEQUENDA</t>
  </si>
  <si>
    <t>MCALDERAS</t>
  </si>
  <si>
    <t>MCAMPEST_EPM</t>
  </si>
  <si>
    <t>MCAMP_CALARC</t>
  </si>
  <si>
    <t>MCANTAYUS</t>
  </si>
  <si>
    <t>MCARACOLI</t>
  </si>
  <si>
    <t>MCARUQUIA</t>
  </si>
  <si>
    <t>MCASCADA1</t>
  </si>
  <si>
    <t>MCASCADA_EPM</t>
  </si>
  <si>
    <t>MCEMENTNARE</t>
  </si>
  <si>
    <t>MCHARQUITO</t>
  </si>
  <si>
    <t>MCOCONUCO</t>
  </si>
  <si>
    <t>MCOCUYO</t>
  </si>
  <si>
    <t>MCOELLO</t>
  </si>
  <si>
    <t>MCURRUCU</t>
  </si>
  <si>
    <t>MDONAJUANA</t>
  </si>
  <si>
    <t>MELBOSQUE</t>
  </si>
  <si>
    <t>MELPOPAL</t>
  </si>
  <si>
    <t>MERILEC1</t>
  </si>
  <si>
    <t>MGUACAICA</t>
  </si>
  <si>
    <t>MGUANAQUITA</t>
  </si>
  <si>
    <t>MGUAVIO</t>
  </si>
  <si>
    <t>MHBARRANCAS</t>
  </si>
  <si>
    <t>MIEL1</t>
  </si>
  <si>
    <t>MJEPIRAC</t>
  </si>
  <si>
    <t>MJUANGAR</t>
  </si>
  <si>
    <t>MJULIOBRAVO</t>
  </si>
  <si>
    <t>MLAGUNETA</t>
  </si>
  <si>
    <t>MLANAVETA</t>
  </si>
  <si>
    <t>MLAPITA</t>
  </si>
  <si>
    <t>MLAREBUSCA</t>
  </si>
  <si>
    <t>MLASPALMAS</t>
  </si>
  <si>
    <t>MLAVUELTA</t>
  </si>
  <si>
    <t>MLIBERTAD</t>
  </si>
  <si>
    <t>MLIMONAR</t>
  </si>
  <si>
    <t>MLUZMA1</t>
  </si>
  <si>
    <t>MLUZMA2</t>
  </si>
  <si>
    <t>MMAGALLO</t>
  </si>
  <si>
    <t>MMONTAÃ‘ITAS</t>
  </si>
  <si>
    <t>MMULATOSII</t>
  </si>
  <si>
    <t>MNIMA</t>
  </si>
  <si>
    <t>MNIQUIA</t>
  </si>
  <si>
    <t>MNLIBARE</t>
  </si>
  <si>
    <t>MNUTIBARA</t>
  </si>
  <si>
    <t>MPAJARITO</t>
  </si>
  <si>
    <t>MPALMAS_SGIL</t>
  </si>
  <si>
    <t>MPASTALES</t>
  </si>
  <si>
    <t>MPATICOLACAB</t>
  </si>
  <si>
    <t>MPOCUNE</t>
  </si>
  <si>
    <t>MPORCEIII</t>
  </si>
  <si>
    <t>MPRADO4</t>
  </si>
  <si>
    <t>MPROENCA2</t>
  </si>
  <si>
    <t>MPROVIDEN</t>
  </si>
  <si>
    <t>MPTE_GUILL</t>
  </si>
  <si>
    <t>MREMEDIOS</t>
  </si>
  <si>
    <t>MRFRIOTAMES</t>
  </si>
  <si>
    <t>MRIOBOBO</t>
  </si>
  <si>
    <t>MRIOFRIO1</t>
  </si>
  <si>
    <t>MRIOGRANDE</t>
  </si>
  <si>
    <t>MRIOGRANDE1</t>
  </si>
  <si>
    <t>MRIOMAYO</t>
  </si>
  <si>
    <t>MRIONEGRO</t>
  </si>
  <si>
    <t>MRIOPALO</t>
  </si>
  <si>
    <t>MRIORECIO</t>
  </si>
  <si>
    <t>MRIOSAPUYES</t>
  </si>
  <si>
    <t>MRIO_CALI</t>
  </si>
  <si>
    <t>MRUMOR</t>
  </si>
  <si>
    <t>MSAJANDI</t>
  </si>
  <si>
    <t>MSANCANCIO</t>
  </si>
  <si>
    <t>MSANFRANCISC</t>
  </si>
  <si>
    <t>MSANJOSE</t>
  </si>
  <si>
    <t>MSANTANA</t>
  </si>
  <si>
    <t>MSANTARITA</t>
  </si>
  <si>
    <t>MSANTIAGO</t>
  </si>
  <si>
    <t>MSILVIA</t>
  </si>
  <si>
    <t>MSNANDRESC</t>
  </si>
  <si>
    <t>MSNJOSE_MN2</t>
  </si>
  <si>
    <t>MSNJOSE_MONT</t>
  </si>
  <si>
    <t>MSNMATIAS</t>
  </si>
  <si>
    <t>MSONSON</t>
  </si>
  <si>
    <t>MSUBA1</t>
  </si>
  <si>
    <t>MSUEVA</t>
  </si>
  <si>
    <t>MTBOLIVAR</t>
  </si>
  <si>
    <t>MTCAPACHOS</t>
  </si>
  <si>
    <t>MTEQUEND1</t>
  </si>
  <si>
    <t>MTEQUEND2</t>
  </si>
  <si>
    <t>MTEQUEND3</t>
  </si>
  <si>
    <t>MTEQUEND4</t>
  </si>
  <si>
    <t>MTMECHERO4</t>
  </si>
  <si>
    <t>MTMECHERO5</t>
  </si>
  <si>
    <t>MTMECHERO6</t>
  </si>
  <si>
    <t>MTUNJITA</t>
  </si>
  <si>
    <t>MUSAQUEN1</t>
  </si>
  <si>
    <t>MVENTANA_A</t>
  </si>
  <si>
    <t>MVENTANA_B</t>
  </si>
  <si>
    <t>M_ALEJANDRIA</t>
  </si>
  <si>
    <t>M_AMAIME</t>
  </si>
  <si>
    <t>M_AMALFI</t>
  </si>
  <si>
    <t>M_AMERICA</t>
  </si>
  <si>
    <t>M_ASNAZU</t>
  </si>
  <si>
    <t>M_AURESBAJO</t>
  </si>
  <si>
    <t>M_ELEDEN</t>
  </si>
  <si>
    <t>M_ELMOLINO</t>
  </si>
  <si>
    <t>M_INTERMEDIA</t>
  </si>
  <si>
    <t>M_INZA</t>
  </si>
  <si>
    <t>M_IQUIRA1</t>
  </si>
  <si>
    <t>M_IQUIRA2</t>
  </si>
  <si>
    <t>M_MANANTIAL</t>
  </si>
  <si>
    <t>M_MIROLINDO</t>
  </si>
  <si>
    <t>M_MONDOMO</t>
  </si>
  <si>
    <t>M_MORROAZUL</t>
  </si>
  <si>
    <t>M_MUNICIPAL</t>
  </si>
  <si>
    <t>M_OVEJAS</t>
  </si>
  <si>
    <t>M_UNION</t>
  </si>
  <si>
    <t>M_URRAO</t>
  </si>
  <si>
    <t>PAIPA1</t>
  </si>
  <si>
    <t>PAIPA2</t>
  </si>
  <si>
    <t>PAIPA3</t>
  </si>
  <si>
    <t>PAIPA4</t>
  </si>
  <si>
    <t>PORCE2</t>
  </si>
  <si>
    <t>PORCE3</t>
  </si>
  <si>
    <t>PROELECT</t>
  </si>
  <si>
    <t>RIOFRIO2</t>
  </si>
  <si>
    <t>RN_CELSOLBOL</t>
  </si>
  <si>
    <t>RN_SBAYUNCA</t>
  </si>
  <si>
    <t>RN_SCARMELO</t>
  </si>
  <si>
    <t>RN_SELPASO</t>
  </si>
  <si>
    <t>RN_SESPINAL</t>
  </si>
  <si>
    <t>RN_SYUMBO</t>
  </si>
  <si>
    <t>RN_TRINAVA2</t>
  </si>
  <si>
    <t>RN_TRINAVA3</t>
  </si>
  <si>
    <t>RN_TRINAVAT</t>
  </si>
  <si>
    <t>RPIEDRAS</t>
  </si>
  <si>
    <t>SANCARLOS</t>
  </si>
  <si>
    <t>SANFRANCISCO</t>
  </si>
  <si>
    <t>SANMIGUEL</t>
  </si>
  <si>
    <t>TASAJER1</t>
  </si>
  <si>
    <t>TASAJERO2</t>
  </si>
  <si>
    <t>TCANDEL1</t>
  </si>
  <si>
    <t>TCANDEL2</t>
  </si>
  <si>
    <t>TCENTRO1</t>
  </si>
  <si>
    <t>TEBSA</t>
  </si>
  <si>
    <t>TEMCALI</t>
  </si>
  <si>
    <t>TPIEDRAS</t>
  </si>
  <si>
    <t>TSIERRA</t>
  </si>
  <si>
    <t>TVALLE</t>
  </si>
  <si>
    <t>TYOPAL1</t>
  </si>
  <si>
    <t>TYOPAL2</t>
  </si>
  <si>
    <t>TYOPAL3</t>
  </si>
  <si>
    <t>TYOPAL4</t>
  </si>
  <si>
    <t>ZIPAEMG2</t>
  </si>
  <si>
    <t>ZIPAEMG3</t>
  </si>
  <si>
    <t>ZIPAEMG4</t>
  </si>
  <si>
    <t>ZIPAEMG5</t>
  </si>
  <si>
    <t>Total</t>
  </si>
  <si>
    <t>plant_name</t>
  </si>
  <si>
    <t>SANCANCIO</t>
  </si>
  <si>
    <t>LANAVETA</t>
  </si>
  <si>
    <t>LAPITA</t>
  </si>
  <si>
    <t>LAREBUSCA</t>
  </si>
  <si>
    <t>LAVUELTA</t>
  </si>
  <si>
    <t>AURESBAJO</t>
  </si>
  <si>
    <t>ELBOSQUE</t>
  </si>
  <si>
    <t>ELCOCUYO</t>
  </si>
  <si>
    <t>ELEDÉN</t>
  </si>
  <si>
    <t>ELLIMONAR</t>
  </si>
  <si>
    <t>ELMOLINO</t>
  </si>
  <si>
    <t>ELPOPAL</t>
  </si>
  <si>
    <t>MULATOSII</t>
  </si>
  <si>
    <t>MPORCE3</t>
  </si>
  <si>
    <t>TOTALCAPACIDADEFECTIVANETA</t>
  </si>
  <si>
    <t>DESPACHADASCENTRALMENTE</t>
  </si>
  <si>
    <t>CICLOCOMBINADO</t>
  </si>
  <si>
    <t>NODESPACHADASCENTRALMENTE</t>
  </si>
  <si>
    <t>TEBSABCC</t>
  </si>
  <si>
    <t>PORCEIII</t>
  </si>
  <si>
    <t>FILODEAGUA</t>
  </si>
  <si>
    <t>FLORES4CC</t>
  </si>
  <si>
    <t>PORCEII</t>
  </si>
  <si>
    <t>MIELI</t>
  </si>
  <si>
    <t>TERMOSIERRACC</t>
  </si>
  <si>
    <t>TERMOVALLECC</t>
  </si>
  <si>
    <t>TERMOEMCALICC</t>
  </si>
  <si>
    <t>MERILECTRICA1</t>
  </si>
  <si>
    <t>TASAJERO1</t>
  </si>
  <si>
    <t>FLORESICC</t>
  </si>
  <si>
    <t>TERMOCANDELARIA1</t>
  </si>
  <si>
    <t>TERMOCANDELARIA2</t>
  </si>
  <si>
    <t>DARIOVALENCIASAMPER</t>
  </si>
  <si>
    <t>GUAJIRA1</t>
  </si>
  <si>
    <t>GUAJIRA2</t>
  </si>
  <si>
    <t>TERMOCENTROCC</t>
  </si>
  <si>
    <t>AMOYALAESPERANZA</t>
  </si>
  <si>
    <t>FILOAGUAESPECIAL</t>
  </si>
  <si>
    <t>CARLOSLLERAS</t>
  </si>
  <si>
    <t>CARTAGENA3</t>
  </si>
  <si>
    <t>CARTAGENA2</t>
  </si>
  <si>
    <t>BARRANQUILLA3</t>
  </si>
  <si>
    <t>BARRANQUILLA4</t>
  </si>
  <si>
    <t>CARTAGENA1</t>
  </si>
  <si>
    <t>ESCUELADEMINAS</t>
  </si>
  <si>
    <t>TERMOYOPALG3</t>
  </si>
  <si>
    <t>TERMOYOPALG4</t>
  </si>
  <si>
    <t>PROELECTRICA1</t>
  </si>
  <si>
    <t>PROELECTRICA2</t>
  </si>
  <si>
    <t>TERMODORADA1</t>
  </si>
  <si>
    <t>SALTOII</t>
  </si>
  <si>
    <t>TERMOYOPAL2</t>
  </si>
  <si>
    <t>TERMOYOPAL1</t>
  </si>
  <si>
    <t>COGENERADORPROENCA</t>
  </si>
  <si>
    <t>INGENIOPROVIDENCIA2</t>
  </si>
  <si>
    <t>MAYAGUEZ1</t>
  </si>
  <si>
    <t>MORROAZUL</t>
  </si>
  <si>
    <t>RIOPIEDRAS</t>
  </si>
  <si>
    <t>SANANDRESDECUERQUIA</t>
  </si>
  <si>
    <t>SANMATIAS</t>
  </si>
  <si>
    <t>TRINA-VATIABSLI</t>
  </si>
  <si>
    <t>AUTOGCDSTM2500</t>
  </si>
  <si>
    <t>RIOMAYO</t>
  </si>
  <si>
    <t>LUZMAI</t>
  </si>
  <si>
    <t>LUZMAII</t>
  </si>
  <si>
    <t>TERMOMECHERO4</t>
  </si>
  <si>
    <t>TERMOMECHERO5</t>
  </si>
  <si>
    <t>TERMOMECHERO6</t>
  </si>
  <si>
    <t>RIOGRANDEI</t>
  </si>
  <si>
    <t>JEPIRACHI1-15</t>
  </si>
  <si>
    <t>INGENIORISARALDA1</t>
  </si>
  <si>
    <t>AUTOGFERTICOL</t>
  </si>
  <si>
    <t>PROENCAII</t>
  </si>
  <si>
    <t>AUTOGAYURA</t>
  </si>
  <si>
    <t>INGENIORIOPAILA1</t>
  </si>
  <si>
    <t>PALMASSANGIL</t>
  </si>
  <si>
    <t>TEQUENDAMA1</t>
  </si>
  <si>
    <t>TEQUENDAMA2</t>
  </si>
  <si>
    <t>TEQUENDAMA3</t>
  </si>
  <si>
    <t>TEQUENDAMA4</t>
  </si>
  <si>
    <t>COGENERADORMANUELITA2</t>
  </si>
  <si>
    <t>INCAUCA1</t>
  </si>
  <si>
    <t>RIOFRIOII</t>
  </si>
  <si>
    <t>GUAVIOMENOR</t>
  </si>
  <si>
    <t>CELSIASOLARCARMELO</t>
  </si>
  <si>
    <t>CELSIASOLARESPINAL</t>
  </si>
  <si>
    <t>AUTOGARGOSCARTAGENA</t>
  </si>
  <si>
    <t>AUTOGARGOSYUMBO</t>
  </si>
  <si>
    <t>AUTOGREFICAR</t>
  </si>
  <si>
    <t>AUTOGCELSIASOLARYUMBO</t>
  </si>
  <si>
    <t>TERMOBOLIVAR1</t>
  </si>
  <si>
    <t>COGENERADORCOLTEJER1</t>
  </si>
  <si>
    <t>AUTGCEMENTOSDELNARE</t>
  </si>
  <si>
    <t>CELSIASOLARBOLIVAR</t>
  </si>
  <si>
    <t>SANTAANA</t>
  </si>
  <si>
    <t>AGUAFRESCA</t>
  </si>
  <si>
    <t>AUTOGARGOSELCAIRO</t>
  </si>
  <si>
    <t>SUEVA2</t>
  </si>
  <si>
    <t>IQUIRAII</t>
  </si>
  <si>
    <t>NUEVOLIBARE</t>
  </si>
  <si>
    <t>PRADOIV</t>
  </si>
  <si>
    <t>AUTOGARGOSSOGAMOSO</t>
  </si>
  <si>
    <t>AUTOGPTARBELLO</t>
  </si>
  <si>
    <t>JUANGARCIA</t>
  </si>
  <si>
    <t>IQUIRAI</t>
  </si>
  <si>
    <t>PUENTEGUILLERMO</t>
  </si>
  <si>
    <t>RIOBOBO</t>
  </si>
  <si>
    <t>AUTOGTURGAS</t>
  </si>
  <si>
    <t>CENTRALCASTILLA1</t>
  </si>
  <si>
    <t>LACASCADA(ABEJORRAL)</t>
  </si>
  <si>
    <t>PLANTASOLARBAYUNCAI</t>
  </si>
  <si>
    <t>LASPALMAS</t>
  </si>
  <si>
    <t>VENTANAA</t>
  </si>
  <si>
    <t>VENTANAB</t>
  </si>
  <si>
    <t>AUTOGCOCA-COLAFEMSA</t>
  </si>
  <si>
    <t>LACASCADA(ANTIOQUIA)</t>
  </si>
  <si>
    <t>TEQUENDAMABIOGAS</t>
  </si>
  <si>
    <t>INGENIOSANCARLOS1</t>
  </si>
  <si>
    <t>PORCEIIIMENOR</t>
  </si>
  <si>
    <t>RIOCALI</t>
  </si>
  <si>
    <t>DONAJUANA</t>
  </si>
  <si>
    <t>RIOFRIOI</t>
  </si>
  <si>
    <t>RIOSAPUYES</t>
  </si>
  <si>
    <t>AUTOGYAGUARITO</t>
  </si>
  <si>
    <t>JULIOBRAVO</t>
  </si>
  <si>
    <t>PATICO-LACABRERA</t>
  </si>
  <si>
    <t>RIOPALO</t>
  </si>
  <si>
    <t>SANTARITA</t>
  </si>
  <si>
    <t>PCHLALIBERTAD</t>
  </si>
  <si>
    <t>SANJOSEDELAMONTAÑAII</t>
  </si>
  <si>
    <t>AUTOGUNIBOL</t>
  </si>
  <si>
    <t>AUTOGPEQ.ESCALA</t>
  </si>
  <si>
    <t>RIOFRIO(TAMESIS)</t>
  </si>
  <si>
    <t>AGPE-ECOPETROLLAHORMIGA</t>
  </si>
  <si>
    <t>AUTOGFAMILIA</t>
  </si>
  <si>
    <t>RIORECIO</t>
  </si>
  <si>
    <t>CAMPESTRE(EPM)</t>
  </si>
  <si>
    <t>CAMPESTRE(CALARCA)</t>
  </si>
  <si>
    <t>SANFRANCISCO(PUTUMAYO)</t>
  </si>
  <si>
    <t>SANJOSEDELAMONTANA</t>
  </si>
  <si>
    <t>SANJOSE</t>
  </si>
  <si>
    <t>RIOGRANDE</t>
  </si>
  <si>
    <t>INGENIOLACARMELITA</t>
  </si>
  <si>
    <t>INGENIOPICHICHI1</t>
  </si>
  <si>
    <t>PAPELESNACIONALES</t>
  </si>
  <si>
    <t>MRIOGRANDEI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</si>
</sst>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"/>
  <sheetViews>
    <sheetView workbookViewId="0">
      <selection activeCell="J2" sqref="J2:N245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32.42578125" bestFit="1" customWidth="1"/>
    <col min="4" max="4" width="13.85546875" bestFit="1" customWidth="1"/>
    <col min="7" max="7" width="10.7109375" bestFit="1" customWidth="1"/>
    <col min="10" max="10" width="16.140625" bestFit="1" customWidth="1"/>
  </cols>
  <sheetData>
    <row r="1" spans="1:7" x14ac:dyDescent="0.25">
      <c r="A1" t="s">
        <v>480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 spans="1:7" x14ac:dyDescent="0.25">
      <c r="A2" t="e">
        <f>VLOOKUP(C2,$J:$J,1,FALSE)</f>
        <v>#N/A</v>
      </c>
      <c r="B2" t="s">
        <v>495</v>
      </c>
      <c r="C2" t="s">
        <v>245</v>
      </c>
      <c r="D2" t="s">
        <v>1</v>
      </c>
      <c r="E2" s="2">
        <v>17484.21</v>
      </c>
    </row>
    <row r="3" spans="1:7" x14ac:dyDescent="0.25">
      <c r="A3" t="e">
        <f>VLOOKUP(C3,$J:$J,1,FALSE)</f>
        <v>#N/A</v>
      </c>
      <c r="B3" t="s">
        <v>23</v>
      </c>
      <c r="C3" t="s">
        <v>23</v>
      </c>
      <c r="D3" t="s">
        <v>1</v>
      </c>
      <c r="E3" s="2">
        <v>11944.79</v>
      </c>
    </row>
    <row r="4" spans="1:7" x14ac:dyDescent="0.25">
      <c r="A4" t="e">
        <f>VLOOKUP(C4,$J:$J,1,FALSE)</f>
        <v>#N/A</v>
      </c>
      <c r="B4" t="s">
        <v>496</v>
      </c>
      <c r="C4" t="s">
        <v>24</v>
      </c>
      <c r="D4" t="s">
        <v>1</v>
      </c>
      <c r="E4" s="2">
        <v>11043</v>
      </c>
    </row>
    <row r="5" spans="1:7" x14ac:dyDescent="0.25">
      <c r="A5" t="e">
        <f>VLOOKUP(C5,$J:$J,1,FALSE)</f>
        <v>#N/A</v>
      </c>
      <c r="B5" t="s">
        <v>20</v>
      </c>
      <c r="C5" t="s">
        <v>20</v>
      </c>
      <c r="D5" t="s">
        <v>1</v>
      </c>
      <c r="E5" s="2">
        <v>10370</v>
      </c>
    </row>
    <row r="6" spans="1:7" x14ac:dyDescent="0.25">
      <c r="A6" t="e">
        <f>VLOOKUP(C6,$J:$J,1,FALSE)</f>
        <v>#N/A</v>
      </c>
      <c r="B6" t="s">
        <v>183</v>
      </c>
      <c r="C6" t="s">
        <v>183</v>
      </c>
      <c r="D6" t="s">
        <v>1</v>
      </c>
      <c r="E6" s="2">
        <v>5311.44</v>
      </c>
    </row>
    <row r="7" spans="1:7" x14ac:dyDescent="0.25">
      <c r="A7" t="e">
        <f>VLOOKUP(C7,$J:$J,1,FALSE)</f>
        <v>#N/A</v>
      </c>
      <c r="B7" t="s">
        <v>20</v>
      </c>
      <c r="C7" t="s">
        <v>20</v>
      </c>
      <c r="D7" t="s">
        <v>1</v>
      </c>
      <c r="E7" s="2">
        <v>2780</v>
      </c>
    </row>
    <row r="8" spans="1:7" x14ac:dyDescent="0.25">
      <c r="A8" t="e">
        <f>VLOOKUP(C8,$J:$J,1,FALSE)</f>
        <v>#N/A</v>
      </c>
      <c r="B8" t="s">
        <v>498</v>
      </c>
      <c r="C8" t="s">
        <v>2</v>
      </c>
      <c r="D8" t="s">
        <v>1</v>
      </c>
      <c r="E8">
        <v>901.79</v>
      </c>
    </row>
    <row r="9" spans="1:7" x14ac:dyDescent="0.25">
      <c r="A9" t="e">
        <f>VLOOKUP(C9,$J:$J,1,FALSE)</f>
        <v>#N/A</v>
      </c>
      <c r="B9" t="s">
        <v>20</v>
      </c>
      <c r="C9" t="s">
        <v>20</v>
      </c>
      <c r="D9" t="s">
        <v>1</v>
      </c>
      <c r="E9">
        <v>869.59</v>
      </c>
    </row>
    <row r="10" spans="1:7" x14ac:dyDescent="0.25">
      <c r="A10" t="e">
        <f>VLOOKUP(C10,$J:$J,1,FALSE)</f>
        <v>#N/A</v>
      </c>
      <c r="B10" t="s">
        <v>501</v>
      </c>
      <c r="C10" t="s">
        <v>28</v>
      </c>
      <c r="D10" t="s">
        <v>1</v>
      </c>
      <c r="E10">
        <v>537</v>
      </c>
    </row>
    <row r="11" spans="1:7" x14ac:dyDescent="0.25">
      <c r="A11" t="e">
        <f>VLOOKUP(C11,$J:$J,1,FALSE)</f>
        <v>#N/A</v>
      </c>
      <c r="B11" t="s">
        <v>498</v>
      </c>
      <c r="C11" t="s">
        <v>2</v>
      </c>
      <c r="D11" t="s">
        <v>1</v>
      </c>
      <c r="E11">
        <v>189.44</v>
      </c>
    </row>
    <row r="12" spans="1:7" x14ac:dyDescent="0.25">
      <c r="A12" t="e">
        <f>VLOOKUP(C12,$J:$J,1,FALSE)</f>
        <v>#N/A</v>
      </c>
      <c r="B12" t="s">
        <v>0</v>
      </c>
      <c r="C12" t="s">
        <v>0</v>
      </c>
      <c r="D12" t="s">
        <v>1</v>
      </c>
      <c r="E12">
        <v>149</v>
      </c>
    </row>
    <row r="13" spans="1:7" x14ac:dyDescent="0.25">
      <c r="A13" t="e">
        <f>VLOOKUP(C13,$J:$J,1,FALSE)</f>
        <v>#N/A</v>
      </c>
      <c r="B13" t="s">
        <v>3</v>
      </c>
      <c r="C13" t="s">
        <v>3</v>
      </c>
      <c r="D13" t="s">
        <v>1</v>
      </c>
      <c r="E13">
        <v>149</v>
      </c>
    </row>
    <row r="14" spans="1:7" x14ac:dyDescent="0.25">
      <c r="A14" t="e">
        <f>VLOOKUP(C14,$J:$J,1,FALSE)</f>
        <v>#N/A</v>
      </c>
      <c r="B14" t="s">
        <v>498</v>
      </c>
      <c r="C14" t="s">
        <v>2</v>
      </c>
      <c r="D14" t="s">
        <v>1</v>
      </c>
      <c r="E14">
        <v>149</v>
      </c>
    </row>
    <row r="15" spans="1:7" x14ac:dyDescent="0.25">
      <c r="A15" t="e">
        <f>VLOOKUP(C15,$J:$J,1,FALSE)</f>
        <v>#N/A</v>
      </c>
      <c r="B15" t="s">
        <v>20</v>
      </c>
      <c r="C15" t="s">
        <v>20</v>
      </c>
      <c r="D15" t="s">
        <v>1</v>
      </c>
      <c r="E15">
        <v>102.2</v>
      </c>
    </row>
    <row r="16" spans="1:7" x14ac:dyDescent="0.25">
      <c r="A16" t="e">
        <f>VLOOKUP(C16,$J:$J,1,FALSE)</f>
        <v>#N/A</v>
      </c>
      <c r="B16" t="s">
        <v>57</v>
      </c>
      <c r="C16" t="s">
        <v>57</v>
      </c>
      <c r="D16" t="s">
        <v>1</v>
      </c>
      <c r="E16">
        <v>86.24</v>
      </c>
    </row>
    <row r="17" spans="1:7" x14ac:dyDescent="0.25">
      <c r="A17" t="e">
        <f>VLOOKUP(C17,$J:$J,1,FALSE)</f>
        <v>#N/A</v>
      </c>
      <c r="B17" t="s">
        <v>518</v>
      </c>
      <c r="C17" t="s">
        <v>25</v>
      </c>
      <c r="D17" t="s">
        <v>1</v>
      </c>
      <c r="E17">
        <v>78</v>
      </c>
    </row>
    <row r="18" spans="1:7" x14ac:dyDescent="0.25">
      <c r="A18" t="e">
        <f>VLOOKUP(C18,$J:$J,1,FALSE)</f>
        <v>#N/A</v>
      </c>
      <c r="B18" t="s">
        <v>498</v>
      </c>
      <c r="C18" t="s">
        <v>2</v>
      </c>
      <c r="D18" t="s">
        <v>1</v>
      </c>
      <c r="E18">
        <v>60.56</v>
      </c>
    </row>
    <row r="19" spans="1:7" x14ac:dyDescent="0.25">
      <c r="A19" t="e">
        <f>VLOOKUP(C19,$J:$J,1,FALSE)</f>
        <v>#N/A</v>
      </c>
      <c r="B19" t="s">
        <v>176</v>
      </c>
      <c r="C19" t="s">
        <v>176</v>
      </c>
      <c r="D19" t="s">
        <v>1</v>
      </c>
      <c r="E19">
        <v>60.56</v>
      </c>
    </row>
    <row r="20" spans="1:7" x14ac:dyDescent="0.25">
      <c r="A20" t="e">
        <f>VLOOKUP(C20,$J:$J,1,FALSE)</f>
        <v>#N/A</v>
      </c>
      <c r="B20" t="s">
        <v>501</v>
      </c>
      <c r="C20" t="s">
        <v>28</v>
      </c>
      <c r="D20" t="s">
        <v>1</v>
      </c>
      <c r="E20">
        <v>58</v>
      </c>
    </row>
    <row r="21" spans="1:7" x14ac:dyDescent="0.25">
      <c r="A21" t="e">
        <f>VLOOKUP(C21,$J:$J,1,FALSE)</f>
        <v>#N/A</v>
      </c>
      <c r="B21" t="s">
        <v>20</v>
      </c>
      <c r="C21" t="s">
        <v>20</v>
      </c>
      <c r="D21" t="s">
        <v>1</v>
      </c>
      <c r="E21">
        <v>40.86</v>
      </c>
    </row>
    <row r="22" spans="1:7" x14ac:dyDescent="0.25">
      <c r="A22" t="e">
        <f>VLOOKUP(C22,$J:$J,1,FALSE)</f>
        <v>#N/A</v>
      </c>
      <c r="B22" t="s">
        <v>57</v>
      </c>
      <c r="C22" t="s">
        <v>57</v>
      </c>
      <c r="D22" t="s">
        <v>1</v>
      </c>
      <c r="E22">
        <v>32.200000000000003</v>
      </c>
    </row>
    <row r="23" spans="1:7" x14ac:dyDescent="0.25">
      <c r="A23" t="e">
        <f>VLOOKUP(C23,$J:$J,1,FALSE)</f>
        <v>#N/A</v>
      </c>
      <c r="B23" t="s">
        <v>57</v>
      </c>
      <c r="C23" t="s">
        <v>57</v>
      </c>
      <c r="D23" t="s">
        <v>1</v>
      </c>
      <c r="E23">
        <v>19.7</v>
      </c>
    </row>
    <row r="24" spans="1:7" x14ac:dyDescent="0.25">
      <c r="A24" t="e">
        <f>VLOOKUP(C24,$J:$J,1,FALSE)</f>
        <v>#N/A</v>
      </c>
      <c r="B24" t="s">
        <v>18</v>
      </c>
      <c r="C24" t="s">
        <v>18</v>
      </c>
      <c r="D24" t="s">
        <v>19</v>
      </c>
      <c r="E24">
        <v>18.420000000000002</v>
      </c>
    </row>
    <row r="25" spans="1:7" x14ac:dyDescent="0.25">
      <c r="A25" t="e">
        <f>VLOOKUP(C25,$J:$J,1,FALSE)</f>
        <v>#N/A</v>
      </c>
      <c r="B25" t="s">
        <v>498</v>
      </c>
      <c r="C25" t="s">
        <v>2</v>
      </c>
      <c r="D25" t="s">
        <v>1</v>
      </c>
      <c r="E25">
        <v>18.420000000000002</v>
      </c>
    </row>
    <row r="26" spans="1:7" x14ac:dyDescent="0.25">
      <c r="A26" t="e">
        <f>VLOOKUP(C26,$J:$J,1,FALSE)</f>
        <v>#N/A</v>
      </c>
      <c r="B26" t="s">
        <v>20</v>
      </c>
      <c r="C26" t="s">
        <v>20</v>
      </c>
      <c r="D26" t="s">
        <v>1</v>
      </c>
      <c r="E26">
        <v>18.420000000000002</v>
      </c>
    </row>
    <row r="27" spans="1:7" x14ac:dyDescent="0.25">
      <c r="A27" t="e">
        <f>VLOOKUP(C27,$J:$J,1,FALSE)</f>
        <v>#N/A</v>
      </c>
      <c r="B27" t="s">
        <v>612</v>
      </c>
      <c r="C27" t="s">
        <v>223</v>
      </c>
      <c r="D27" t="s">
        <v>1</v>
      </c>
      <c r="E27">
        <v>1</v>
      </c>
    </row>
    <row r="28" spans="1:7" x14ac:dyDescent="0.25">
      <c r="A28" t="s">
        <v>278</v>
      </c>
      <c r="B28" t="s">
        <v>4</v>
      </c>
      <c r="C28" t="s">
        <v>4</v>
      </c>
      <c r="D28" t="s">
        <v>0</v>
      </c>
      <c r="E28">
        <v>19.899999999999999</v>
      </c>
      <c r="F28">
        <v>0.1</v>
      </c>
      <c r="G28" s="1">
        <v>42847</v>
      </c>
    </row>
    <row r="29" spans="1:7" x14ac:dyDescent="0.25">
      <c r="A29" t="s">
        <v>281</v>
      </c>
      <c r="B29" t="s">
        <v>534</v>
      </c>
      <c r="C29" t="s">
        <v>8</v>
      </c>
      <c r="D29" t="s">
        <v>0</v>
      </c>
      <c r="E29">
        <v>19.899999999999999</v>
      </c>
      <c r="F29">
        <v>0</v>
      </c>
      <c r="G29" s="1">
        <v>41758</v>
      </c>
    </row>
    <row r="30" spans="1:7" x14ac:dyDescent="0.25">
      <c r="A30" t="s">
        <v>282</v>
      </c>
      <c r="B30" t="s">
        <v>535</v>
      </c>
      <c r="C30" t="s">
        <v>12</v>
      </c>
      <c r="D30" t="s">
        <v>0</v>
      </c>
      <c r="E30">
        <v>19.899999999999999</v>
      </c>
      <c r="F30">
        <v>0</v>
      </c>
      <c r="G30" s="1">
        <v>39951</v>
      </c>
    </row>
    <row r="31" spans="1:7" x14ac:dyDescent="0.25">
      <c r="A31" t="s">
        <v>277</v>
      </c>
      <c r="B31" t="s">
        <v>536</v>
      </c>
      <c r="C31" t="s">
        <v>16</v>
      </c>
      <c r="D31" t="s">
        <v>0</v>
      </c>
      <c r="E31">
        <v>19.899999999999999</v>
      </c>
      <c r="F31">
        <v>0</v>
      </c>
      <c r="G31" s="1">
        <v>40407</v>
      </c>
    </row>
    <row r="32" spans="1:7" x14ac:dyDescent="0.25">
      <c r="A32" t="s">
        <v>280</v>
      </c>
      <c r="B32" t="s">
        <v>551</v>
      </c>
      <c r="C32" t="s">
        <v>14</v>
      </c>
      <c r="D32" t="s">
        <v>0</v>
      </c>
      <c r="E32">
        <v>17</v>
      </c>
      <c r="F32">
        <v>0</v>
      </c>
      <c r="G32" s="1">
        <v>37848</v>
      </c>
    </row>
    <row r="33" spans="1:7" x14ac:dyDescent="0.25">
      <c r="A33" t="s">
        <v>283</v>
      </c>
      <c r="B33" t="s">
        <v>555</v>
      </c>
      <c r="C33" t="s">
        <v>13</v>
      </c>
      <c r="D33" t="s">
        <v>0</v>
      </c>
      <c r="E33">
        <v>16</v>
      </c>
      <c r="F33">
        <v>0</v>
      </c>
      <c r="G33" s="1">
        <v>43241</v>
      </c>
    </row>
    <row r="34" spans="1:7" x14ac:dyDescent="0.25">
      <c r="A34" t="s">
        <v>276</v>
      </c>
      <c r="B34" t="s">
        <v>561</v>
      </c>
      <c r="C34" t="s">
        <v>7</v>
      </c>
      <c r="D34" t="s">
        <v>0</v>
      </c>
      <c r="E34">
        <v>12</v>
      </c>
      <c r="F34">
        <v>1.0000000000000001E-5</v>
      </c>
      <c r="G34" s="1">
        <v>43273</v>
      </c>
    </row>
    <row r="35" spans="1:7" x14ac:dyDescent="0.25">
      <c r="A35" t="s">
        <v>279</v>
      </c>
      <c r="B35" t="s">
        <v>562</v>
      </c>
      <c r="C35" t="s">
        <v>9</v>
      </c>
      <c r="D35" t="s">
        <v>0</v>
      </c>
      <c r="E35">
        <v>10</v>
      </c>
      <c r="F35">
        <v>0</v>
      </c>
      <c r="G35" s="1">
        <v>36089</v>
      </c>
    </row>
    <row r="36" spans="1:7" x14ac:dyDescent="0.25">
      <c r="A36" t="s">
        <v>289</v>
      </c>
      <c r="B36" t="s">
        <v>572</v>
      </c>
      <c r="C36" t="s">
        <v>6</v>
      </c>
      <c r="D36" t="s">
        <v>0</v>
      </c>
      <c r="E36">
        <v>9.4</v>
      </c>
      <c r="F36">
        <v>0</v>
      </c>
      <c r="G36" s="1">
        <v>41627</v>
      </c>
    </row>
    <row r="37" spans="1:7" x14ac:dyDescent="0.25">
      <c r="A37" t="s">
        <v>288</v>
      </c>
      <c r="B37" t="s">
        <v>589</v>
      </c>
      <c r="C37" t="s">
        <v>5</v>
      </c>
      <c r="D37" t="s">
        <v>0</v>
      </c>
      <c r="E37">
        <v>3</v>
      </c>
      <c r="F37">
        <v>0</v>
      </c>
      <c r="G37" s="1">
        <v>38214</v>
      </c>
    </row>
    <row r="38" spans="1:7" x14ac:dyDescent="0.25">
      <c r="A38" t="s">
        <v>284</v>
      </c>
      <c r="B38" t="s">
        <v>598</v>
      </c>
      <c r="C38" t="s">
        <v>15</v>
      </c>
      <c r="D38" t="s">
        <v>0</v>
      </c>
      <c r="E38">
        <v>2</v>
      </c>
      <c r="F38">
        <v>29.26</v>
      </c>
      <c r="G38" s="1">
        <v>40747</v>
      </c>
    </row>
    <row r="39" spans="1:7" x14ac:dyDescent="0.25">
      <c r="A39" t="e">
        <f>VLOOKUP(C39,$J:$J,1,FALSE)</f>
        <v>#N/A</v>
      </c>
      <c r="B39" t="s">
        <v>623</v>
      </c>
      <c r="C39" t="s">
        <v>10</v>
      </c>
      <c r="D39" t="s">
        <v>0</v>
      </c>
      <c r="E39">
        <v>0</v>
      </c>
      <c r="F39">
        <v>0</v>
      </c>
      <c r="G39" s="1">
        <v>40128</v>
      </c>
    </row>
    <row r="40" spans="1:7" x14ac:dyDescent="0.25">
      <c r="A40" t="e">
        <f>VLOOKUP(C40,$J:$J,1,FALSE)</f>
        <v>#N/A</v>
      </c>
      <c r="B40" t="s">
        <v>624</v>
      </c>
      <c r="C40" t="s">
        <v>11</v>
      </c>
      <c r="D40" t="s">
        <v>0</v>
      </c>
      <c r="E40">
        <v>0</v>
      </c>
      <c r="F40">
        <v>0</v>
      </c>
      <c r="G40" s="1">
        <v>40204</v>
      </c>
    </row>
    <row r="41" spans="1:7" x14ac:dyDescent="0.25">
      <c r="A41" t="e">
        <f>VLOOKUP(C41,$J:$J,1,FALSE)</f>
        <v>#N/A</v>
      </c>
      <c r="B41" t="s">
        <v>625</v>
      </c>
      <c r="C41" t="s">
        <v>17</v>
      </c>
      <c r="D41" t="s">
        <v>0</v>
      </c>
      <c r="E41">
        <v>0</v>
      </c>
      <c r="F41">
        <v>0</v>
      </c>
      <c r="G41" s="1">
        <v>39849</v>
      </c>
    </row>
    <row r="42" spans="1:7" x14ac:dyDescent="0.25">
      <c r="A42" t="e">
        <f>VLOOKUP(C42,$J:$J,1,FALSE)</f>
        <v>#N/A</v>
      </c>
      <c r="B42" t="s">
        <v>44</v>
      </c>
      <c r="C42" t="s">
        <v>44</v>
      </c>
      <c r="D42" t="s">
        <v>27</v>
      </c>
      <c r="E42" s="2">
        <v>1250</v>
      </c>
      <c r="F42">
        <v>9.8505000000000003</v>
      </c>
      <c r="G42" s="1">
        <v>34047</v>
      </c>
    </row>
    <row r="43" spans="1:7" x14ac:dyDescent="0.25">
      <c r="A43" t="s">
        <v>458</v>
      </c>
      <c r="B43" t="s">
        <v>458</v>
      </c>
      <c r="C43" t="s">
        <v>54</v>
      </c>
      <c r="D43" t="s">
        <v>27</v>
      </c>
      <c r="E43" s="2">
        <v>1240</v>
      </c>
      <c r="F43">
        <v>5.3375000000000004</v>
      </c>
      <c r="G43" s="1">
        <v>30701</v>
      </c>
    </row>
    <row r="44" spans="1:7" x14ac:dyDescent="0.25">
      <c r="A44" t="e">
        <f>VLOOKUP(C44,$J:$J,1,FALSE)</f>
        <v>#N/A</v>
      </c>
      <c r="B44" t="s">
        <v>40</v>
      </c>
      <c r="C44" t="s">
        <v>40</v>
      </c>
      <c r="D44" t="s">
        <v>27</v>
      </c>
      <c r="E44" s="2">
        <v>1000</v>
      </c>
      <c r="F44">
        <v>6.8319999999999999</v>
      </c>
      <c r="G44" s="1">
        <v>28268</v>
      </c>
    </row>
    <row r="45" spans="1:7" x14ac:dyDescent="0.25">
      <c r="A45" t="e">
        <f>VLOOKUP(C45,$J:$J,1,FALSE)</f>
        <v>#N/A</v>
      </c>
      <c r="B45" t="s">
        <v>55</v>
      </c>
      <c r="C45" t="s">
        <v>55</v>
      </c>
      <c r="D45" t="s">
        <v>27</v>
      </c>
      <c r="E45">
        <v>819</v>
      </c>
      <c r="F45">
        <v>1.3103</v>
      </c>
      <c r="G45" s="1">
        <v>41993</v>
      </c>
    </row>
    <row r="46" spans="1:7" x14ac:dyDescent="0.25">
      <c r="A46" t="s">
        <v>445</v>
      </c>
      <c r="B46" t="s">
        <v>500</v>
      </c>
      <c r="C46" t="s">
        <v>51</v>
      </c>
      <c r="D46" t="s">
        <v>27</v>
      </c>
      <c r="E46">
        <v>700</v>
      </c>
      <c r="F46">
        <v>3.2159</v>
      </c>
      <c r="G46" s="1">
        <v>40583</v>
      </c>
    </row>
    <row r="47" spans="1:7" x14ac:dyDescent="0.25">
      <c r="A47" t="e">
        <f>VLOOKUP(C47,$J:$J,1,FALSE)</f>
        <v>#N/A</v>
      </c>
      <c r="B47" t="s">
        <v>48</v>
      </c>
      <c r="C47" t="s">
        <v>48</v>
      </c>
      <c r="D47" t="s">
        <v>27</v>
      </c>
      <c r="E47">
        <v>600</v>
      </c>
      <c r="F47">
        <v>16.404900000000001</v>
      </c>
      <c r="G47" s="1">
        <v>31747</v>
      </c>
    </row>
    <row r="48" spans="1:7" x14ac:dyDescent="0.25">
      <c r="A48" t="e">
        <f>VLOOKUP(C48,$J:$J,1,FALSE)</f>
        <v>#N/A</v>
      </c>
      <c r="B48" t="s">
        <v>42</v>
      </c>
      <c r="C48" t="s">
        <v>42</v>
      </c>
      <c r="D48" t="s">
        <v>27</v>
      </c>
      <c r="E48">
        <v>560</v>
      </c>
      <c r="F48">
        <v>7.0077999999999996</v>
      </c>
      <c r="G48" s="1">
        <v>26299</v>
      </c>
    </row>
    <row r="49" spans="1:8" x14ac:dyDescent="0.25">
      <c r="A49" t="e">
        <f>VLOOKUP(C49,$J:$J,1,FALSE)</f>
        <v>#N/A</v>
      </c>
      <c r="B49" t="s">
        <v>38</v>
      </c>
      <c r="C49" t="s">
        <v>38</v>
      </c>
      <c r="D49" t="s">
        <v>27</v>
      </c>
      <c r="E49">
        <v>540</v>
      </c>
      <c r="F49">
        <v>0.59350000000000003</v>
      </c>
      <c r="G49" s="1">
        <v>32082</v>
      </c>
    </row>
    <row r="50" spans="1:8" x14ac:dyDescent="0.25">
      <c r="A50" t="e">
        <f>VLOOKUP(C50,$J:$J,1,FALSE)</f>
        <v>#N/A</v>
      </c>
      <c r="B50" t="s">
        <v>43</v>
      </c>
      <c r="C50" t="s">
        <v>43</v>
      </c>
      <c r="D50" t="s">
        <v>27</v>
      </c>
      <c r="E50">
        <v>512</v>
      </c>
      <c r="F50">
        <v>8.4550000000000001</v>
      </c>
      <c r="G50" s="1">
        <v>24108</v>
      </c>
    </row>
    <row r="51" spans="1:8" x14ac:dyDescent="0.25">
      <c r="A51" t="e">
        <f>VLOOKUP(C51,$J:$J,1,FALSE)</f>
        <v>#N/A</v>
      </c>
      <c r="B51" t="s">
        <v>37</v>
      </c>
      <c r="C51" t="s">
        <v>37</v>
      </c>
      <c r="D51" t="s">
        <v>27</v>
      </c>
      <c r="E51">
        <v>429</v>
      </c>
      <c r="F51">
        <v>4.1791</v>
      </c>
      <c r="G51" s="1">
        <v>36875</v>
      </c>
    </row>
    <row r="52" spans="1:8" x14ac:dyDescent="0.25">
      <c r="A52" t="s">
        <v>444</v>
      </c>
      <c r="B52" t="s">
        <v>503</v>
      </c>
      <c r="C52" t="s">
        <v>50</v>
      </c>
      <c r="D52" t="s">
        <v>27</v>
      </c>
      <c r="E52">
        <v>405</v>
      </c>
      <c r="F52">
        <v>2.0588000000000002</v>
      </c>
      <c r="G52" s="1">
        <v>36989</v>
      </c>
    </row>
    <row r="53" spans="1:8" x14ac:dyDescent="0.25">
      <c r="A53" t="s">
        <v>307</v>
      </c>
      <c r="B53" t="s">
        <v>307</v>
      </c>
      <c r="C53" t="s">
        <v>41</v>
      </c>
      <c r="D53" t="s">
        <v>27</v>
      </c>
      <c r="E53">
        <v>400</v>
      </c>
      <c r="F53">
        <v>1.0709</v>
      </c>
      <c r="G53" s="1">
        <v>42324</v>
      </c>
    </row>
    <row r="54" spans="1:8" x14ac:dyDescent="0.25">
      <c r="A54" t="s">
        <v>348</v>
      </c>
      <c r="B54" t="s">
        <v>504</v>
      </c>
      <c r="C54" t="s">
        <v>47</v>
      </c>
      <c r="D54" t="s">
        <v>27</v>
      </c>
      <c r="E54">
        <v>396</v>
      </c>
      <c r="F54">
        <v>1.9224000000000001</v>
      </c>
      <c r="G54" s="1">
        <v>37591</v>
      </c>
    </row>
    <row r="55" spans="1:8" x14ac:dyDescent="0.25">
      <c r="A55" t="e">
        <f>VLOOKUP(C55,$J:$J,1,FALSE)</f>
        <v>#N/A</v>
      </c>
      <c r="B55" t="s">
        <v>56</v>
      </c>
      <c r="C55" t="s">
        <v>56</v>
      </c>
      <c r="D55" t="s">
        <v>27</v>
      </c>
      <c r="E55">
        <v>338</v>
      </c>
      <c r="F55">
        <v>0.46079999999999999</v>
      </c>
      <c r="G55" s="1">
        <v>36570</v>
      </c>
    </row>
    <row r="56" spans="1:8" x14ac:dyDescent="0.25">
      <c r="A56" t="e">
        <f>VLOOKUP(C56,$J:$J,1,FALSE)</f>
        <v>#N/A</v>
      </c>
      <c r="B56" t="s">
        <v>53</v>
      </c>
      <c r="C56" t="s">
        <v>53</v>
      </c>
      <c r="D56" t="s">
        <v>27</v>
      </c>
      <c r="E56">
        <v>315</v>
      </c>
      <c r="F56">
        <v>0.86529999999999996</v>
      </c>
      <c r="G56" s="1">
        <v>34900</v>
      </c>
    </row>
    <row r="57" spans="1:8" x14ac:dyDescent="0.25">
      <c r="A57" t="s">
        <v>318</v>
      </c>
      <c r="B57" t="s">
        <v>318</v>
      </c>
      <c r="C57" t="s">
        <v>46</v>
      </c>
      <c r="D57" t="s">
        <v>27</v>
      </c>
      <c r="E57">
        <v>306</v>
      </c>
      <c r="F57">
        <v>8.0935000000000006</v>
      </c>
      <c r="G57" s="1">
        <v>34474</v>
      </c>
    </row>
    <row r="58" spans="1:8" x14ac:dyDescent="0.25">
      <c r="A58" t="e">
        <f>VLOOKUP(C58,$J:$J,1,FALSE)</f>
        <v>#N/A</v>
      </c>
      <c r="B58" t="s">
        <v>49</v>
      </c>
      <c r="C58" t="s">
        <v>49</v>
      </c>
      <c r="D58" t="s">
        <v>27</v>
      </c>
      <c r="E58">
        <v>207</v>
      </c>
      <c r="F58">
        <v>1.7181999999999999</v>
      </c>
      <c r="G58" s="1">
        <v>32356</v>
      </c>
    </row>
    <row r="59" spans="1:8" x14ac:dyDescent="0.25">
      <c r="A59" t="e">
        <f>VLOOKUP(C59,$J:$J,1,FALSE)</f>
        <v>#N/A</v>
      </c>
      <c r="B59" t="s">
        <v>45</v>
      </c>
      <c r="C59" t="s">
        <v>45</v>
      </c>
      <c r="D59" t="s">
        <v>27</v>
      </c>
      <c r="E59">
        <v>170</v>
      </c>
      <c r="F59">
        <v>2.3502999999999998</v>
      </c>
      <c r="G59" s="1">
        <v>32325</v>
      </c>
    </row>
    <row r="60" spans="1:8" x14ac:dyDescent="0.25">
      <c r="A60" t="s">
        <v>291</v>
      </c>
      <c r="B60" t="s">
        <v>513</v>
      </c>
      <c r="C60" t="s">
        <v>30</v>
      </c>
      <c r="D60" t="s">
        <v>27</v>
      </c>
      <c r="E60">
        <v>150</v>
      </c>
      <c r="F60">
        <v>8.0778999999999996</v>
      </c>
      <c r="G60" s="1">
        <v>41588</v>
      </c>
    </row>
    <row r="61" spans="1:8" x14ac:dyDescent="0.25">
      <c r="A61" t="s">
        <v>459</v>
      </c>
      <c r="B61" t="s">
        <v>459</v>
      </c>
      <c r="C61" t="s">
        <v>34</v>
      </c>
      <c r="D61" t="s">
        <v>27</v>
      </c>
      <c r="E61">
        <v>135</v>
      </c>
      <c r="F61">
        <v>1.5386</v>
      </c>
      <c r="G61" s="1">
        <v>25204</v>
      </c>
    </row>
    <row r="62" spans="1:8" x14ac:dyDescent="0.25">
      <c r="A62" t="s">
        <v>274</v>
      </c>
      <c r="B62" t="s">
        <v>39</v>
      </c>
      <c r="C62" t="s">
        <v>39</v>
      </c>
      <c r="D62" t="s">
        <v>27</v>
      </c>
      <c r="E62">
        <v>132</v>
      </c>
      <c r="F62">
        <v>1.8399000000000001</v>
      </c>
      <c r="G62" s="1">
        <v>24473</v>
      </c>
    </row>
    <row r="63" spans="1:8" x14ac:dyDescent="0.25">
      <c r="A63" t="s">
        <v>270</v>
      </c>
      <c r="B63" t="s">
        <v>517</v>
      </c>
      <c r="C63" t="s">
        <v>29</v>
      </c>
      <c r="D63" t="s">
        <v>27</v>
      </c>
      <c r="E63">
        <v>80</v>
      </c>
      <c r="F63">
        <v>4.7977999999999996</v>
      </c>
      <c r="G63" s="1">
        <v>41418</v>
      </c>
      <c r="H63" t="s">
        <v>285</v>
      </c>
    </row>
    <row r="64" spans="1:8" x14ac:dyDescent="0.25">
      <c r="A64" t="s">
        <v>290</v>
      </c>
      <c r="B64" t="s">
        <v>519</v>
      </c>
      <c r="C64" t="s">
        <v>26</v>
      </c>
      <c r="D64" t="s">
        <v>27</v>
      </c>
      <c r="E64">
        <v>78</v>
      </c>
      <c r="F64">
        <v>1.1738</v>
      </c>
      <c r="G64" s="1">
        <v>42330</v>
      </c>
    </row>
    <row r="65" spans="1:7" x14ac:dyDescent="0.25">
      <c r="A65" t="e">
        <f>VLOOKUP(C65,$J:$J,1,FALSE)</f>
        <v>#N/A</v>
      </c>
      <c r="B65" t="s">
        <v>36</v>
      </c>
      <c r="C65" t="s">
        <v>36</v>
      </c>
      <c r="D65" t="s">
        <v>27</v>
      </c>
      <c r="E65">
        <v>58</v>
      </c>
      <c r="F65">
        <v>5.69</v>
      </c>
      <c r="G65" s="1">
        <v>42214</v>
      </c>
    </row>
    <row r="66" spans="1:7" x14ac:dyDescent="0.25">
      <c r="A66" t="s">
        <v>308</v>
      </c>
      <c r="B66" t="s">
        <v>525</v>
      </c>
      <c r="C66" t="s">
        <v>31</v>
      </c>
      <c r="D66" t="s">
        <v>27</v>
      </c>
      <c r="E66">
        <v>55</v>
      </c>
      <c r="F66">
        <v>1.4232</v>
      </c>
      <c r="G66" s="1">
        <v>43738</v>
      </c>
    </row>
    <row r="67" spans="1:7" x14ac:dyDescent="0.25">
      <c r="A67" t="s">
        <v>460</v>
      </c>
      <c r="B67" t="s">
        <v>460</v>
      </c>
      <c r="C67" t="s">
        <v>35</v>
      </c>
      <c r="D67" t="s">
        <v>27</v>
      </c>
      <c r="E67">
        <v>52</v>
      </c>
      <c r="F67">
        <v>1.4068000000000001</v>
      </c>
      <c r="G67" s="1">
        <v>42361</v>
      </c>
    </row>
    <row r="68" spans="1:7" x14ac:dyDescent="0.25">
      <c r="A68" t="e">
        <f>VLOOKUP(C68,$J:$J,1,FALSE)</f>
        <v>#N/A</v>
      </c>
      <c r="B68" t="s">
        <v>52</v>
      </c>
      <c r="C68" t="s">
        <v>52</v>
      </c>
      <c r="D68" t="s">
        <v>27</v>
      </c>
      <c r="E68">
        <v>51</v>
      </c>
      <c r="F68">
        <v>0.48199999999999998</v>
      </c>
      <c r="G68" s="1">
        <v>26724</v>
      </c>
    </row>
    <row r="69" spans="1:7" x14ac:dyDescent="0.25">
      <c r="A69" t="e">
        <f>VLOOKUP(C69,$J:$J,1,FALSE)</f>
        <v>#N/A</v>
      </c>
      <c r="B69" t="s">
        <v>531</v>
      </c>
      <c r="C69" t="s">
        <v>33</v>
      </c>
      <c r="D69" t="s">
        <v>27</v>
      </c>
      <c r="E69">
        <v>35</v>
      </c>
      <c r="F69">
        <v>3.4155000000000002</v>
      </c>
      <c r="G69" s="1">
        <v>41815</v>
      </c>
    </row>
    <row r="70" spans="1:7" x14ac:dyDescent="0.25">
      <c r="A70" t="e">
        <f>VLOOKUP(C70,$J:$J,1,FALSE)</f>
        <v>#N/A</v>
      </c>
      <c r="B70" t="s">
        <v>32</v>
      </c>
      <c r="C70" t="s">
        <v>32</v>
      </c>
      <c r="D70" t="s">
        <v>27</v>
      </c>
      <c r="E70">
        <v>30</v>
      </c>
      <c r="F70">
        <v>1.3202</v>
      </c>
      <c r="G70" s="1">
        <v>23012</v>
      </c>
    </row>
    <row r="71" spans="1:7" x14ac:dyDescent="0.25">
      <c r="A71" t="s">
        <v>269</v>
      </c>
      <c r="B71" t="s">
        <v>269</v>
      </c>
      <c r="C71" t="s">
        <v>63</v>
      </c>
      <c r="D71" t="s">
        <v>27</v>
      </c>
      <c r="E71">
        <v>19.899999999999999</v>
      </c>
      <c r="F71">
        <v>2.23</v>
      </c>
      <c r="G71" s="1">
        <v>41057</v>
      </c>
    </row>
    <row r="72" spans="1:7" x14ac:dyDescent="0.25">
      <c r="A72" t="s">
        <v>271</v>
      </c>
      <c r="B72" t="s">
        <v>271</v>
      </c>
      <c r="C72" t="s">
        <v>69</v>
      </c>
      <c r="D72" t="s">
        <v>27</v>
      </c>
      <c r="E72">
        <v>19.899999999999999</v>
      </c>
      <c r="F72">
        <v>1.65</v>
      </c>
      <c r="G72" s="1">
        <v>42034</v>
      </c>
    </row>
    <row r="73" spans="1:7" x14ac:dyDescent="0.25">
      <c r="A73" t="s">
        <v>321</v>
      </c>
      <c r="B73" t="s">
        <v>70</v>
      </c>
      <c r="C73" t="s">
        <v>70</v>
      </c>
      <c r="D73" t="s">
        <v>27</v>
      </c>
      <c r="E73">
        <v>19.899999999999999</v>
      </c>
      <c r="F73">
        <v>3.2097000000000002</v>
      </c>
      <c r="G73" s="1">
        <v>41243</v>
      </c>
    </row>
    <row r="74" spans="1:7" x14ac:dyDescent="0.25">
      <c r="A74" t="s">
        <v>326</v>
      </c>
      <c r="B74" t="s">
        <v>74</v>
      </c>
      <c r="C74" t="s">
        <v>74</v>
      </c>
      <c r="D74" t="s">
        <v>27</v>
      </c>
      <c r="E74">
        <v>19.899999999999999</v>
      </c>
      <c r="F74">
        <v>1.3143</v>
      </c>
      <c r="G74" s="1">
        <v>38898</v>
      </c>
    </row>
    <row r="75" spans="1:7" x14ac:dyDescent="0.25">
      <c r="A75" t="s">
        <v>426</v>
      </c>
      <c r="B75" t="s">
        <v>489</v>
      </c>
      <c r="C75" t="s">
        <v>87</v>
      </c>
      <c r="D75" t="s">
        <v>27</v>
      </c>
      <c r="E75">
        <v>19.899999999999999</v>
      </c>
      <c r="F75">
        <v>0</v>
      </c>
      <c r="G75" s="1">
        <v>42796</v>
      </c>
    </row>
    <row r="76" spans="1:7" x14ac:dyDescent="0.25">
      <c r="A76" t="s">
        <v>427</v>
      </c>
      <c r="B76" t="s">
        <v>491</v>
      </c>
      <c r="C76" t="s">
        <v>89</v>
      </c>
      <c r="D76" t="s">
        <v>27</v>
      </c>
      <c r="E76">
        <v>19.899999999999999</v>
      </c>
      <c r="F76">
        <v>1.0236000000000001</v>
      </c>
      <c r="G76" s="1">
        <v>42844</v>
      </c>
    </row>
    <row r="77" spans="1:7" x14ac:dyDescent="0.25">
      <c r="A77" t="s">
        <v>342</v>
      </c>
      <c r="B77" t="s">
        <v>492</v>
      </c>
      <c r="C77" t="s">
        <v>90</v>
      </c>
      <c r="D77" t="s">
        <v>27</v>
      </c>
      <c r="E77">
        <v>19.899999999999999</v>
      </c>
      <c r="F77">
        <v>1.4419999999999999</v>
      </c>
      <c r="G77" s="1">
        <v>41729</v>
      </c>
    </row>
    <row r="78" spans="1:7" x14ac:dyDescent="0.25">
      <c r="A78" t="s">
        <v>311</v>
      </c>
      <c r="B78" t="s">
        <v>91</v>
      </c>
      <c r="C78" t="s">
        <v>91</v>
      </c>
      <c r="D78" t="s">
        <v>27</v>
      </c>
      <c r="E78">
        <v>19.899999999999999</v>
      </c>
      <c r="F78">
        <v>0.83330000000000004</v>
      </c>
      <c r="G78" s="1">
        <v>27395</v>
      </c>
    </row>
    <row r="79" spans="1:7" x14ac:dyDescent="0.25">
      <c r="A79" t="s">
        <v>363</v>
      </c>
      <c r="B79" t="s">
        <v>252</v>
      </c>
      <c r="C79" t="s">
        <v>252</v>
      </c>
      <c r="D79" t="s">
        <v>27</v>
      </c>
      <c r="E79">
        <v>19.899999999999999</v>
      </c>
      <c r="F79">
        <v>3.7</v>
      </c>
      <c r="G79" s="1">
        <v>41074</v>
      </c>
    </row>
    <row r="80" spans="1:7" x14ac:dyDescent="0.25">
      <c r="A80" t="s">
        <v>435</v>
      </c>
      <c r="B80" t="s">
        <v>537</v>
      </c>
      <c r="C80" t="s">
        <v>119</v>
      </c>
      <c r="D80" t="s">
        <v>27</v>
      </c>
      <c r="E80">
        <v>19.899999999999999</v>
      </c>
      <c r="F80">
        <v>0</v>
      </c>
      <c r="G80" s="1">
        <v>42623</v>
      </c>
    </row>
    <row r="81" spans="1:7" x14ac:dyDescent="0.25">
      <c r="A81" t="s">
        <v>457</v>
      </c>
      <c r="B81" t="s">
        <v>538</v>
      </c>
      <c r="C81" t="s">
        <v>145</v>
      </c>
      <c r="D81" t="s">
        <v>27</v>
      </c>
      <c r="E81">
        <v>19.899999999999999</v>
      </c>
      <c r="F81">
        <v>1</v>
      </c>
      <c r="G81" s="1">
        <v>36616</v>
      </c>
    </row>
    <row r="82" spans="1:7" x14ac:dyDescent="0.25">
      <c r="A82" t="s">
        <v>400</v>
      </c>
      <c r="B82" t="s">
        <v>539</v>
      </c>
      <c r="C82" t="s">
        <v>153</v>
      </c>
      <c r="D82" t="s">
        <v>27</v>
      </c>
      <c r="E82">
        <v>19.899999999999999</v>
      </c>
      <c r="F82">
        <v>4.58</v>
      </c>
      <c r="G82" s="1">
        <v>43993</v>
      </c>
    </row>
    <row r="83" spans="1:7" x14ac:dyDescent="0.25">
      <c r="A83" t="s">
        <v>403</v>
      </c>
      <c r="B83" t="s">
        <v>540</v>
      </c>
      <c r="C83" t="s">
        <v>158</v>
      </c>
      <c r="D83" t="s">
        <v>27</v>
      </c>
      <c r="E83">
        <v>19.899999999999999</v>
      </c>
      <c r="F83">
        <v>1.0237000000000001</v>
      </c>
      <c r="G83" s="1">
        <v>42850</v>
      </c>
    </row>
    <row r="84" spans="1:7" x14ac:dyDescent="0.25">
      <c r="A84" t="s">
        <v>317</v>
      </c>
      <c r="B84" t="s">
        <v>317</v>
      </c>
      <c r="C84" t="s">
        <v>106</v>
      </c>
      <c r="D84" t="s">
        <v>27</v>
      </c>
      <c r="E84">
        <v>19.8</v>
      </c>
      <c r="F84">
        <v>1E-4</v>
      </c>
      <c r="G84" s="1">
        <v>38233</v>
      </c>
    </row>
    <row r="85" spans="1:7" x14ac:dyDescent="0.25">
      <c r="A85" t="s">
        <v>385</v>
      </c>
      <c r="B85" t="s">
        <v>543</v>
      </c>
      <c r="C85" t="s">
        <v>143</v>
      </c>
      <c r="D85" t="s">
        <v>27</v>
      </c>
      <c r="E85">
        <v>19.8</v>
      </c>
      <c r="F85">
        <v>1.7</v>
      </c>
      <c r="G85" s="1">
        <v>34900</v>
      </c>
    </row>
    <row r="86" spans="1:7" x14ac:dyDescent="0.25">
      <c r="A86" t="s">
        <v>416</v>
      </c>
      <c r="B86" t="s">
        <v>170</v>
      </c>
      <c r="C86" t="s">
        <v>170</v>
      </c>
      <c r="D86" t="s">
        <v>27</v>
      </c>
      <c r="E86">
        <v>19.7</v>
      </c>
      <c r="F86">
        <v>2.4655</v>
      </c>
      <c r="G86" s="1">
        <v>42551</v>
      </c>
    </row>
    <row r="87" spans="1:7" x14ac:dyDescent="0.25">
      <c r="A87" t="s">
        <v>360</v>
      </c>
      <c r="B87" t="s">
        <v>544</v>
      </c>
      <c r="C87" t="s">
        <v>113</v>
      </c>
      <c r="D87" t="s">
        <v>27</v>
      </c>
      <c r="E87">
        <v>19.600000000000001</v>
      </c>
      <c r="F87">
        <v>3.6594000000000002</v>
      </c>
      <c r="G87" s="1">
        <v>43015</v>
      </c>
    </row>
    <row r="88" spans="1:7" x14ac:dyDescent="0.25">
      <c r="A88" t="s">
        <v>361</v>
      </c>
      <c r="B88" t="s">
        <v>545</v>
      </c>
      <c r="C88" t="s">
        <v>114</v>
      </c>
      <c r="D88" t="s">
        <v>27</v>
      </c>
      <c r="E88">
        <v>19.600000000000001</v>
      </c>
      <c r="F88">
        <v>3.6351</v>
      </c>
      <c r="G88" s="1">
        <v>43015</v>
      </c>
    </row>
    <row r="89" spans="1:7" x14ac:dyDescent="0.25">
      <c r="A89" t="s">
        <v>425</v>
      </c>
      <c r="B89" t="s">
        <v>486</v>
      </c>
      <c r="C89" t="s">
        <v>68</v>
      </c>
      <c r="D89" t="s">
        <v>27</v>
      </c>
      <c r="E89">
        <v>19.399999999999999</v>
      </c>
      <c r="F89">
        <v>0.98</v>
      </c>
      <c r="G89" s="1">
        <v>43446</v>
      </c>
    </row>
    <row r="90" spans="1:7" x14ac:dyDescent="0.25">
      <c r="A90" t="s">
        <v>335</v>
      </c>
      <c r="B90" t="s">
        <v>81</v>
      </c>
      <c r="C90" t="s">
        <v>81</v>
      </c>
      <c r="D90" t="s">
        <v>27</v>
      </c>
      <c r="E90">
        <v>19.399999999999999</v>
      </c>
      <c r="F90">
        <v>0</v>
      </c>
      <c r="G90" s="1">
        <v>37855</v>
      </c>
    </row>
    <row r="91" spans="1:7" x14ac:dyDescent="0.25">
      <c r="A91" t="s">
        <v>421</v>
      </c>
      <c r="B91" t="s">
        <v>64</v>
      </c>
      <c r="C91" t="s">
        <v>64</v>
      </c>
      <c r="D91" t="s">
        <v>27</v>
      </c>
      <c r="E91">
        <v>19.170000000000002</v>
      </c>
      <c r="F91">
        <v>1.55</v>
      </c>
      <c r="G91" s="1">
        <v>40549</v>
      </c>
    </row>
    <row r="92" spans="1:7" x14ac:dyDescent="0.25">
      <c r="A92" t="e">
        <f>VLOOKUP(C92,$J:$J,1,FALSE)</f>
        <v>#N/A</v>
      </c>
      <c r="B92" t="s">
        <v>96</v>
      </c>
      <c r="C92" t="s">
        <v>96</v>
      </c>
      <c r="D92" t="s">
        <v>27</v>
      </c>
      <c r="E92">
        <v>19</v>
      </c>
      <c r="F92">
        <v>0.85</v>
      </c>
      <c r="G92" s="1">
        <v>34900</v>
      </c>
    </row>
    <row r="93" spans="1:7" x14ac:dyDescent="0.25">
      <c r="A93" t="s">
        <v>366</v>
      </c>
      <c r="B93" t="s">
        <v>123</v>
      </c>
      <c r="C93" t="s">
        <v>123</v>
      </c>
      <c r="D93" t="s">
        <v>27</v>
      </c>
      <c r="E93">
        <v>19</v>
      </c>
      <c r="F93">
        <v>0</v>
      </c>
      <c r="G93" s="1">
        <v>34148</v>
      </c>
    </row>
    <row r="94" spans="1:7" x14ac:dyDescent="0.25">
      <c r="A94" t="s">
        <v>626</v>
      </c>
      <c r="B94" t="s">
        <v>549</v>
      </c>
      <c r="C94" t="s">
        <v>149</v>
      </c>
      <c r="D94" t="s">
        <v>27</v>
      </c>
      <c r="E94">
        <v>19</v>
      </c>
      <c r="F94">
        <v>0</v>
      </c>
      <c r="G94" s="1">
        <v>20455</v>
      </c>
    </row>
    <row r="95" spans="1:7" x14ac:dyDescent="0.25">
      <c r="A95" t="s">
        <v>404</v>
      </c>
      <c r="B95" t="s">
        <v>163</v>
      </c>
      <c r="C95" t="s">
        <v>163</v>
      </c>
      <c r="D95" t="s">
        <v>27</v>
      </c>
      <c r="E95">
        <v>18.5</v>
      </c>
      <c r="F95">
        <v>0</v>
      </c>
      <c r="G95" s="1">
        <v>37408</v>
      </c>
    </row>
    <row r="96" spans="1:7" x14ac:dyDescent="0.25">
      <c r="A96" t="s">
        <v>490</v>
      </c>
      <c r="B96" t="s">
        <v>490</v>
      </c>
      <c r="C96" t="s">
        <v>88</v>
      </c>
      <c r="D96" t="s">
        <v>27</v>
      </c>
      <c r="E96">
        <v>18</v>
      </c>
      <c r="F96">
        <v>0</v>
      </c>
      <c r="G96" s="1">
        <v>37961</v>
      </c>
    </row>
    <row r="97" spans="1:7" x14ac:dyDescent="0.25">
      <c r="A97" t="s">
        <v>352</v>
      </c>
      <c r="B97" t="s">
        <v>111</v>
      </c>
      <c r="C97" t="s">
        <v>111</v>
      </c>
      <c r="D97" t="s">
        <v>27</v>
      </c>
      <c r="E97">
        <v>18</v>
      </c>
      <c r="F97">
        <v>2.5089999999999999</v>
      </c>
      <c r="G97" s="1">
        <v>41990</v>
      </c>
    </row>
    <row r="98" spans="1:7" x14ac:dyDescent="0.25">
      <c r="A98" t="s">
        <v>256</v>
      </c>
      <c r="B98" t="s">
        <v>554</v>
      </c>
      <c r="C98" t="s">
        <v>60</v>
      </c>
      <c r="D98" t="s">
        <v>27</v>
      </c>
      <c r="E98">
        <v>16.7</v>
      </c>
      <c r="F98">
        <v>0</v>
      </c>
      <c r="G98" s="1">
        <v>30615</v>
      </c>
    </row>
    <row r="99" spans="1:7" x14ac:dyDescent="0.25">
      <c r="A99" t="s">
        <v>420</v>
      </c>
      <c r="B99" t="s">
        <v>62</v>
      </c>
      <c r="C99" t="s">
        <v>62</v>
      </c>
      <c r="D99" t="s">
        <v>27</v>
      </c>
      <c r="E99">
        <v>15</v>
      </c>
      <c r="F99">
        <v>0</v>
      </c>
      <c r="G99" s="1">
        <v>42796</v>
      </c>
    </row>
    <row r="100" spans="1:7" x14ac:dyDescent="0.25">
      <c r="A100" t="s">
        <v>370</v>
      </c>
      <c r="B100" t="s">
        <v>556</v>
      </c>
      <c r="C100" t="s">
        <v>128</v>
      </c>
      <c r="D100" t="s">
        <v>27</v>
      </c>
      <c r="E100">
        <v>15</v>
      </c>
      <c r="F100">
        <v>0</v>
      </c>
      <c r="G100" s="1">
        <v>19725</v>
      </c>
    </row>
    <row r="101" spans="1:7" x14ac:dyDescent="0.25">
      <c r="A101" t="s">
        <v>409</v>
      </c>
      <c r="B101" t="s">
        <v>557</v>
      </c>
      <c r="C101" t="s">
        <v>166</v>
      </c>
      <c r="D101" t="s">
        <v>27</v>
      </c>
      <c r="E101">
        <v>14.2</v>
      </c>
      <c r="F101">
        <v>1</v>
      </c>
      <c r="G101" s="1">
        <v>43193</v>
      </c>
    </row>
    <row r="102" spans="1:7" x14ac:dyDescent="0.25">
      <c r="A102" t="s">
        <v>410</v>
      </c>
      <c r="B102" t="s">
        <v>558</v>
      </c>
      <c r="C102" t="s">
        <v>167</v>
      </c>
      <c r="D102" t="s">
        <v>27</v>
      </c>
      <c r="E102">
        <v>14.2</v>
      </c>
      <c r="F102">
        <v>1</v>
      </c>
      <c r="G102" s="1">
        <v>43193</v>
      </c>
    </row>
    <row r="103" spans="1:7" x14ac:dyDescent="0.25">
      <c r="A103" t="s">
        <v>411</v>
      </c>
      <c r="B103" t="s">
        <v>559</v>
      </c>
      <c r="C103" t="s">
        <v>168</v>
      </c>
      <c r="D103" t="s">
        <v>27</v>
      </c>
      <c r="E103">
        <v>14.2</v>
      </c>
      <c r="F103">
        <v>1</v>
      </c>
      <c r="G103" s="1">
        <v>43193</v>
      </c>
    </row>
    <row r="104" spans="1:7" x14ac:dyDescent="0.25">
      <c r="A104" t="s">
        <v>412</v>
      </c>
      <c r="B104" t="s">
        <v>560</v>
      </c>
      <c r="C104" t="s">
        <v>169</v>
      </c>
      <c r="D104" t="s">
        <v>27</v>
      </c>
      <c r="E104">
        <v>14.2</v>
      </c>
      <c r="F104">
        <v>1</v>
      </c>
      <c r="G104" s="1">
        <v>43193</v>
      </c>
    </row>
    <row r="105" spans="1:7" x14ac:dyDescent="0.25">
      <c r="A105" t="s">
        <v>369</v>
      </c>
      <c r="B105" t="s">
        <v>127</v>
      </c>
      <c r="C105" t="s">
        <v>127</v>
      </c>
      <c r="D105" t="s">
        <v>27</v>
      </c>
      <c r="E105">
        <v>13.2</v>
      </c>
      <c r="F105">
        <v>0</v>
      </c>
      <c r="G105" s="1">
        <v>36489</v>
      </c>
    </row>
    <row r="106" spans="1:7" x14ac:dyDescent="0.25">
      <c r="A106" t="s">
        <v>357</v>
      </c>
      <c r="B106" t="s">
        <v>485</v>
      </c>
      <c r="C106" t="s">
        <v>110</v>
      </c>
      <c r="D106" t="s">
        <v>27</v>
      </c>
      <c r="E106">
        <v>11.6</v>
      </c>
      <c r="F106">
        <v>0</v>
      </c>
      <c r="G106" s="1">
        <v>38313</v>
      </c>
    </row>
    <row r="107" spans="1:7" x14ac:dyDescent="0.25">
      <c r="A107" t="s">
        <v>386</v>
      </c>
      <c r="B107" t="s">
        <v>150</v>
      </c>
      <c r="C107" t="s">
        <v>150</v>
      </c>
      <c r="D107" t="s">
        <v>27</v>
      </c>
      <c r="E107">
        <v>10.199999999999999</v>
      </c>
      <c r="F107">
        <v>0</v>
      </c>
      <c r="G107" s="1">
        <v>27395</v>
      </c>
    </row>
    <row r="108" spans="1:7" x14ac:dyDescent="0.25">
      <c r="A108" t="s">
        <v>447</v>
      </c>
      <c r="B108" t="s">
        <v>563</v>
      </c>
      <c r="C108" t="s">
        <v>141</v>
      </c>
      <c r="D108" t="s">
        <v>27</v>
      </c>
      <c r="E108">
        <v>10</v>
      </c>
      <c r="F108">
        <v>0</v>
      </c>
      <c r="G108" s="1">
        <v>35065</v>
      </c>
    </row>
    <row r="109" spans="1:7" x14ac:dyDescent="0.25">
      <c r="A109" t="s">
        <v>346</v>
      </c>
      <c r="B109" t="s">
        <v>564</v>
      </c>
      <c r="C109" t="s">
        <v>94</v>
      </c>
      <c r="D109" t="s">
        <v>27</v>
      </c>
      <c r="E109">
        <v>9.9</v>
      </c>
      <c r="F109">
        <v>0</v>
      </c>
      <c r="G109" s="1">
        <v>42487</v>
      </c>
    </row>
    <row r="110" spans="1:7" x14ac:dyDescent="0.25">
      <c r="A110" t="s">
        <v>331</v>
      </c>
      <c r="B110" t="s">
        <v>79</v>
      </c>
      <c r="C110" t="s">
        <v>79</v>
      </c>
      <c r="D110" t="s">
        <v>27</v>
      </c>
      <c r="E110">
        <v>9.5</v>
      </c>
      <c r="F110">
        <v>1.53</v>
      </c>
      <c r="G110" s="1">
        <v>40206</v>
      </c>
    </row>
    <row r="111" spans="1:7" x14ac:dyDescent="0.25">
      <c r="A111" t="s">
        <v>345</v>
      </c>
      <c r="B111" t="s">
        <v>93</v>
      </c>
      <c r="C111" t="s">
        <v>93</v>
      </c>
      <c r="D111" t="s">
        <v>27</v>
      </c>
      <c r="E111">
        <v>9.5</v>
      </c>
      <c r="F111">
        <v>1.4984</v>
      </c>
      <c r="G111" s="1">
        <v>40359</v>
      </c>
    </row>
    <row r="112" spans="1:7" x14ac:dyDescent="0.25">
      <c r="A112" t="s">
        <v>334</v>
      </c>
      <c r="B112" t="s">
        <v>573</v>
      </c>
      <c r="C112" t="s">
        <v>58</v>
      </c>
      <c r="D112" t="s">
        <v>27</v>
      </c>
      <c r="E112">
        <v>9</v>
      </c>
      <c r="F112">
        <v>0</v>
      </c>
      <c r="G112" s="1">
        <v>38231</v>
      </c>
    </row>
    <row r="113" spans="1:7" x14ac:dyDescent="0.25">
      <c r="A113" t="s">
        <v>396</v>
      </c>
      <c r="B113" t="s">
        <v>575</v>
      </c>
      <c r="C113" t="s">
        <v>159</v>
      </c>
      <c r="D113" t="s">
        <v>27</v>
      </c>
      <c r="E113">
        <v>8</v>
      </c>
      <c r="F113">
        <v>0</v>
      </c>
      <c r="G113" s="1">
        <v>38512</v>
      </c>
    </row>
    <row r="114" spans="1:7" x14ac:dyDescent="0.25">
      <c r="A114" t="s">
        <v>493</v>
      </c>
      <c r="B114" t="s">
        <v>493</v>
      </c>
      <c r="C114" t="s">
        <v>120</v>
      </c>
      <c r="D114" t="s">
        <v>27</v>
      </c>
      <c r="E114">
        <v>7.34</v>
      </c>
      <c r="F114">
        <v>0</v>
      </c>
      <c r="G114" s="1">
        <v>43703</v>
      </c>
    </row>
    <row r="115" spans="1:7" x14ac:dyDescent="0.25">
      <c r="A115" t="s">
        <v>320</v>
      </c>
      <c r="B115" t="s">
        <v>576</v>
      </c>
      <c r="C115" t="s">
        <v>61</v>
      </c>
      <c r="D115" t="s">
        <v>27</v>
      </c>
      <c r="E115">
        <v>7.29</v>
      </c>
      <c r="F115">
        <v>0</v>
      </c>
      <c r="G115" s="1">
        <v>39548</v>
      </c>
    </row>
    <row r="116" spans="1:7" x14ac:dyDescent="0.25">
      <c r="A116" t="s">
        <v>365</v>
      </c>
      <c r="B116" t="s">
        <v>122</v>
      </c>
      <c r="C116" t="s">
        <v>122</v>
      </c>
      <c r="D116" t="s">
        <v>27</v>
      </c>
      <c r="E116">
        <v>6.7</v>
      </c>
      <c r="F116">
        <v>0</v>
      </c>
      <c r="G116" s="1">
        <v>15342</v>
      </c>
    </row>
    <row r="117" spans="1:7" x14ac:dyDescent="0.25">
      <c r="A117" t="s">
        <v>259</v>
      </c>
      <c r="B117" t="s">
        <v>577</v>
      </c>
      <c r="C117" t="s">
        <v>59</v>
      </c>
      <c r="D117" t="s">
        <v>27</v>
      </c>
      <c r="E117">
        <v>6.5</v>
      </c>
      <c r="F117">
        <v>0</v>
      </c>
      <c r="G117" s="1">
        <v>43007</v>
      </c>
    </row>
    <row r="118" spans="1:7" x14ac:dyDescent="0.25">
      <c r="A118" t="s">
        <v>406</v>
      </c>
      <c r="B118" t="s">
        <v>578</v>
      </c>
      <c r="C118" t="s">
        <v>165</v>
      </c>
      <c r="D118" t="s">
        <v>27</v>
      </c>
      <c r="E118">
        <v>6</v>
      </c>
      <c r="F118">
        <v>0</v>
      </c>
      <c r="G118" s="1">
        <v>37400</v>
      </c>
    </row>
    <row r="119" spans="1:7" x14ac:dyDescent="0.25">
      <c r="A119" t="s">
        <v>362</v>
      </c>
      <c r="B119" t="s">
        <v>115</v>
      </c>
      <c r="C119" t="s">
        <v>115</v>
      </c>
      <c r="D119" t="s">
        <v>27</v>
      </c>
      <c r="E119">
        <v>5.7</v>
      </c>
      <c r="F119">
        <v>0</v>
      </c>
      <c r="G119" s="1">
        <v>42726</v>
      </c>
    </row>
    <row r="120" spans="1:7" x14ac:dyDescent="0.25">
      <c r="A120" t="e">
        <f>VLOOKUP(C120,$J:$J,1,FALSE)</f>
        <v>#N/A</v>
      </c>
      <c r="B120" t="s">
        <v>579</v>
      </c>
      <c r="C120" t="s">
        <v>100</v>
      </c>
      <c r="D120" t="s">
        <v>27</v>
      </c>
      <c r="E120">
        <v>5.4</v>
      </c>
      <c r="F120">
        <v>0</v>
      </c>
      <c r="G120" s="1">
        <v>23743</v>
      </c>
    </row>
    <row r="121" spans="1:7" x14ac:dyDescent="0.25">
      <c r="A121" t="e">
        <f>VLOOKUP(C121,$J:$J,1,FALSE)</f>
        <v>#N/A</v>
      </c>
      <c r="B121" t="s">
        <v>580</v>
      </c>
      <c r="C121" t="s">
        <v>124</v>
      </c>
      <c r="D121" t="s">
        <v>27</v>
      </c>
      <c r="E121">
        <v>5.0999999999999996</v>
      </c>
      <c r="F121">
        <v>0</v>
      </c>
      <c r="G121" s="1">
        <v>34335</v>
      </c>
    </row>
    <row r="122" spans="1:7" x14ac:dyDescent="0.25">
      <c r="A122" t="s">
        <v>375</v>
      </c>
      <c r="B122" t="s">
        <v>581</v>
      </c>
      <c r="C122" t="s">
        <v>134</v>
      </c>
      <c r="D122" t="s">
        <v>27</v>
      </c>
      <c r="E122">
        <v>5</v>
      </c>
      <c r="F122">
        <v>0.4904</v>
      </c>
      <c r="G122" s="1">
        <v>26724</v>
      </c>
    </row>
    <row r="123" spans="1:7" x14ac:dyDescent="0.25">
      <c r="A123" t="e">
        <f>VLOOKUP(C123,$J:$J,1,FALSE)</f>
        <v>#N/A</v>
      </c>
      <c r="B123" t="s">
        <v>135</v>
      </c>
      <c r="C123" t="s">
        <v>135</v>
      </c>
      <c r="D123" t="s">
        <v>27</v>
      </c>
      <c r="E123">
        <v>4.9000000000000004</v>
      </c>
      <c r="F123">
        <v>0</v>
      </c>
      <c r="G123" s="1">
        <v>42277</v>
      </c>
    </row>
    <row r="124" spans="1:7" x14ac:dyDescent="0.25">
      <c r="A124" t="s">
        <v>482</v>
      </c>
      <c r="B124" t="s">
        <v>482</v>
      </c>
      <c r="C124" t="s">
        <v>107</v>
      </c>
      <c r="D124" t="s">
        <v>27</v>
      </c>
      <c r="E124">
        <v>4.8</v>
      </c>
      <c r="F124">
        <v>0.15290000000000001</v>
      </c>
      <c r="G124" s="1">
        <v>41970</v>
      </c>
    </row>
    <row r="125" spans="1:7" x14ac:dyDescent="0.25">
      <c r="A125" t="e">
        <f>VLOOKUP(C125,$J:$J,1,FALSE)</f>
        <v>#N/A</v>
      </c>
      <c r="B125" t="s">
        <v>95</v>
      </c>
      <c r="C125" t="s">
        <v>95</v>
      </c>
      <c r="D125" t="s">
        <v>27</v>
      </c>
      <c r="E125">
        <v>4.7</v>
      </c>
      <c r="F125">
        <v>0</v>
      </c>
      <c r="G125" s="1">
        <v>44161</v>
      </c>
    </row>
    <row r="126" spans="1:7" x14ac:dyDescent="0.25">
      <c r="A126" t="e">
        <f>VLOOKUP(C126,$J:$J,1,FALSE)</f>
        <v>#N/A</v>
      </c>
      <c r="B126" t="s">
        <v>584</v>
      </c>
      <c r="C126" t="s">
        <v>101</v>
      </c>
      <c r="D126" t="s">
        <v>27</v>
      </c>
      <c r="E126">
        <v>4.5199999999999996</v>
      </c>
      <c r="F126">
        <v>0</v>
      </c>
      <c r="G126" s="1">
        <v>43355</v>
      </c>
    </row>
    <row r="127" spans="1:7" x14ac:dyDescent="0.25">
      <c r="A127" t="e">
        <f>VLOOKUP(C127,$J:$J,1,FALSE)</f>
        <v>#N/A</v>
      </c>
      <c r="B127" t="s">
        <v>82</v>
      </c>
      <c r="C127" t="s">
        <v>82</v>
      </c>
      <c r="D127" t="s">
        <v>27</v>
      </c>
      <c r="E127">
        <v>4.5</v>
      </c>
      <c r="F127">
        <v>0</v>
      </c>
      <c r="G127" s="1">
        <v>36796</v>
      </c>
    </row>
    <row r="128" spans="1:7" x14ac:dyDescent="0.25">
      <c r="A128" t="e">
        <f>VLOOKUP(C128,$J:$J,1,FALSE)</f>
        <v>#N/A</v>
      </c>
      <c r="B128" t="s">
        <v>77</v>
      </c>
      <c r="C128" t="s">
        <v>77</v>
      </c>
      <c r="D128" t="s">
        <v>27</v>
      </c>
      <c r="E128">
        <v>4.32</v>
      </c>
      <c r="F128">
        <v>1.4330000000000001</v>
      </c>
      <c r="G128" s="1">
        <v>42875</v>
      </c>
    </row>
    <row r="129" spans="1:7" x14ac:dyDescent="0.25">
      <c r="A129" t="e">
        <f>VLOOKUP(C129,$J:$J,1,FALSE)</f>
        <v>#N/A</v>
      </c>
      <c r="B129" t="s">
        <v>585</v>
      </c>
      <c r="C129" t="s">
        <v>99</v>
      </c>
      <c r="D129" t="s">
        <v>27</v>
      </c>
      <c r="E129">
        <v>4.32</v>
      </c>
      <c r="F129">
        <v>0</v>
      </c>
      <c r="G129" s="1">
        <v>20090</v>
      </c>
    </row>
    <row r="130" spans="1:7" x14ac:dyDescent="0.25">
      <c r="A130" t="e">
        <f>VLOOKUP(C130,$J:$J,1,FALSE)</f>
        <v>#N/A</v>
      </c>
      <c r="B130" t="s">
        <v>586</v>
      </c>
      <c r="C130" t="s">
        <v>136</v>
      </c>
      <c r="D130" t="s">
        <v>27</v>
      </c>
      <c r="E130">
        <v>4.2</v>
      </c>
      <c r="F130">
        <v>0</v>
      </c>
      <c r="G130" s="1">
        <v>37135</v>
      </c>
    </row>
    <row r="131" spans="1:7" x14ac:dyDescent="0.25">
      <c r="A131" t="e">
        <f>VLOOKUP(C131,$J:$J,1,FALSE)</f>
        <v>#N/A</v>
      </c>
      <c r="B131" t="s">
        <v>587</v>
      </c>
      <c r="C131" t="s">
        <v>138</v>
      </c>
      <c r="D131" t="s">
        <v>27</v>
      </c>
      <c r="E131">
        <v>4</v>
      </c>
      <c r="F131">
        <v>0</v>
      </c>
      <c r="G131" s="1">
        <v>21916</v>
      </c>
    </row>
    <row r="132" spans="1:7" x14ac:dyDescent="0.25">
      <c r="A132" t="e">
        <f>VLOOKUP(C132,$J:$J,1,FALSE)</f>
        <v>#N/A</v>
      </c>
      <c r="B132" t="s">
        <v>117</v>
      </c>
      <c r="C132" t="s">
        <v>117</v>
      </c>
      <c r="D132" t="s">
        <v>27</v>
      </c>
      <c r="E132">
        <v>3.75</v>
      </c>
      <c r="F132">
        <v>0</v>
      </c>
      <c r="G132" s="1">
        <v>38294</v>
      </c>
    </row>
    <row r="133" spans="1:7" x14ac:dyDescent="0.25">
      <c r="A133" t="e">
        <f>VLOOKUP(C133,$J:$J,1,FALSE)</f>
        <v>#N/A</v>
      </c>
      <c r="B133" t="s">
        <v>73</v>
      </c>
      <c r="C133" t="s">
        <v>73</v>
      </c>
      <c r="D133" t="s">
        <v>27</v>
      </c>
      <c r="E133">
        <v>3.4</v>
      </c>
      <c r="F133">
        <v>0</v>
      </c>
      <c r="G133" s="1">
        <v>14246</v>
      </c>
    </row>
    <row r="134" spans="1:7" x14ac:dyDescent="0.25">
      <c r="A134" t="e">
        <f>VLOOKUP(C134,$J:$J,1,FALSE)</f>
        <v>#N/A</v>
      </c>
      <c r="B134" t="s">
        <v>152</v>
      </c>
      <c r="C134" t="s">
        <v>152</v>
      </c>
      <c r="D134" t="s">
        <v>27</v>
      </c>
      <c r="E134">
        <v>3.2</v>
      </c>
      <c r="F134">
        <v>0</v>
      </c>
      <c r="G134" s="1">
        <v>34700</v>
      </c>
    </row>
    <row r="135" spans="1:7" x14ac:dyDescent="0.25">
      <c r="A135" t="e">
        <f>VLOOKUP(C135,$J:$J,1,FALSE)</f>
        <v>#N/A</v>
      </c>
      <c r="B135" t="s">
        <v>116</v>
      </c>
      <c r="C135" t="s">
        <v>116</v>
      </c>
      <c r="D135" t="s">
        <v>27</v>
      </c>
      <c r="E135">
        <v>3.15</v>
      </c>
      <c r="F135">
        <v>0</v>
      </c>
      <c r="G135" s="1">
        <v>33604</v>
      </c>
    </row>
    <row r="136" spans="1:7" x14ac:dyDescent="0.25">
      <c r="A136" t="e">
        <f>VLOOKUP(C136,$J:$J,1,FALSE)</f>
        <v>#N/A</v>
      </c>
      <c r="B136" t="s">
        <v>80</v>
      </c>
      <c r="C136" t="s">
        <v>80</v>
      </c>
      <c r="D136" t="s">
        <v>27</v>
      </c>
      <c r="E136">
        <v>3</v>
      </c>
      <c r="F136">
        <v>0</v>
      </c>
      <c r="G136" s="1">
        <v>19725</v>
      </c>
    </row>
    <row r="137" spans="1:7" x14ac:dyDescent="0.25">
      <c r="A137" t="e">
        <f>VLOOKUP(C137,$J:$J,1,FALSE)</f>
        <v>#N/A</v>
      </c>
      <c r="B137" t="s">
        <v>590</v>
      </c>
      <c r="C137" t="s">
        <v>103</v>
      </c>
      <c r="D137" t="s">
        <v>27</v>
      </c>
      <c r="E137">
        <v>3</v>
      </c>
      <c r="F137">
        <v>0</v>
      </c>
      <c r="G137" s="1">
        <v>39342</v>
      </c>
    </row>
    <row r="138" spans="1:7" x14ac:dyDescent="0.25">
      <c r="A138" t="e">
        <f>VLOOKUP(C138,$J:$J,1,FALSE)</f>
        <v>#N/A</v>
      </c>
      <c r="B138" t="s">
        <v>592</v>
      </c>
      <c r="C138" t="s">
        <v>112</v>
      </c>
      <c r="D138" t="s">
        <v>27</v>
      </c>
      <c r="E138">
        <v>2.8</v>
      </c>
      <c r="F138">
        <v>0.15</v>
      </c>
      <c r="G138" s="1">
        <v>42977</v>
      </c>
    </row>
    <row r="139" spans="1:7" x14ac:dyDescent="0.25">
      <c r="A139" t="e">
        <f>VLOOKUP(C139,$J:$J,1,FALSE)</f>
        <v>#N/A</v>
      </c>
      <c r="B139" t="s">
        <v>161</v>
      </c>
      <c r="C139" t="s">
        <v>161</v>
      </c>
      <c r="D139" t="s">
        <v>27</v>
      </c>
      <c r="E139">
        <v>2.8</v>
      </c>
      <c r="F139">
        <v>2.8</v>
      </c>
      <c r="G139" s="1">
        <v>40551</v>
      </c>
    </row>
    <row r="140" spans="1:7" x14ac:dyDescent="0.25">
      <c r="A140" t="e">
        <f>VLOOKUP(C140,$J:$J,1,FALSE)</f>
        <v>#N/A</v>
      </c>
      <c r="B140" t="s">
        <v>78</v>
      </c>
      <c r="C140" t="s">
        <v>78</v>
      </c>
      <c r="D140" t="s">
        <v>27</v>
      </c>
      <c r="E140">
        <v>2.6</v>
      </c>
      <c r="F140">
        <v>0</v>
      </c>
      <c r="G140" s="1">
        <v>12785</v>
      </c>
    </row>
    <row r="141" spans="1:7" x14ac:dyDescent="0.25">
      <c r="A141" t="e">
        <f>VLOOKUP(C141,$J:$J,1,FALSE)</f>
        <v>#N/A</v>
      </c>
      <c r="B141" t="s">
        <v>164</v>
      </c>
      <c r="C141" t="s">
        <v>164</v>
      </c>
      <c r="D141" t="s">
        <v>27</v>
      </c>
      <c r="E141">
        <v>2.6</v>
      </c>
      <c r="F141">
        <v>0.94399999999999995</v>
      </c>
      <c r="G141" s="1">
        <v>41379</v>
      </c>
    </row>
    <row r="142" spans="1:7" x14ac:dyDescent="0.25">
      <c r="A142" t="e">
        <f>VLOOKUP(C142,$J:$J,1,FALSE)</f>
        <v>#N/A</v>
      </c>
      <c r="B142" t="s">
        <v>151</v>
      </c>
      <c r="C142" t="s">
        <v>151</v>
      </c>
      <c r="D142" t="s">
        <v>27</v>
      </c>
      <c r="E142">
        <v>2.5</v>
      </c>
      <c r="F142">
        <v>0</v>
      </c>
      <c r="G142" s="1">
        <v>36161</v>
      </c>
    </row>
    <row r="143" spans="1:7" x14ac:dyDescent="0.25">
      <c r="A143" t="e">
        <f>VLOOKUP(C143,$J:$J,1,FALSE)</f>
        <v>#N/A</v>
      </c>
      <c r="B143" t="s">
        <v>593</v>
      </c>
      <c r="C143" t="s">
        <v>174</v>
      </c>
      <c r="D143" t="s">
        <v>27</v>
      </c>
      <c r="E143">
        <v>2.5</v>
      </c>
      <c r="F143">
        <v>0</v>
      </c>
      <c r="G143" s="1">
        <v>21125</v>
      </c>
    </row>
    <row r="144" spans="1:7" x14ac:dyDescent="0.25">
      <c r="A144" t="e">
        <f>VLOOKUP(C144,$J:$J,1,FALSE)</f>
        <v>#N/A</v>
      </c>
      <c r="B144" t="s">
        <v>594</v>
      </c>
      <c r="C144" t="s">
        <v>175</v>
      </c>
      <c r="D144" t="s">
        <v>27</v>
      </c>
      <c r="E144">
        <v>2.5</v>
      </c>
      <c r="F144">
        <v>0</v>
      </c>
      <c r="G144" s="1">
        <v>21125</v>
      </c>
    </row>
    <row r="145" spans="1:7" x14ac:dyDescent="0.25">
      <c r="A145" t="e">
        <f>VLOOKUP(C145,$J:$J,1,FALSE)</f>
        <v>#N/A</v>
      </c>
      <c r="B145" t="s">
        <v>596</v>
      </c>
      <c r="C145" t="s">
        <v>104</v>
      </c>
      <c r="D145" t="s">
        <v>27</v>
      </c>
      <c r="E145">
        <v>2.2999999999999998</v>
      </c>
      <c r="F145">
        <v>0</v>
      </c>
      <c r="G145" s="1">
        <v>39280</v>
      </c>
    </row>
    <row r="146" spans="1:7" x14ac:dyDescent="0.25">
      <c r="A146" t="s">
        <v>487</v>
      </c>
      <c r="B146" t="s">
        <v>487</v>
      </c>
      <c r="C146" t="s">
        <v>85</v>
      </c>
      <c r="D146" t="s">
        <v>27</v>
      </c>
      <c r="E146">
        <v>2.2799999999999998</v>
      </c>
      <c r="F146">
        <v>0</v>
      </c>
      <c r="G146" s="1">
        <v>12785</v>
      </c>
    </row>
    <row r="147" spans="1:7" x14ac:dyDescent="0.25">
      <c r="A147" t="s">
        <v>481</v>
      </c>
      <c r="B147" t="s">
        <v>481</v>
      </c>
      <c r="C147" t="s">
        <v>154</v>
      </c>
      <c r="D147" t="s">
        <v>27</v>
      </c>
      <c r="E147">
        <v>2</v>
      </c>
      <c r="F147">
        <v>0</v>
      </c>
      <c r="G147" s="1">
        <v>10594</v>
      </c>
    </row>
    <row r="148" spans="1:7" x14ac:dyDescent="0.25">
      <c r="A148" t="s">
        <v>494</v>
      </c>
      <c r="B148" t="s">
        <v>599</v>
      </c>
      <c r="C148" t="s">
        <v>133</v>
      </c>
      <c r="D148" t="s">
        <v>27</v>
      </c>
      <c r="E148">
        <v>1.8</v>
      </c>
      <c r="F148">
        <v>1E-4</v>
      </c>
      <c r="G148" s="1">
        <v>42485</v>
      </c>
    </row>
    <row r="149" spans="1:7" x14ac:dyDescent="0.25">
      <c r="A149" t="e">
        <f>VLOOKUP(C149,$J:$J,1,FALSE)</f>
        <v>#N/A</v>
      </c>
      <c r="B149" t="s">
        <v>600</v>
      </c>
      <c r="C149" t="s">
        <v>139</v>
      </c>
      <c r="D149" t="s">
        <v>27</v>
      </c>
      <c r="E149">
        <v>1.8</v>
      </c>
      <c r="F149">
        <v>0</v>
      </c>
      <c r="G149" s="1">
        <v>9133</v>
      </c>
    </row>
    <row r="150" spans="1:7" x14ac:dyDescent="0.25">
      <c r="A150" t="e">
        <f>VLOOKUP(C150,$J:$J,1,FALSE)</f>
        <v>#N/A</v>
      </c>
      <c r="B150" t="s">
        <v>173</v>
      </c>
      <c r="C150" t="s">
        <v>173</v>
      </c>
      <c r="D150" t="s">
        <v>27</v>
      </c>
      <c r="E150">
        <v>1.8</v>
      </c>
      <c r="F150">
        <v>0.94099999999999995</v>
      </c>
      <c r="G150" s="1">
        <v>41379</v>
      </c>
    </row>
    <row r="151" spans="1:7" x14ac:dyDescent="0.25">
      <c r="A151" t="s">
        <v>382</v>
      </c>
      <c r="B151" t="s">
        <v>602</v>
      </c>
      <c r="C151" t="s">
        <v>140</v>
      </c>
      <c r="D151" t="s">
        <v>27</v>
      </c>
      <c r="E151">
        <v>1.67</v>
      </c>
      <c r="F151">
        <v>0</v>
      </c>
      <c r="G151" s="1">
        <v>19725</v>
      </c>
    </row>
    <row r="152" spans="1:7" x14ac:dyDescent="0.25">
      <c r="A152" t="e">
        <f>VLOOKUP(C152,$J:$J,1,FALSE)</f>
        <v>#N/A</v>
      </c>
      <c r="B152" t="s">
        <v>603</v>
      </c>
      <c r="C152" t="s">
        <v>147</v>
      </c>
      <c r="D152" t="s">
        <v>27</v>
      </c>
      <c r="E152">
        <v>1.65</v>
      </c>
      <c r="F152">
        <v>0</v>
      </c>
      <c r="G152" s="1">
        <v>19725</v>
      </c>
    </row>
    <row r="153" spans="1:7" x14ac:dyDescent="0.25">
      <c r="A153" t="e">
        <f>VLOOKUP(C153,$J:$J,1,FALSE)</f>
        <v>#N/A</v>
      </c>
      <c r="B153" t="s">
        <v>605</v>
      </c>
      <c r="C153" t="s">
        <v>102</v>
      </c>
      <c r="D153" t="s">
        <v>27</v>
      </c>
      <c r="E153">
        <v>1.5</v>
      </c>
      <c r="F153">
        <v>0</v>
      </c>
      <c r="G153" s="1">
        <v>15342</v>
      </c>
    </row>
    <row r="154" spans="1:7" x14ac:dyDescent="0.25">
      <c r="A154" t="e">
        <f>VLOOKUP(C154,$J:$J,1,FALSE)</f>
        <v>#N/A</v>
      </c>
      <c r="B154" t="s">
        <v>606</v>
      </c>
      <c r="C154" t="s">
        <v>130</v>
      </c>
      <c r="D154" t="s">
        <v>27</v>
      </c>
      <c r="E154">
        <v>1.48</v>
      </c>
      <c r="F154">
        <v>0</v>
      </c>
      <c r="G154" s="1">
        <v>10959</v>
      </c>
    </row>
    <row r="155" spans="1:7" x14ac:dyDescent="0.25">
      <c r="A155" t="e">
        <f>VLOOKUP(C155,$J:$J,1,FALSE)</f>
        <v>#N/A</v>
      </c>
      <c r="B155" t="s">
        <v>607</v>
      </c>
      <c r="C155" t="s">
        <v>144</v>
      </c>
      <c r="D155" t="s">
        <v>27</v>
      </c>
      <c r="E155">
        <v>1.44</v>
      </c>
      <c r="F155">
        <v>0</v>
      </c>
      <c r="G155" s="1">
        <v>21916</v>
      </c>
    </row>
    <row r="156" spans="1:7" x14ac:dyDescent="0.25">
      <c r="A156" t="s">
        <v>483</v>
      </c>
      <c r="B156" t="s">
        <v>483</v>
      </c>
      <c r="C156" t="s">
        <v>108</v>
      </c>
      <c r="D156" t="s">
        <v>27</v>
      </c>
      <c r="E156">
        <v>1.42</v>
      </c>
      <c r="F156">
        <v>0</v>
      </c>
      <c r="G156" s="1">
        <v>23743</v>
      </c>
    </row>
    <row r="157" spans="1:7" x14ac:dyDescent="0.25">
      <c r="A157" t="e">
        <f>VLOOKUP(C157,$J:$J,1,FALSE)</f>
        <v>#N/A</v>
      </c>
      <c r="B157" t="s">
        <v>121</v>
      </c>
      <c r="C157" t="s">
        <v>121</v>
      </c>
      <c r="D157" t="s">
        <v>27</v>
      </c>
      <c r="E157">
        <v>1.4</v>
      </c>
      <c r="F157">
        <v>0</v>
      </c>
      <c r="G157" s="1">
        <v>12785</v>
      </c>
    </row>
    <row r="158" spans="1:7" x14ac:dyDescent="0.25">
      <c r="A158" t="e">
        <f>VLOOKUP(C158,$J:$J,1,FALSE)</f>
        <v>#N/A</v>
      </c>
      <c r="B158" t="s">
        <v>608</v>
      </c>
      <c r="C158" t="s">
        <v>160</v>
      </c>
      <c r="D158" t="s">
        <v>27</v>
      </c>
      <c r="E158">
        <v>1.3</v>
      </c>
      <c r="F158">
        <v>0.67500000000000004</v>
      </c>
      <c r="G158" s="1">
        <v>40408</v>
      </c>
    </row>
    <row r="159" spans="1:7" x14ac:dyDescent="0.25">
      <c r="A159" t="e">
        <f>VLOOKUP(C159,$J:$J,1,FALSE)</f>
        <v>#N/A</v>
      </c>
      <c r="B159" t="s">
        <v>84</v>
      </c>
      <c r="C159" t="s">
        <v>84</v>
      </c>
      <c r="D159" t="s">
        <v>27</v>
      </c>
      <c r="E159">
        <v>1.25</v>
      </c>
      <c r="F159">
        <v>0.52</v>
      </c>
      <c r="G159" s="1">
        <v>40408</v>
      </c>
    </row>
    <row r="160" spans="1:7" x14ac:dyDescent="0.25">
      <c r="A160" t="e">
        <f>VLOOKUP(C160,$J:$J,1,FALSE)</f>
        <v>#N/A</v>
      </c>
      <c r="B160" t="s">
        <v>83</v>
      </c>
      <c r="C160" t="s">
        <v>83</v>
      </c>
      <c r="D160" t="s">
        <v>27</v>
      </c>
      <c r="E160">
        <v>1.2</v>
      </c>
      <c r="F160">
        <v>1E-3</v>
      </c>
      <c r="G160" s="1">
        <v>42714</v>
      </c>
    </row>
    <row r="161" spans="1:7" x14ac:dyDescent="0.25">
      <c r="A161" t="e">
        <f>VLOOKUP(C161,$J:$J,1,FALSE)</f>
        <v>#N/A</v>
      </c>
      <c r="B161" t="s">
        <v>609</v>
      </c>
      <c r="C161" t="s">
        <v>131</v>
      </c>
      <c r="D161" t="s">
        <v>27</v>
      </c>
      <c r="E161">
        <v>1.2</v>
      </c>
      <c r="F161">
        <v>0</v>
      </c>
      <c r="G161" s="1">
        <v>43904</v>
      </c>
    </row>
    <row r="162" spans="1:7" x14ac:dyDescent="0.25">
      <c r="A162" t="e">
        <f>VLOOKUP(C162,$J:$J,1,FALSE)</f>
        <v>#N/A</v>
      </c>
      <c r="B162" t="s">
        <v>610</v>
      </c>
      <c r="C162" t="s">
        <v>157</v>
      </c>
      <c r="D162" t="s">
        <v>27</v>
      </c>
      <c r="E162">
        <v>1.1000000000000001</v>
      </c>
      <c r="F162">
        <v>0.30099999999999999</v>
      </c>
      <c r="G162" s="1">
        <v>43379</v>
      </c>
    </row>
    <row r="163" spans="1:7" x14ac:dyDescent="0.25">
      <c r="A163" t="e">
        <f>VLOOKUP(C163,$J:$J,1,FALSE)</f>
        <v>#N/A</v>
      </c>
      <c r="B163" t="s">
        <v>172</v>
      </c>
      <c r="C163" t="s">
        <v>172</v>
      </c>
      <c r="D163" t="s">
        <v>27</v>
      </c>
      <c r="E163">
        <v>1.03</v>
      </c>
      <c r="F163">
        <v>0</v>
      </c>
      <c r="G163" s="1">
        <v>39293</v>
      </c>
    </row>
    <row r="164" spans="1:7" x14ac:dyDescent="0.25">
      <c r="A164" t="e">
        <f>VLOOKUP(C164,$J:$J,1,FALSE)</f>
        <v>#N/A</v>
      </c>
      <c r="B164" t="s">
        <v>132</v>
      </c>
      <c r="C164" t="s">
        <v>132</v>
      </c>
      <c r="D164" t="s">
        <v>27</v>
      </c>
      <c r="E164">
        <v>1</v>
      </c>
      <c r="F164">
        <v>1.018</v>
      </c>
      <c r="G164" s="1">
        <v>44196</v>
      </c>
    </row>
    <row r="165" spans="1:7" x14ac:dyDescent="0.25">
      <c r="A165" t="e">
        <f>VLOOKUP(C165,$J:$J,1,FALSE)</f>
        <v>#N/A</v>
      </c>
      <c r="B165" t="s">
        <v>613</v>
      </c>
      <c r="C165" t="s">
        <v>148</v>
      </c>
      <c r="D165" t="s">
        <v>27</v>
      </c>
      <c r="E165">
        <v>1</v>
      </c>
      <c r="F165">
        <v>0</v>
      </c>
      <c r="G165" s="1">
        <v>18629</v>
      </c>
    </row>
    <row r="166" spans="1:7" x14ac:dyDescent="0.25">
      <c r="A166" t="e">
        <f>VLOOKUP(C166,$J:$J,1,FALSE)</f>
        <v>#N/A</v>
      </c>
      <c r="B166" t="s">
        <v>616</v>
      </c>
      <c r="C166" t="s">
        <v>146</v>
      </c>
      <c r="D166" t="s">
        <v>27</v>
      </c>
      <c r="E166">
        <v>0.98</v>
      </c>
      <c r="F166">
        <v>0</v>
      </c>
      <c r="G166" s="1">
        <v>21490</v>
      </c>
    </row>
    <row r="167" spans="1:7" x14ac:dyDescent="0.25">
      <c r="A167" t="e">
        <f>VLOOKUP(C167,$J:$J,1,FALSE)</f>
        <v>#N/A</v>
      </c>
      <c r="B167" t="s">
        <v>97</v>
      </c>
      <c r="C167" t="s">
        <v>97</v>
      </c>
      <c r="D167" t="s">
        <v>27</v>
      </c>
      <c r="E167">
        <v>0.96</v>
      </c>
      <c r="F167">
        <v>0</v>
      </c>
      <c r="G167" s="1">
        <v>27030</v>
      </c>
    </row>
    <row r="168" spans="1:7" x14ac:dyDescent="0.25">
      <c r="A168" t="e">
        <f>VLOOKUP(C168,$J:$J,1,FALSE)</f>
        <v>#N/A</v>
      </c>
      <c r="B168" t="s">
        <v>617</v>
      </c>
      <c r="C168" t="s">
        <v>76</v>
      </c>
      <c r="D168" t="s">
        <v>27</v>
      </c>
      <c r="E168">
        <v>0.87</v>
      </c>
      <c r="F168">
        <v>0</v>
      </c>
      <c r="G168" s="1">
        <v>35431</v>
      </c>
    </row>
    <row r="169" spans="1:7" x14ac:dyDescent="0.25">
      <c r="A169" t="e">
        <f>VLOOKUP(C169,$J:$J,1,FALSE)</f>
        <v>#N/A</v>
      </c>
      <c r="B169" t="s">
        <v>92</v>
      </c>
      <c r="C169" t="s">
        <v>92</v>
      </c>
      <c r="D169" t="s">
        <v>27</v>
      </c>
      <c r="E169">
        <v>0.86</v>
      </c>
      <c r="F169">
        <v>0</v>
      </c>
      <c r="G169" s="1">
        <v>33604</v>
      </c>
    </row>
    <row r="170" spans="1:7" x14ac:dyDescent="0.25">
      <c r="A170" t="e">
        <f>VLOOKUP(C170,$J:$J,1,FALSE)</f>
        <v>#N/A</v>
      </c>
      <c r="B170" t="s">
        <v>126</v>
      </c>
      <c r="C170" t="s">
        <v>126</v>
      </c>
      <c r="D170" t="s">
        <v>27</v>
      </c>
      <c r="E170">
        <v>0.82</v>
      </c>
      <c r="F170">
        <v>0</v>
      </c>
      <c r="G170" s="1">
        <v>14246</v>
      </c>
    </row>
    <row r="171" spans="1:7" x14ac:dyDescent="0.25">
      <c r="A171" t="e">
        <f>VLOOKUP(C171,$J:$J,1,FALSE)</f>
        <v>#N/A</v>
      </c>
      <c r="B171" t="s">
        <v>65</v>
      </c>
      <c r="C171" t="s">
        <v>65</v>
      </c>
      <c r="D171" t="s">
        <v>27</v>
      </c>
      <c r="E171">
        <v>0.81</v>
      </c>
      <c r="F171">
        <v>0</v>
      </c>
      <c r="G171" s="1">
        <v>39299</v>
      </c>
    </row>
    <row r="172" spans="1:7" x14ac:dyDescent="0.25">
      <c r="A172" t="e">
        <f>VLOOKUP(C172,$J:$J,1,FALSE)</f>
        <v>#N/A</v>
      </c>
      <c r="B172" t="s">
        <v>98</v>
      </c>
      <c r="C172" t="s">
        <v>98</v>
      </c>
      <c r="D172" t="s">
        <v>27</v>
      </c>
      <c r="E172">
        <v>0.75</v>
      </c>
      <c r="F172">
        <v>0</v>
      </c>
      <c r="G172" s="1">
        <v>39849</v>
      </c>
    </row>
    <row r="173" spans="1:7" x14ac:dyDescent="0.25">
      <c r="A173" t="e">
        <f>VLOOKUP(C173,$J:$J,1,FALSE)</f>
        <v>#N/A</v>
      </c>
      <c r="B173" t="s">
        <v>118</v>
      </c>
      <c r="C173" t="s">
        <v>118</v>
      </c>
      <c r="D173" t="s">
        <v>27</v>
      </c>
      <c r="E173">
        <v>0.75</v>
      </c>
      <c r="F173">
        <v>0</v>
      </c>
      <c r="G173" s="1">
        <v>21186</v>
      </c>
    </row>
    <row r="174" spans="1:7" x14ac:dyDescent="0.25">
      <c r="A174" t="e">
        <f>VLOOKUP(C174,$J:$J,1,FALSE)</f>
        <v>#N/A</v>
      </c>
      <c r="B174" t="s">
        <v>125</v>
      </c>
      <c r="C174" t="s">
        <v>125</v>
      </c>
      <c r="D174" t="s">
        <v>27</v>
      </c>
      <c r="E174">
        <v>0.75</v>
      </c>
      <c r="F174">
        <v>0</v>
      </c>
      <c r="G174" s="1">
        <v>35431</v>
      </c>
    </row>
    <row r="175" spans="1:7" x14ac:dyDescent="0.25">
      <c r="A175" t="e">
        <f>VLOOKUP(C175,$J:$J,1,FALSE)</f>
        <v>#N/A</v>
      </c>
      <c r="B175" t="s">
        <v>137</v>
      </c>
      <c r="C175" t="s">
        <v>137</v>
      </c>
      <c r="D175" t="s">
        <v>27</v>
      </c>
      <c r="E175">
        <v>0.75</v>
      </c>
      <c r="F175">
        <v>0</v>
      </c>
      <c r="G175" s="1">
        <v>39344</v>
      </c>
    </row>
    <row r="176" spans="1:7" x14ac:dyDescent="0.25">
      <c r="A176" t="e">
        <f>VLOOKUP(C176,$J:$J,1,FALSE)</f>
        <v>#N/A</v>
      </c>
      <c r="B176" t="s">
        <v>618</v>
      </c>
      <c r="C176" t="s">
        <v>75</v>
      </c>
      <c r="D176" t="s">
        <v>27</v>
      </c>
      <c r="E176">
        <v>0.7</v>
      </c>
      <c r="F176">
        <v>0</v>
      </c>
      <c r="G176" s="1">
        <v>20455</v>
      </c>
    </row>
    <row r="177" spans="1:7" x14ac:dyDescent="0.25">
      <c r="A177" t="s">
        <v>488</v>
      </c>
      <c r="B177" t="s">
        <v>488</v>
      </c>
      <c r="C177" t="s">
        <v>86</v>
      </c>
      <c r="D177" t="s">
        <v>27</v>
      </c>
      <c r="E177">
        <v>0.7</v>
      </c>
      <c r="F177">
        <v>0</v>
      </c>
      <c r="G177" s="1">
        <v>42510</v>
      </c>
    </row>
    <row r="178" spans="1:7" x14ac:dyDescent="0.25">
      <c r="A178" t="s">
        <v>484</v>
      </c>
      <c r="B178" t="s">
        <v>484</v>
      </c>
      <c r="C178" t="s">
        <v>109</v>
      </c>
      <c r="D178" t="s">
        <v>27</v>
      </c>
      <c r="E178">
        <v>0.7</v>
      </c>
      <c r="F178">
        <v>1.0900000000000001</v>
      </c>
      <c r="G178" s="1">
        <v>41844</v>
      </c>
    </row>
    <row r="179" spans="1:7" x14ac:dyDescent="0.25">
      <c r="A179" t="e">
        <f>VLOOKUP(C179,$J:$J,1,FALSE)</f>
        <v>#N/A</v>
      </c>
      <c r="B179" t="s">
        <v>129</v>
      </c>
      <c r="C179" t="s">
        <v>129</v>
      </c>
      <c r="D179" t="s">
        <v>27</v>
      </c>
      <c r="E179">
        <v>0.7</v>
      </c>
      <c r="F179">
        <v>0</v>
      </c>
      <c r="G179" s="1">
        <v>38035</v>
      </c>
    </row>
    <row r="180" spans="1:7" x14ac:dyDescent="0.25">
      <c r="A180" t="e">
        <f>VLOOKUP(C180,$J:$J,1,FALSE)</f>
        <v>#N/A</v>
      </c>
      <c r="B180" t="s">
        <v>171</v>
      </c>
      <c r="C180" t="s">
        <v>171</v>
      </c>
      <c r="D180" t="s">
        <v>27</v>
      </c>
      <c r="E180">
        <v>0.7</v>
      </c>
      <c r="F180">
        <v>0</v>
      </c>
      <c r="G180" s="1">
        <v>12785</v>
      </c>
    </row>
    <row r="181" spans="1:7" x14ac:dyDescent="0.25">
      <c r="A181" t="e">
        <f>VLOOKUP(C181,$J:$J,1,FALSE)</f>
        <v>#N/A</v>
      </c>
      <c r="B181" t="s">
        <v>71</v>
      </c>
      <c r="C181" t="s">
        <v>71</v>
      </c>
      <c r="D181" t="s">
        <v>27</v>
      </c>
      <c r="E181">
        <v>0.6</v>
      </c>
      <c r="F181">
        <v>0</v>
      </c>
      <c r="G181" s="1">
        <v>15707</v>
      </c>
    </row>
    <row r="182" spans="1:7" x14ac:dyDescent="0.25">
      <c r="A182" t="s">
        <v>316</v>
      </c>
      <c r="B182" t="s">
        <v>316</v>
      </c>
      <c r="C182" t="s">
        <v>105</v>
      </c>
      <c r="D182" t="s">
        <v>27</v>
      </c>
      <c r="E182">
        <v>0.47</v>
      </c>
      <c r="F182">
        <v>0.5625</v>
      </c>
      <c r="G182" s="1">
        <v>42489</v>
      </c>
    </row>
    <row r="183" spans="1:7" x14ac:dyDescent="0.25">
      <c r="A183" t="e">
        <f>VLOOKUP(C183,$J:$J,1,FALSE)</f>
        <v>#N/A</v>
      </c>
      <c r="B183" t="s">
        <v>619</v>
      </c>
      <c r="C183" t="s">
        <v>155</v>
      </c>
      <c r="D183" t="s">
        <v>27</v>
      </c>
      <c r="E183">
        <v>0.47</v>
      </c>
      <c r="F183">
        <v>0</v>
      </c>
      <c r="G183" s="1">
        <v>41258</v>
      </c>
    </row>
    <row r="184" spans="1:7" x14ac:dyDescent="0.25">
      <c r="A184" t="e">
        <f>VLOOKUP(C184,$J:$J,1,FALSE)</f>
        <v>#N/A</v>
      </c>
      <c r="B184" t="s">
        <v>67</v>
      </c>
      <c r="C184" t="s">
        <v>67</v>
      </c>
      <c r="D184" t="s">
        <v>27</v>
      </c>
      <c r="E184">
        <v>0.45</v>
      </c>
      <c r="F184">
        <v>0</v>
      </c>
      <c r="G184" s="1">
        <v>12420</v>
      </c>
    </row>
    <row r="185" spans="1:7" x14ac:dyDescent="0.25">
      <c r="A185" t="e">
        <f>VLOOKUP(C185,$J:$J,1,FALSE)</f>
        <v>#N/A</v>
      </c>
      <c r="B185" t="s">
        <v>66</v>
      </c>
      <c r="C185" t="s">
        <v>66</v>
      </c>
      <c r="D185" t="s">
        <v>27</v>
      </c>
      <c r="E185">
        <v>0.41</v>
      </c>
      <c r="F185">
        <v>0</v>
      </c>
      <c r="G185" s="1">
        <v>35431</v>
      </c>
    </row>
    <row r="186" spans="1:7" x14ac:dyDescent="0.25">
      <c r="A186" t="e">
        <f>VLOOKUP(C186,$J:$J,1,FALSE)</f>
        <v>#N/A</v>
      </c>
      <c r="B186" t="s">
        <v>620</v>
      </c>
      <c r="C186" t="s">
        <v>253</v>
      </c>
      <c r="D186" t="s">
        <v>27</v>
      </c>
      <c r="E186">
        <v>0.4</v>
      </c>
      <c r="F186">
        <v>0</v>
      </c>
      <c r="G186" s="1">
        <v>39293</v>
      </c>
    </row>
    <row r="187" spans="1:7" x14ac:dyDescent="0.25">
      <c r="A187" t="e">
        <f>VLOOKUP(C187,$J:$J,1,FALSE)</f>
        <v>#N/A</v>
      </c>
      <c r="B187" t="s">
        <v>621</v>
      </c>
      <c r="C187" t="s">
        <v>156</v>
      </c>
      <c r="D187" t="s">
        <v>27</v>
      </c>
      <c r="E187">
        <v>0.38</v>
      </c>
      <c r="F187">
        <v>1E-4</v>
      </c>
      <c r="G187" s="1">
        <v>37941</v>
      </c>
    </row>
    <row r="188" spans="1:7" x14ac:dyDescent="0.25">
      <c r="A188" t="s">
        <v>399</v>
      </c>
      <c r="B188" t="s">
        <v>162</v>
      </c>
      <c r="C188" t="s">
        <v>162</v>
      </c>
      <c r="D188" t="s">
        <v>27</v>
      </c>
      <c r="E188">
        <v>0.38</v>
      </c>
      <c r="F188">
        <v>0</v>
      </c>
      <c r="G188" s="1">
        <v>34335</v>
      </c>
    </row>
    <row r="189" spans="1:7" x14ac:dyDescent="0.25">
      <c r="A189" t="e">
        <f>VLOOKUP(C189,$J:$J,1,FALSE)</f>
        <v>#N/A</v>
      </c>
      <c r="B189" t="s">
        <v>72</v>
      </c>
      <c r="C189" t="s">
        <v>72</v>
      </c>
      <c r="D189" t="s">
        <v>27</v>
      </c>
      <c r="E189">
        <v>0.35</v>
      </c>
      <c r="F189">
        <v>0</v>
      </c>
      <c r="G189" s="1">
        <v>35431</v>
      </c>
    </row>
    <row r="190" spans="1:7" x14ac:dyDescent="0.25">
      <c r="A190" t="s">
        <v>383</v>
      </c>
      <c r="B190" t="s">
        <v>622</v>
      </c>
      <c r="C190" t="s">
        <v>142</v>
      </c>
      <c r="D190" t="s">
        <v>27</v>
      </c>
      <c r="E190">
        <v>0.3</v>
      </c>
      <c r="F190">
        <v>0</v>
      </c>
      <c r="G190" s="1">
        <v>39417</v>
      </c>
    </row>
    <row r="191" spans="1:7" x14ac:dyDescent="0.25">
      <c r="A191" t="s">
        <v>456</v>
      </c>
      <c r="B191" t="s">
        <v>541</v>
      </c>
      <c r="C191" t="s">
        <v>182</v>
      </c>
      <c r="D191" t="s">
        <v>176</v>
      </c>
      <c r="E191">
        <v>19.899999999999999</v>
      </c>
      <c r="F191">
        <v>0</v>
      </c>
      <c r="G191" s="1">
        <v>44084</v>
      </c>
    </row>
    <row r="192" spans="1:7" x14ac:dyDescent="0.25">
      <c r="A192" t="s">
        <v>450</v>
      </c>
      <c r="B192" t="s">
        <v>565</v>
      </c>
      <c r="C192" t="s">
        <v>178</v>
      </c>
      <c r="D192" t="s">
        <v>176</v>
      </c>
      <c r="E192">
        <v>9.9</v>
      </c>
      <c r="F192">
        <v>0</v>
      </c>
      <c r="G192" s="1">
        <v>44192</v>
      </c>
    </row>
    <row r="193" spans="1:7" x14ac:dyDescent="0.25">
      <c r="A193" t="s">
        <v>452</v>
      </c>
      <c r="B193" t="s">
        <v>566</v>
      </c>
      <c r="C193" t="s">
        <v>180</v>
      </c>
      <c r="D193" t="s">
        <v>176</v>
      </c>
      <c r="E193">
        <v>9.9</v>
      </c>
      <c r="F193">
        <v>0</v>
      </c>
      <c r="G193" s="1">
        <v>43982</v>
      </c>
    </row>
    <row r="194" spans="1:7" x14ac:dyDescent="0.25">
      <c r="A194" t="s">
        <v>453</v>
      </c>
      <c r="B194" t="s">
        <v>570</v>
      </c>
      <c r="C194" t="s">
        <v>177</v>
      </c>
      <c r="D194" t="s">
        <v>176</v>
      </c>
      <c r="E194">
        <v>9.8000000000000007</v>
      </c>
      <c r="F194">
        <v>1</v>
      </c>
      <c r="G194" s="1">
        <v>42981</v>
      </c>
    </row>
    <row r="195" spans="1:7" x14ac:dyDescent="0.25">
      <c r="A195" t="s">
        <v>448</v>
      </c>
      <c r="B195" t="s">
        <v>574</v>
      </c>
      <c r="C195" t="s">
        <v>179</v>
      </c>
      <c r="D195" t="s">
        <v>176</v>
      </c>
      <c r="E195">
        <v>8.06</v>
      </c>
      <c r="F195">
        <v>1</v>
      </c>
      <c r="G195" s="1">
        <v>43420</v>
      </c>
    </row>
    <row r="196" spans="1:7" x14ac:dyDescent="0.25">
      <c r="A196" t="s">
        <v>449</v>
      </c>
      <c r="B196" t="s">
        <v>591</v>
      </c>
      <c r="C196" t="s">
        <v>181</v>
      </c>
      <c r="D196" t="s">
        <v>176</v>
      </c>
      <c r="E196">
        <v>3</v>
      </c>
      <c r="F196">
        <v>0</v>
      </c>
      <c r="G196" s="1">
        <v>44104</v>
      </c>
    </row>
    <row r="197" spans="1:7" x14ac:dyDescent="0.25">
      <c r="A197" t="e">
        <f>VLOOKUP(C197,$J:$J,1,FALSE)</f>
        <v>#N/A</v>
      </c>
      <c r="B197" t="s">
        <v>496</v>
      </c>
      <c r="C197" t="s">
        <v>24</v>
      </c>
      <c r="D197" t="s">
        <v>1</v>
      </c>
      <c r="E197" s="2">
        <v>5122</v>
      </c>
    </row>
    <row r="198" spans="1:7" x14ac:dyDescent="0.25">
      <c r="A198" t="e">
        <f>VLOOKUP(C198,$J:$J,1,FALSE)</f>
        <v>#N/A</v>
      </c>
      <c r="B198" t="s">
        <v>497</v>
      </c>
      <c r="C198" t="s">
        <v>185</v>
      </c>
      <c r="D198" t="s">
        <v>1</v>
      </c>
      <c r="E198" s="2">
        <v>2342</v>
      </c>
    </row>
    <row r="199" spans="1:7" x14ac:dyDescent="0.25">
      <c r="A199" t="s">
        <v>466</v>
      </c>
      <c r="B199" t="s">
        <v>499</v>
      </c>
      <c r="C199" t="s">
        <v>188</v>
      </c>
      <c r="D199" t="s">
        <v>184</v>
      </c>
      <c r="E199">
        <v>791</v>
      </c>
      <c r="F199">
        <v>7.2130999999999998</v>
      </c>
      <c r="G199" s="1">
        <v>32802</v>
      </c>
    </row>
    <row r="200" spans="1:7" x14ac:dyDescent="0.25">
      <c r="A200" t="s">
        <v>309</v>
      </c>
      <c r="B200" t="s">
        <v>502</v>
      </c>
      <c r="C200" t="s">
        <v>186</v>
      </c>
      <c r="D200" t="s">
        <v>184</v>
      </c>
      <c r="E200">
        <v>450</v>
      </c>
      <c r="F200">
        <v>6.9107000000000003</v>
      </c>
      <c r="G200" s="1">
        <v>40513</v>
      </c>
    </row>
    <row r="201" spans="1:7" x14ac:dyDescent="0.25">
      <c r="A201" t="s">
        <v>469</v>
      </c>
      <c r="B201" t="s">
        <v>505</v>
      </c>
      <c r="C201" t="s">
        <v>191</v>
      </c>
      <c r="D201" t="s">
        <v>184</v>
      </c>
      <c r="E201">
        <v>353</v>
      </c>
      <c r="F201">
        <v>7.1417000000000002</v>
      </c>
      <c r="G201" s="1">
        <v>35833</v>
      </c>
    </row>
    <row r="202" spans="1:7" x14ac:dyDescent="0.25">
      <c r="A202" t="s">
        <v>313</v>
      </c>
      <c r="B202" t="s">
        <v>313</v>
      </c>
      <c r="C202" t="s">
        <v>199</v>
      </c>
      <c r="D202" t="s">
        <v>184</v>
      </c>
      <c r="E202">
        <v>273</v>
      </c>
      <c r="F202">
        <v>8.6989999999999998</v>
      </c>
      <c r="G202" s="1">
        <v>43371</v>
      </c>
    </row>
    <row r="203" spans="1:7" x14ac:dyDescent="0.25">
      <c r="A203" t="s">
        <v>470</v>
      </c>
      <c r="B203" t="s">
        <v>506</v>
      </c>
      <c r="C203" t="s">
        <v>192</v>
      </c>
      <c r="D203" t="s">
        <v>184</v>
      </c>
      <c r="E203">
        <v>241</v>
      </c>
      <c r="F203">
        <v>6.5572999999999997</v>
      </c>
      <c r="G203" s="1">
        <v>40894</v>
      </c>
    </row>
    <row r="204" spans="1:7" x14ac:dyDescent="0.25">
      <c r="A204" t="s">
        <v>467</v>
      </c>
      <c r="B204" t="s">
        <v>507</v>
      </c>
      <c r="C204" t="s">
        <v>190</v>
      </c>
      <c r="D204" t="s">
        <v>184</v>
      </c>
      <c r="E204">
        <v>213</v>
      </c>
      <c r="F204">
        <v>7.4638999999999998</v>
      </c>
      <c r="G204" s="1">
        <v>36357</v>
      </c>
    </row>
    <row r="205" spans="1:7" x14ac:dyDescent="0.25">
      <c r="A205" t="s">
        <v>462</v>
      </c>
      <c r="B205" t="s">
        <v>462</v>
      </c>
      <c r="C205" t="s">
        <v>210</v>
      </c>
      <c r="D205" t="s">
        <v>184</v>
      </c>
      <c r="E205">
        <v>170</v>
      </c>
      <c r="F205">
        <v>9.7213999999999992</v>
      </c>
      <c r="G205" s="1">
        <v>42338</v>
      </c>
    </row>
    <row r="206" spans="1:7" x14ac:dyDescent="0.25">
      <c r="A206" t="s">
        <v>343</v>
      </c>
      <c r="B206" t="s">
        <v>508</v>
      </c>
      <c r="C206" t="s">
        <v>202</v>
      </c>
      <c r="D206" t="s">
        <v>184</v>
      </c>
      <c r="E206">
        <v>167</v>
      </c>
      <c r="F206">
        <v>9.7654999999999994</v>
      </c>
      <c r="G206" s="1">
        <v>35831</v>
      </c>
    </row>
    <row r="207" spans="1:7" x14ac:dyDescent="0.25">
      <c r="A207" t="s">
        <v>312</v>
      </c>
      <c r="B207" t="s">
        <v>312</v>
      </c>
      <c r="C207" t="s">
        <v>198</v>
      </c>
      <c r="D207" t="s">
        <v>184</v>
      </c>
      <c r="E207">
        <v>164</v>
      </c>
      <c r="F207">
        <v>9.5</v>
      </c>
      <c r="G207" s="1">
        <v>42264</v>
      </c>
    </row>
    <row r="208" spans="1:7" x14ac:dyDescent="0.25">
      <c r="A208" t="s">
        <v>461</v>
      </c>
      <c r="B208" t="s">
        <v>509</v>
      </c>
      <c r="C208" t="s">
        <v>209</v>
      </c>
      <c r="D208" t="s">
        <v>184</v>
      </c>
      <c r="E208">
        <v>163</v>
      </c>
      <c r="F208">
        <v>9.1267999999999994</v>
      </c>
      <c r="G208" s="1">
        <v>31098</v>
      </c>
    </row>
    <row r="209" spans="1:7" x14ac:dyDescent="0.25">
      <c r="A209" t="s">
        <v>310</v>
      </c>
      <c r="B209" t="s">
        <v>510</v>
      </c>
      <c r="C209" t="s">
        <v>187</v>
      </c>
      <c r="D209" t="s">
        <v>184</v>
      </c>
      <c r="E209">
        <v>160</v>
      </c>
      <c r="F209">
        <v>7.3505000000000003</v>
      </c>
      <c r="G209" s="1">
        <v>34274</v>
      </c>
    </row>
    <row r="210" spans="1:7" x14ac:dyDescent="0.25">
      <c r="A210" t="str">
        <f>SUBSTITUTE(B210," ","")</f>
        <v>PAIPA4</v>
      </c>
      <c r="B210" t="s">
        <v>443</v>
      </c>
      <c r="C210" t="s">
        <v>206</v>
      </c>
      <c r="D210" t="s">
        <v>184</v>
      </c>
      <c r="E210">
        <v>160</v>
      </c>
      <c r="F210">
        <v>8.6485099999999999</v>
      </c>
      <c r="G210" s="1">
        <v>36168</v>
      </c>
    </row>
    <row r="211" spans="1:7" x14ac:dyDescent="0.25">
      <c r="A211" t="s">
        <v>463</v>
      </c>
      <c r="B211" t="s">
        <v>511</v>
      </c>
      <c r="C211" t="s">
        <v>211</v>
      </c>
      <c r="D211" t="s">
        <v>184</v>
      </c>
      <c r="E211">
        <v>157</v>
      </c>
      <c r="F211">
        <v>10.486800000000001</v>
      </c>
      <c r="G211" s="1">
        <v>36664</v>
      </c>
    </row>
    <row r="212" spans="1:7" x14ac:dyDescent="0.25">
      <c r="A212" t="s">
        <v>464</v>
      </c>
      <c r="B212" t="s">
        <v>512</v>
      </c>
      <c r="C212" t="s">
        <v>212</v>
      </c>
      <c r="D212" t="s">
        <v>184</v>
      </c>
      <c r="E212">
        <v>157</v>
      </c>
      <c r="F212">
        <v>10.491400000000001</v>
      </c>
      <c r="G212" s="1">
        <v>36720</v>
      </c>
    </row>
    <row r="213" spans="1:7" x14ac:dyDescent="0.25">
      <c r="A213" t="s">
        <v>314</v>
      </c>
      <c r="B213" t="s">
        <v>514</v>
      </c>
      <c r="C213" t="s">
        <v>200</v>
      </c>
      <c r="D213" t="s">
        <v>184</v>
      </c>
      <c r="E213">
        <v>145</v>
      </c>
      <c r="F213">
        <v>9.9969999999999999</v>
      </c>
      <c r="G213" s="1">
        <v>30536</v>
      </c>
    </row>
    <row r="214" spans="1:7" x14ac:dyDescent="0.25">
      <c r="A214" t="s">
        <v>315</v>
      </c>
      <c r="B214" t="s">
        <v>515</v>
      </c>
      <c r="C214" t="s">
        <v>201</v>
      </c>
      <c r="D214" t="s">
        <v>184</v>
      </c>
      <c r="E214">
        <v>145</v>
      </c>
      <c r="F214">
        <v>9.7729999999999997</v>
      </c>
      <c r="G214" s="1">
        <v>32104</v>
      </c>
    </row>
    <row r="215" spans="1:7" x14ac:dyDescent="0.25">
      <c r="A215" t="s">
        <v>465</v>
      </c>
      <c r="B215" t="s">
        <v>516</v>
      </c>
      <c r="C215" t="s">
        <v>189</v>
      </c>
      <c r="D215" t="s">
        <v>184</v>
      </c>
      <c r="E215">
        <v>134</v>
      </c>
      <c r="F215">
        <v>7.6330999999999998</v>
      </c>
      <c r="G215" s="1">
        <v>36860</v>
      </c>
    </row>
    <row r="216" spans="1:7" x14ac:dyDescent="0.25">
      <c r="A216" t="e">
        <f>VLOOKUP(C216,$J:$J,1,FALSE)</f>
        <v>#N/A</v>
      </c>
      <c r="B216" t="s">
        <v>214</v>
      </c>
      <c r="C216" t="s">
        <v>214</v>
      </c>
      <c r="D216" t="s">
        <v>184</v>
      </c>
      <c r="E216">
        <v>88</v>
      </c>
      <c r="F216">
        <v>8.01</v>
      </c>
      <c r="G216" s="1">
        <v>43435</v>
      </c>
    </row>
    <row r="217" spans="1:7" x14ac:dyDescent="0.25">
      <c r="A217" t="str">
        <f>SUBSTITUTE(B217," ","")</f>
        <v>PAIPA2</v>
      </c>
      <c r="B217" t="s">
        <v>441</v>
      </c>
      <c r="C217" t="s">
        <v>204</v>
      </c>
      <c r="D217" t="s">
        <v>184</v>
      </c>
      <c r="E217">
        <v>72</v>
      </c>
      <c r="F217">
        <v>11.184010000000001</v>
      </c>
      <c r="G217" s="1">
        <v>27395</v>
      </c>
    </row>
    <row r="218" spans="1:7" x14ac:dyDescent="0.25">
      <c r="A218" t="str">
        <f>SUBSTITUTE(B218," ","")</f>
        <v>PAIPA3</v>
      </c>
      <c r="B218" t="s">
        <v>442</v>
      </c>
      <c r="C218" t="s">
        <v>205</v>
      </c>
      <c r="D218" t="s">
        <v>184</v>
      </c>
      <c r="E218">
        <v>70</v>
      </c>
      <c r="F218">
        <v>10.46425</v>
      </c>
      <c r="G218" s="1">
        <v>30077</v>
      </c>
    </row>
    <row r="219" spans="1:7" x14ac:dyDescent="0.25">
      <c r="A219" t="s">
        <v>287</v>
      </c>
      <c r="B219" t="s">
        <v>520</v>
      </c>
      <c r="C219" t="s">
        <v>197</v>
      </c>
      <c r="D219" t="s">
        <v>184</v>
      </c>
      <c r="E219">
        <v>66</v>
      </c>
      <c r="F219">
        <v>13.8215</v>
      </c>
      <c r="G219" s="1">
        <v>29221</v>
      </c>
    </row>
    <row r="220" spans="1:7" x14ac:dyDescent="0.25">
      <c r="A220" t="str">
        <f>SUBSTITUTE(B220," ","")</f>
        <v>ZIPAEMG4</v>
      </c>
      <c r="B220" t="s">
        <v>477</v>
      </c>
      <c r="C220" t="s">
        <v>221</v>
      </c>
      <c r="D220" t="s">
        <v>184</v>
      </c>
      <c r="E220">
        <v>64</v>
      </c>
      <c r="F220">
        <v>12.9999</v>
      </c>
      <c r="G220" s="1">
        <v>29677</v>
      </c>
    </row>
    <row r="221" spans="1:7" x14ac:dyDescent="0.25">
      <c r="A221" t="str">
        <f>SUBSTITUTE(B221," ","")</f>
        <v>ZIPAEMG3</v>
      </c>
      <c r="B221" t="s">
        <v>476</v>
      </c>
      <c r="C221" t="s">
        <v>220</v>
      </c>
      <c r="D221" t="s">
        <v>184</v>
      </c>
      <c r="E221">
        <v>63</v>
      </c>
      <c r="F221">
        <v>12.8203</v>
      </c>
      <c r="G221" s="1">
        <v>27760</v>
      </c>
    </row>
    <row r="222" spans="1:7" x14ac:dyDescent="0.25">
      <c r="A222" t="str">
        <f>SUBSTITUTE(B222," ","")</f>
        <v>ZIPAEMG5</v>
      </c>
      <c r="B222" t="s">
        <v>478</v>
      </c>
      <c r="C222" t="s">
        <v>222</v>
      </c>
      <c r="D222" t="s">
        <v>184</v>
      </c>
      <c r="E222">
        <v>63</v>
      </c>
      <c r="F222">
        <v>14.009600000000001</v>
      </c>
      <c r="G222" s="1">
        <v>31395</v>
      </c>
    </row>
    <row r="223" spans="1:7" x14ac:dyDescent="0.25">
      <c r="A223" t="s">
        <v>286</v>
      </c>
      <c r="B223" t="s">
        <v>521</v>
      </c>
      <c r="C223" t="s">
        <v>196</v>
      </c>
      <c r="D223" t="s">
        <v>184</v>
      </c>
      <c r="E223">
        <v>62</v>
      </c>
      <c r="F223">
        <v>11.5167</v>
      </c>
      <c r="G223" s="1">
        <v>29221</v>
      </c>
    </row>
    <row r="224" spans="1:7" x14ac:dyDescent="0.25">
      <c r="A224" t="s">
        <v>272</v>
      </c>
      <c r="B224" t="s">
        <v>522</v>
      </c>
      <c r="C224" t="s">
        <v>193</v>
      </c>
      <c r="D224" t="s">
        <v>184</v>
      </c>
      <c r="E224">
        <v>60</v>
      </c>
      <c r="F224">
        <v>10.4846</v>
      </c>
      <c r="G224" s="1">
        <v>29221</v>
      </c>
    </row>
    <row r="225" spans="1:7" x14ac:dyDescent="0.25">
      <c r="A225" t="s">
        <v>273</v>
      </c>
      <c r="B225" t="s">
        <v>523</v>
      </c>
      <c r="C225" t="s">
        <v>194</v>
      </c>
      <c r="D225" t="s">
        <v>184</v>
      </c>
      <c r="E225">
        <v>60</v>
      </c>
      <c r="F225">
        <v>11.8308</v>
      </c>
      <c r="G225" s="1">
        <v>29221</v>
      </c>
    </row>
    <row r="226" spans="1:7" x14ac:dyDescent="0.25">
      <c r="A226" t="s">
        <v>285</v>
      </c>
      <c r="B226" t="s">
        <v>524</v>
      </c>
      <c r="C226" t="s">
        <v>195</v>
      </c>
      <c r="D226" t="s">
        <v>184</v>
      </c>
      <c r="E226">
        <v>56</v>
      </c>
      <c r="F226">
        <v>12.0837</v>
      </c>
      <c r="G226" s="1">
        <v>34900</v>
      </c>
    </row>
    <row r="227" spans="1:7" x14ac:dyDescent="0.25">
      <c r="A227" t="s">
        <v>473</v>
      </c>
      <c r="B227" t="s">
        <v>526</v>
      </c>
      <c r="C227" t="s">
        <v>217</v>
      </c>
      <c r="D227" t="s">
        <v>184</v>
      </c>
      <c r="E227">
        <v>50</v>
      </c>
      <c r="F227">
        <v>8.4931999999999999</v>
      </c>
      <c r="G227" s="1">
        <v>44074</v>
      </c>
    </row>
    <row r="228" spans="1:7" x14ac:dyDescent="0.25">
      <c r="A228" t="s">
        <v>474</v>
      </c>
      <c r="B228" t="s">
        <v>527</v>
      </c>
      <c r="C228" t="s">
        <v>218</v>
      </c>
      <c r="D228" t="s">
        <v>184</v>
      </c>
      <c r="E228">
        <v>50</v>
      </c>
      <c r="F228">
        <v>8.3937000000000008</v>
      </c>
      <c r="G228" s="1">
        <v>44074</v>
      </c>
    </row>
    <row r="229" spans="1:7" x14ac:dyDescent="0.25">
      <c r="A229" t="s">
        <v>446</v>
      </c>
      <c r="B229" t="s">
        <v>528</v>
      </c>
      <c r="C229" t="s">
        <v>207</v>
      </c>
      <c r="D229" t="s">
        <v>184</v>
      </c>
      <c r="E229">
        <v>45</v>
      </c>
      <c r="F229">
        <v>8.2719000000000005</v>
      </c>
      <c r="G229" s="1">
        <v>34151</v>
      </c>
    </row>
    <row r="230" spans="1:7" x14ac:dyDescent="0.25">
      <c r="A230" t="e">
        <f>VLOOKUP(C230,$J:$J,1,FALSE)</f>
        <v>#N/A</v>
      </c>
      <c r="B230" t="s">
        <v>529</v>
      </c>
      <c r="C230" t="s">
        <v>208</v>
      </c>
      <c r="D230" t="s">
        <v>184</v>
      </c>
      <c r="E230">
        <v>45</v>
      </c>
      <c r="F230">
        <v>8.0707000000000004</v>
      </c>
      <c r="G230" s="1">
        <v>34151</v>
      </c>
    </row>
    <row r="231" spans="1:7" x14ac:dyDescent="0.25">
      <c r="A231" t="s">
        <v>292</v>
      </c>
      <c r="B231" t="s">
        <v>530</v>
      </c>
      <c r="C231" t="s">
        <v>213</v>
      </c>
      <c r="D231" t="s">
        <v>184</v>
      </c>
      <c r="E231">
        <v>44</v>
      </c>
      <c r="F231">
        <v>10.555899999999999</v>
      </c>
      <c r="G231" s="1">
        <v>35653</v>
      </c>
    </row>
    <row r="232" spans="1:7" x14ac:dyDescent="0.25">
      <c r="A232" t="str">
        <f>SUBSTITUTE(B232," ","")</f>
        <v>PAIPA1</v>
      </c>
      <c r="B232" t="s">
        <v>440</v>
      </c>
      <c r="C232" t="s">
        <v>203</v>
      </c>
      <c r="D232" t="s">
        <v>184</v>
      </c>
      <c r="E232">
        <v>36</v>
      </c>
      <c r="F232">
        <v>11.955399999999999</v>
      </c>
      <c r="G232" s="1">
        <v>23012</v>
      </c>
    </row>
    <row r="233" spans="1:7" x14ac:dyDescent="0.25">
      <c r="A233" t="str">
        <f>SUBSTITUTE(B233," ","")</f>
        <v>ZIPAEMG2</v>
      </c>
      <c r="B233" t="s">
        <v>475</v>
      </c>
      <c r="C233" t="s">
        <v>219</v>
      </c>
      <c r="D233" t="s">
        <v>184</v>
      </c>
      <c r="E233">
        <v>35</v>
      </c>
      <c r="F233">
        <v>11.72067</v>
      </c>
      <c r="G233" s="1">
        <v>23377</v>
      </c>
    </row>
    <row r="234" spans="1:7" x14ac:dyDescent="0.25">
      <c r="A234" t="s">
        <v>472</v>
      </c>
      <c r="B234" t="s">
        <v>532</v>
      </c>
      <c r="C234" t="s">
        <v>216</v>
      </c>
      <c r="D234" t="s">
        <v>184</v>
      </c>
      <c r="E234">
        <v>30</v>
      </c>
      <c r="F234">
        <v>12.023400000000001</v>
      </c>
      <c r="G234" s="1">
        <v>38197</v>
      </c>
    </row>
    <row r="235" spans="1:7" x14ac:dyDescent="0.25">
      <c r="A235" t="s">
        <v>471</v>
      </c>
      <c r="B235" t="s">
        <v>533</v>
      </c>
      <c r="C235" t="s">
        <v>215</v>
      </c>
      <c r="D235" t="s">
        <v>184</v>
      </c>
      <c r="E235">
        <v>20</v>
      </c>
      <c r="F235">
        <v>13.551500000000001</v>
      </c>
      <c r="G235" s="1">
        <v>38422</v>
      </c>
    </row>
    <row r="236" spans="1:7" x14ac:dyDescent="0.25">
      <c r="A236" t="s">
        <v>257</v>
      </c>
      <c r="B236" t="s">
        <v>542</v>
      </c>
      <c r="C236" t="s">
        <v>228</v>
      </c>
      <c r="D236" t="s">
        <v>184</v>
      </c>
      <c r="E236">
        <v>19.899999999999999</v>
      </c>
      <c r="F236">
        <v>0</v>
      </c>
      <c r="G236" s="1">
        <v>43769</v>
      </c>
    </row>
    <row r="237" spans="1:7" x14ac:dyDescent="0.25">
      <c r="A237" t="s">
        <v>413</v>
      </c>
      <c r="B237" t="s">
        <v>546</v>
      </c>
      <c r="C237" t="s">
        <v>241</v>
      </c>
      <c r="D237" t="s">
        <v>184</v>
      </c>
      <c r="E237">
        <v>19.3</v>
      </c>
      <c r="F237">
        <v>0</v>
      </c>
      <c r="G237" s="1">
        <v>43133</v>
      </c>
    </row>
    <row r="238" spans="1:7" x14ac:dyDescent="0.25">
      <c r="A238" t="s">
        <v>414</v>
      </c>
      <c r="B238" t="s">
        <v>547</v>
      </c>
      <c r="C238" t="s">
        <v>242</v>
      </c>
      <c r="D238" t="s">
        <v>184</v>
      </c>
      <c r="E238">
        <v>19.3</v>
      </c>
      <c r="F238">
        <v>0</v>
      </c>
      <c r="G238" s="1">
        <v>43085</v>
      </c>
    </row>
    <row r="239" spans="1:7" x14ac:dyDescent="0.25">
      <c r="A239" t="s">
        <v>415</v>
      </c>
      <c r="B239" t="s">
        <v>548</v>
      </c>
      <c r="C239" t="s">
        <v>243</v>
      </c>
      <c r="D239" t="s">
        <v>184</v>
      </c>
      <c r="E239">
        <v>19.3</v>
      </c>
      <c r="F239">
        <v>0</v>
      </c>
      <c r="G239" s="1">
        <v>43133</v>
      </c>
    </row>
    <row r="240" spans="1:7" x14ac:dyDescent="0.25">
      <c r="A240" t="s">
        <v>261</v>
      </c>
      <c r="B240" t="s">
        <v>552</v>
      </c>
      <c r="C240" t="s">
        <v>231</v>
      </c>
      <c r="D240" t="s">
        <v>184</v>
      </c>
      <c r="E240">
        <v>17</v>
      </c>
      <c r="F240">
        <v>1</v>
      </c>
      <c r="G240" s="1">
        <v>43889</v>
      </c>
    </row>
    <row r="241" spans="1:7" x14ac:dyDescent="0.25">
      <c r="A241" t="s">
        <v>376</v>
      </c>
      <c r="B241" t="s">
        <v>553</v>
      </c>
      <c r="C241" t="s">
        <v>237</v>
      </c>
      <c r="D241" t="s">
        <v>184</v>
      </c>
      <c r="E241">
        <v>17</v>
      </c>
      <c r="F241">
        <v>0.1</v>
      </c>
      <c r="G241" s="1">
        <v>43018</v>
      </c>
    </row>
    <row r="242" spans="1:7" x14ac:dyDescent="0.25">
      <c r="A242" t="e">
        <f>VLOOKUP(C242,$J:$J,1,FALSE)</f>
        <v>#N/A</v>
      </c>
      <c r="B242" t="s">
        <v>567</v>
      </c>
      <c r="C242" t="s">
        <v>225</v>
      </c>
      <c r="D242" t="s">
        <v>184</v>
      </c>
      <c r="E242">
        <v>9.9</v>
      </c>
      <c r="F242">
        <v>0</v>
      </c>
      <c r="G242" s="1">
        <v>42444</v>
      </c>
    </row>
    <row r="243" spans="1:7" x14ac:dyDescent="0.25">
      <c r="A243" t="s">
        <v>255</v>
      </c>
      <c r="B243" t="s">
        <v>568</v>
      </c>
      <c r="C243" t="s">
        <v>227</v>
      </c>
      <c r="D243" t="s">
        <v>184</v>
      </c>
      <c r="E243">
        <v>9.9</v>
      </c>
      <c r="F243">
        <v>0</v>
      </c>
      <c r="G243" s="1">
        <v>42449</v>
      </c>
    </row>
    <row r="244" spans="1:7" x14ac:dyDescent="0.25">
      <c r="A244" t="s">
        <v>264</v>
      </c>
      <c r="B244" t="s">
        <v>569</v>
      </c>
      <c r="C244" t="s">
        <v>233</v>
      </c>
      <c r="D244" t="s">
        <v>184</v>
      </c>
      <c r="E244">
        <v>9.9</v>
      </c>
      <c r="F244">
        <v>0</v>
      </c>
      <c r="G244" s="1">
        <v>42486</v>
      </c>
    </row>
    <row r="245" spans="1:7" x14ac:dyDescent="0.25">
      <c r="A245" t="s">
        <v>408</v>
      </c>
      <c r="B245" t="s">
        <v>240</v>
      </c>
      <c r="C245" t="s">
        <v>240</v>
      </c>
      <c r="D245" t="s">
        <v>184</v>
      </c>
      <c r="E245">
        <v>9.9</v>
      </c>
      <c r="F245">
        <v>0</v>
      </c>
      <c r="G245" s="1">
        <v>43681</v>
      </c>
    </row>
    <row r="246" spans="1:7" x14ac:dyDescent="0.25">
      <c r="A246" t="s">
        <v>407</v>
      </c>
      <c r="B246" t="s">
        <v>571</v>
      </c>
      <c r="C246" t="s">
        <v>239</v>
      </c>
      <c r="D246" t="s">
        <v>184</v>
      </c>
      <c r="E246">
        <v>9.6999999999999993</v>
      </c>
      <c r="F246">
        <v>0</v>
      </c>
      <c r="G246" s="1">
        <v>42433</v>
      </c>
    </row>
    <row r="247" spans="1:7" x14ac:dyDescent="0.25">
      <c r="A247" t="s">
        <v>254</v>
      </c>
      <c r="B247" t="s">
        <v>582</v>
      </c>
      <c r="C247" t="s">
        <v>226</v>
      </c>
      <c r="D247" t="s">
        <v>184</v>
      </c>
      <c r="E247">
        <v>5</v>
      </c>
      <c r="F247">
        <v>0</v>
      </c>
      <c r="G247" s="1">
        <v>43375</v>
      </c>
    </row>
    <row r="248" spans="1:7" x14ac:dyDescent="0.25">
      <c r="A248" t="s">
        <v>263</v>
      </c>
      <c r="B248" t="s">
        <v>583</v>
      </c>
      <c r="C248" t="s">
        <v>232</v>
      </c>
      <c r="D248" t="s">
        <v>184</v>
      </c>
      <c r="E248">
        <v>5</v>
      </c>
      <c r="F248">
        <v>0</v>
      </c>
      <c r="G248" s="1">
        <v>44165</v>
      </c>
    </row>
    <row r="249" spans="1:7" x14ac:dyDescent="0.25">
      <c r="A249" t="s">
        <v>468</v>
      </c>
      <c r="B249" t="s">
        <v>244</v>
      </c>
      <c r="C249" t="s">
        <v>244</v>
      </c>
      <c r="D249" t="s">
        <v>184</v>
      </c>
      <c r="E249">
        <v>3.75</v>
      </c>
      <c r="F249">
        <v>0</v>
      </c>
      <c r="G249" s="1">
        <v>36524</v>
      </c>
    </row>
    <row r="250" spans="1:7" x14ac:dyDescent="0.25">
      <c r="A250" t="s">
        <v>266</v>
      </c>
      <c r="B250" t="s">
        <v>588</v>
      </c>
      <c r="C250" t="s">
        <v>234</v>
      </c>
      <c r="D250" t="s">
        <v>184</v>
      </c>
      <c r="E250">
        <v>3.5</v>
      </c>
      <c r="F250">
        <v>1</v>
      </c>
      <c r="G250" s="1">
        <v>43869</v>
      </c>
    </row>
    <row r="251" spans="1:7" x14ac:dyDescent="0.25">
      <c r="A251" t="s">
        <v>258</v>
      </c>
      <c r="B251" t="s">
        <v>595</v>
      </c>
      <c r="C251" t="s">
        <v>229</v>
      </c>
      <c r="D251" t="s">
        <v>184</v>
      </c>
      <c r="E251">
        <v>2.44</v>
      </c>
      <c r="F251">
        <v>1</v>
      </c>
      <c r="G251" s="1">
        <v>43306</v>
      </c>
    </row>
    <row r="252" spans="1:7" x14ac:dyDescent="0.25">
      <c r="A252" t="e">
        <f>VLOOKUP(C252,$J:$J,1,FALSE)</f>
        <v>#N/A</v>
      </c>
      <c r="B252" t="s">
        <v>597</v>
      </c>
      <c r="C252" t="s">
        <v>238</v>
      </c>
      <c r="D252" t="s">
        <v>184</v>
      </c>
      <c r="E252">
        <v>2.25</v>
      </c>
      <c r="F252">
        <v>0</v>
      </c>
      <c r="G252" s="1">
        <v>42546</v>
      </c>
    </row>
    <row r="253" spans="1:7" x14ac:dyDescent="0.25">
      <c r="A253" t="e">
        <f>VLOOKUP(C253,$J:$J,1,FALSE)</f>
        <v>#N/A</v>
      </c>
      <c r="B253" t="s">
        <v>601</v>
      </c>
      <c r="C253" t="s">
        <v>251</v>
      </c>
      <c r="D253" t="s">
        <v>184</v>
      </c>
      <c r="E253">
        <v>1.7</v>
      </c>
      <c r="F253">
        <v>0</v>
      </c>
      <c r="G253" s="1">
        <v>42489</v>
      </c>
    </row>
    <row r="254" spans="1:7" x14ac:dyDescent="0.25">
      <c r="A254" t="s">
        <v>268</v>
      </c>
      <c r="B254" t="s">
        <v>604</v>
      </c>
      <c r="C254" t="s">
        <v>236</v>
      </c>
      <c r="D254" t="s">
        <v>184</v>
      </c>
      <c r="E254">
        <v>1.6</v>
      </c>
      <c r="F254">
        <v>0</v>
      </c>
      <c r="G254" s="1">
        <v>42451</v>
      </c>
    </row>
    <row r="255" spans="1:7" x14ac:dyDescent="0.25">
      <c r="A255" t="s">
        <v>267</v>
      </c>
      <c r="B255" t="s">
        <v>611</v>
      </c>
      <c r="C255" t="s">
        <v>235</v>
      </c>
      <c r="D255" t="s">
        <v>184</v>
      </c>
      <c r="E255">
        <v>1.1000000000000001</v>
      </c>
      <c r="F255">
        <v>0</v>
      </c>
      <c r="G255" s="1">
        <v>42449</v>
      </c>
    </row>
    <row r="256" spans="1:7" x14ac:dyDescent="0.25">
      <c r="A256" t="e">
        <f>VLOOKUP(C256,$J:$J,1,FALSE)</f>
        <v>#N/A</v>
      </c>
      <c r="B256" t="s">
        <v>614</v>
      </c>
      <c r="C256" t="s">
        <v>224</v>
      </c>
      <c r="D256" t="s">
        <v>184</v>
      </c>
      <c r="E256">
        <v>1</v>
      </c>
      <c r="F256">
        <v>1</v>
      </c>
      <c r="G256" s="1">
        <v>43724</v>
      </c>
    </row>
    <row r="257" spans="1:7" x14ac:dyDescent="0.25">
      <c r="A257" t="s">
        <v>260</v>
      </c>
      <c r="B257" t="s">
        <v>615</v>
      </c>
      <c r="C257" t="s">
        <v>230</v>
      </c>
      <c r="D257" t="s">
        <v>184</v>
      </c>
      <c r="E257">
        <v>1</v>
      </c>
      <c r="F257">
        <v>1</v>
      </c>
      <c r="G257" s="1">
        <v>43547</v>
      </c>
    </row>
    <row r="258" spans="1:7" x14ac:dyDescent="0.25">
      <c r="A258" t="s">
        <v>349</v>
      </c>
      <c r="B258" t="s">
        <v>550</v>
      </c>
      <c r="C258" t="s">
        <v>21</v>
      </c>
      <c r="D258" t="s">
        <v>22</v>
      </c>
      <c r="E258">
        <v>18.420000000000002</v>
      </c>
      <c r="F258">
        <v>0</v>
      </c>
      <c r="G258" s="1">
        <v>38104</v>
      </c>
    </row>
    <row r="259" spans="1:7" x14ac:dyDescent="0.25">
      <c r="E259" s="2"/>
    </row>
    <row r="260" spans="1:7" x14ac:dyDescent="0.25">
      <c r="E260" s="2"/>
    </row>
    <row r="261" spans="1:7" x14ac:dyDescent="0.25">
      <c r="E261" s="2"/>
    </row>
    <row r="262" spans="1:7" x14ac:dyDescent="0.25">
      <c r="E262" s="2"/>
    </row>
    <row r="263" spans="1:7" x14ac:dyDescent="0.25">
      <c r="E263" s="2"/>
    </row>
    <row r="264" spans="1:7" x14ac:dyDescent="0.25">
      <c r="E264" s="2"/>
    </row>
    <row r="265" spans="1:7" x14ac:dyDescent="0.25">
      <c r="E265" s="2"/>
    </row>
    <row r="266" spans="1:7" x14ac:dyDescent="0.25">
      <c r="E266" s="2"/>
    </row>
    <row r="267" spans="1:7" x14ac:dyDescent="0.25">
      <c r="E267" s="2"/>
    </row>
    <row r="268" spans="1:7" x14ac:dyDescent="0.25">
      <c r="E268" s="2"/>
    </row>
    <row r="269" spans="1:7" x14ac:dyDescent="0.25">
      <c r="E269" s="2"/>
    </row>
    <row r="270" spans="1:7" x14ac:dyDescent="0.25">
      <c r="E270" s="2"/>
    </row>
    <row r="271" spans="1:7" x14ac:dyDescent="0.25">
      <c r="E271" s="2"/>
    </row>
    <row r="272" spans="1:7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</sheetData>
  <autoFilter ref="A1:G258">
    <sortState ref="A2:G258">
      <sortCondition ref="D1:D25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workbookViewId="0">
      <selection sqref="A1:E244"/>
    </sheetView>
  </sheetViews>
  <sheetFormatPr defaultRowHeight="15" x14ac:dyDescent="0.25"/>
  <sheetData>
    <row r="1" spans="1:5" x14ac:dyDescent="0.25">
      <c r="A1" t="s">
        <v>254</v>
      </c>
      <c r="B1" t="str">
        <f>VLOOKUP(A1,plant_mapping_colombia!$A:$A,1,FALSE)</f>
        <v>AG_ARGOSSOG</v>
      </c>
      <c r="C1">
        <v>3</v>
      </c>
      <c r="D1" t="str">
        <f>RIGHT(A1,LEN(A1)-2)</f>
        <v>_ARGOSSOG</v>
      </c>
      <c r="E1" t="e">
        <f>VLOOKUP(D1,plant_mapping_colombia!$C:$C,1,FALSE)</f>
        <v>#N/A</v>
      </c>
    </row>
    <row r="2" spans="1:5" x14ac:dyDescent="0.25">
      <c r="A2" t="s">
        <v>479</v>
      </c>
      <c r="B2" t="e">
        <f>VLOOKUP(A2,plant_mapping_colombia!$A:$A,1,FALSE)</f>
        <v>#N/A</v>
      </c>
      <c r="C2">
        <v>6910</v>
      </c>
      <c r="D2" t="str">
        <f>RIGHT(A2,LEN(A2)-1)</f>
        <v>otal</v>
      </c>
      <c r="E2" t="e">
        <f>VLOOKUP(D2,plant_mapping_colombia!$B:$B,1,FALSE)</f>
        <v>#N/A</v>
      </c>
    </row>
    <row r="3" spans="1:5" x14ac:dyDescent="0.25">
      <c r="A3" t="s">
        <v>458</v>
      </c>
      <c r="B3" t="str">
        <f>VLOOKUP(A3,plant_mapping_colombia!$A:$A,1,FALSE)</f>
        <v>SANCARLOS</v>
      </c>
      <c r="C3">
        <v>1240</v>
      </c>
      <c r="D3" t="str">
        <f>RIGHT(A3,LEN(A3)-1)</f>
        <v>ANCARLOS</v>
      </c>
      <c r="E3" t="e">
        <f>VLOOKUP(D3,plant_mapping_colombia!$B:$B,1,FALSE)</f>
        <v>#N/A</v>
      </c>
    </row>
    <row r="4" spans="1:5" x14ac:dyDescent="0.25">
      <c r="A4" t="s">
        <v>48</v>
      </c>
      <c r="B4" t="e">
        <f>VLOOKUP(A4,plant_mapping_colombia!$A:$A,1,FALSE)</f>
        <v>#N/A</v>
      </c>
      <c r="C4">
        <v>600</v>
      </c>
      <c r="D4" t="str">
        <f>RIGHT(A4,LEN(A4)-1)</f>
        <v>AGUA</v>
      </c>
      <c r="E4" t="e">
        <f>VLOOKUP(D4,plant_mapping_colombia!$B:$B,1,FALSE)</f>
        <v>#N/A</v>
      </c>
    </row>
    <row r="5" spans="1:5" x14ac:dyDescent="0.25">
      <c r="A5" t="s">
        <v>43</v>
      </c>
      <c r="B5" t="e">
        <f>VLOOKUP(A5,plant_mapping_colombia!$A:$A,1,FALSE)</f>
        <v>#N/A</v>
      </c>
      <c r="C5">
        <v>512</v>
      </c>
      <c r="D5" t="str">
        <f>RIGHT(A5,LEN(A5)-1)</f>
        <v>UATRON</v>
      </c>
      <c r="E5" t="e">
        <f>VLOOKUP(D5,plant_mapping_colombia!$B:$B,1,FALSE)</f>
        <v>#N/A</v>
      </c>
    </row>
    <row r="6" spans="1:5" x14ac:dyDescent="0.25">
      <c r="A6" t="s">
        <v>445</v>
      </c>
      <c r="B6" t="str">
        <f>VLOOKUP(A6,plant_mapping_colombia!$A:$A,1,FALSE)</f>
        <v>PORCE3</v>
      </c>
      <c r="C6">
        <v>476</v>
      </c>
      <c r="D6" t="str">
        <f>RIGHT(A6,LEN(A6)-1)</f>
        <v>ORCE3</v>
      </c>
      <c r="E6" t="e">
        <f>VLOOKUP(D6,plant_mapping_colombia!$B:$B,1,FALSE)</f>
        <v>#N/A</v>
      </c>
    </row>
    <row r="7" spans="1:5" x14ac:dyDescent="0.25">
      <c r="A7" t="s">
        <v>348</v>
      </c>
      <c r="B7" t="str">
        <f>VLOOKUP(A7,plant_mapping_colombia!$A:$A,1,FALSE)</f>
        <v>MIEL1</v>
      </c>
      <c r="C7">
        <v>396</v>
      </c>
      <c r="D7" t="str">
        <f>RIGHT(A7,LEN(A7)-1)</f>
        <v>IEL1</v>
      </c>
      <c r="E7" t="e">
        <f>VLOOKUP(D7,plant_mapping_colombia!$B:$B,1,FALSE)</f>
        <v>#N/A</v>
      </c>
    </row>
    <row r="8" spans="1:5" x14ac:dyDescent="0.25">
      <c r="A8" t="s">
        <v>466</v>
      </c>
      <c r="B8" t="str">
        <f>VLOOKUP(A8,plant_mapping_colombia!$A:$A,1,FALSE)</f>
        <v>TEBSA</v>
      </c>
      <c r="C8">
        <v>392</v>
      </c>
      <c r="D8" t="str">
        <f>RIGHT(A8,LEN(A8)-1)</f>
        <v>EBSA</v>
      </c>
      <c r="E8" t="e">
        <f>VLOOKUP(D8,plant_mapping_colombia!$B:$B,1,FALSE)</f>
        <v>#N/A</v>
      </c>
    </row>
    <row r="9" spans="1:5" x14ac:dyDescent="0.25">
      <c r="A9" t="s">
        <v>42</v>
      </c>
      <c r="B9" t="e">
        <f>VLOOKUP(A9,plant_mapping_colombia!$A:$A,1,FALSE)</f>
        <v>#N/A</v>
      </c>
      <c r="C9">
        <v>287</v>
      </c>
      <c r="D9" t="str">
        <f>RIGHT(A9,LEN(A9)-1)</f>
        <v>UATAPE</v>
      </c>
      <c r="E9" t="e">
        <f>VLOOKUP(D9,plant_mapping_colombia!$B:$B,1,FALSE)</f>
        <v>#N/A</v>
      </c>
    </row>
    <row r="10" spans="1:5" x14ac:dyDescent="0.25">
      <c r="A10" t="s">
        <v>37</v>
      </c>
      <c r="B10" t="e">
        <f>VLOOKUP(A10,plant_mapping_colombia!$A:$A,1,FALSE)</f>
        <v>#N/A</v>
      </c>
      <c r="C10">
        <v>275</v>
      </c>
      <c r="D10" t="str">
        <f>RIGHT(A10,LEN(A10)-2)</f>
        <v>BAN</v>
      </c>
      <c r="E10" t="e">
        <f>VLOOKUP(D10,plant_mapping_colombia!$B:$B,1,FALSE)</f>
        <v>#N/A</v>
      </c>
    </row>
    <row r="11" spans="1:5" x14ac:dyDescent="0.25">
      <c r="A11" t="s">
        <v>49</v>
      </c>
      <c r="B11" t="e">
        <f>VLOOKUP(A11,plant_mapping_colombia!$A:$A,1,FALSE)</f>
        <v>#N/A</v>
      </c>
      <c r="C11">
        <v>207</v>
      </c>
      <c r="D11" t="str">
        <f>RIGHT(A11,LEN(A11)-1)</f>
        <v>LAYAS</v>
      </c>
      <c r="E11" t="e">
        <f>VLOOKUP(D11,plant_mapping_colombia!$B:$B,1,FALSE)</f>
        <v>#N/A</v>
      </c>
    </row>
    <row r="12" spans="1:5" x14ac:dyDescent="0.25">
      <c r="A12" t="s">
        <v>469</v>
      </c>
      <c r="B12" t="str">
        <f>VLOOKUP(A12,plant_mapping_colombia!$A:$A,1,FALSE)</f>
        <v>TSIERRA</v>
      </c>
      <c r="C12">
        <v>198</v>
      </c>
      <c r="D12" t="str">
        <f>RIGHT(A12,LEN(A12)-1)</f>
        <v>SIERRA</v>
      </c>
      <c r="E12" t="e">
        <f>VLOOKUP(D12,plant_mapping_colombia!$B:$B,1,FALSE)</f>
        <v>#N/A</v>
      </c>
    </row>
    <row r="13" spans="1:5" x14ac:dyDescent="0.25">
      <c r="A13" t="s">
        <v>53</v>
      </c>
      <c r="B13" t="e">
        <f>VLOOKUP(A13,plant_mapping_colombia!$A:$A,1,FALSE)</f>
        <v>#N/A</v>
      </c>
      <c r="C13">
        <v>190</v>
      </c>
      <c r="D13" t="str">
        <f>RIGHT(A13,LEN(A13)-1)</f>
        <v>ALVAJINA</v>
      </c>
      <c r="E13" t="e">
        <f>VLOOKUP(D13,plant_mapping_colombia!$B:$B,1,FALSE)</f>
        <v>#N/A</v>
      </c>
    </row>
    <row r="14" spans="1:5" x14ac:dyDescent="0.25">
      <c r="A14" t="s">
        <v>313</v>
      </c>
      <c r="B14" t="str">
        <f>VLOOKUP(A14,plant_mapping_colombia!$A:$A,1,FALSE)</f>
        <v>GECELCA32</v>
      </c>
      <c r="C14">
        <v>163</v>
      </c>
      <c r="D14" t="str">
        <f>RIGHT(A14,LEN(A14)-1)</f>
        <v>ECELCA32</v>
      </c>
      <c r="E14" t="e">
        <f>VLOOKUP(D14,plant_mapping_colombia!$B:$B,1,FALSE)</f>
        <v>#N/A</v>
      </c>
    </row>
    <row r="15" spans="1:5" x14ac:dyDescent="0.25">
      <c r="A15" t="s">
        <v>291</v>
      </c>
      <c r="B15" t="str">
        <f>VLOOKUP(A15,plant_mapping_colombia!$A:$A,1,FALSE)</f>
        <v>DARIOVS</v>
      </c>
      <c r="C15">
        <v>150</v>
      </c>
      <c r="D15" t="str">
        <f>RIGHT(A15,LEN(A15)-1)</f>
        <v>ARIOVS</v>
      </c>
      <c r="E15" t="e">
        <f>VLOOKUP(D15,plant_mapping_colombia!$B:$B,1,FALSE)</f>
        <v>#N/A</v>
      </c>
    </row>
    <row r="16" spans="1:5" x14ac:dyDescent="0.25">
      <c r="A16" t="s">
        <v>55</v>
      </c>
      <c r="B16" t="e">
        <f>VLOOKUP(A16,plant_mapping_colombia!$A:$A,1,FALSE)</f>
        <v>#N/A</v>
      </c>
      <c r="C16">
        <v>120</v>
      </c>
      <c r="D16" t="str">
        <f>RIGHT(A16,LEN(A16)-1)</f>
        <v>OGAMOSO</v>
      </c>
      <c r="E16" t="e">
        <f>VLOOKUP(D16,plant_mapping_colombia!$B:$B,1,FALSE)</f>
        <v>#N/A</v>
      </c>
    </row>
    <row r="17" spans="1:5" x14ac:dyDescent="0.25">
      <c r="A17" t="s">
        <v>56</v>
      </c>
      <c r="B17" t="e">
        <f>VLOOKUP(A17,plant_mapping_colombia!$A:$A,1,FALSE)</f>
        <v>#N/A</v>
      </c>
      <c r="C17">
        <v>84</v>
      </c>
      <c r="D17" t="str">
        <f>RIGHT(A17,LEN(A17)-1)</f>
        <v>RRA</v>
      </c>
      <c r="E17" t="e">
        <f>VLOOKUP(D17,plant_mapping_colombia!$B:$B,1,FALSE)</f>
        <v>#N/A</v>
      </c>
    </row>
    <row r="18" spans="1:5" x14ac:dyDescent="0.25">
      <c r="A18" t="s">
        <v>307</v>
      </c>
      <c r="B18" t="str">
        <f>VLOOKUP(A18,plant_mapping_colombia!$A:$A,1,FALSE)</f>
        <v>ELQUIMBO</v>
      </c>
      <c r="C18">
        <v>78</v>
      </c>
      <c r="D18" t="str">
        <f>RIGHT(A18,LEN(A18)-1)</f>
        <v>LQUIMBO</v>
      </c>
      <c r="E18" t="e">
        <f>VLOOKUP(D18,plant_mapping_colombia!$B:$B,1,FALSE)</f>
        <v>#N/A</v>
      </c>
    </row>
    <row r="19" spans="1:5" x14ac:dyDescent="0.25">
      <c r="A19" t="s">
        <v>315</v>
      </c>
      <c r="B19" t="str">
        <f>VLOOKUP(A19,plant_mapping_colombia!$A:$A,1,FALSE)</f>
        <v>GUAJIR21</v>
      </c>
      <c r="C19">
        <v>77</v>
      </c>
      <c r="D19" t="str">
        <f>RIGHT(A19,LEN(A19)-1)</f>
        <v>UAJIR21</v>
      </c>
      <c r="E19" t="e">
        <f>VLOOKUP(D19,plant_mapping_colombia!$B:$B,1,FALSE)</f>
        <v>#N/A</v>
      </c>
    </row>
    <row r="20" spans="1:5" x14ac:dyDescent="0.25">
      <c r="A20" t="s">
        <v>270</v>
      </c>
      <c r="B20" t="str">
        <f>VLOOKUP(A20,plant_mapping_colombia!$A:$A,1,FALSE)</f>
        <v>AMOYA</v>
      </c>
      <c r="C20">
        <v>75</v>
      </c>
      <c r="D20" t="str">
        <f>RIGHT(A20,LEN(A20)-2)</f>
        <v>OYA</v>
      </c>
      <c r="E20" t="e">
        <f>VLOOKUP(D20,plant_mapping_colombia!$B:$B,1,FALSE)</f>
        <v>#N/A</v>
      </c>
    </row>
    <row r="21" spans="1:5" x14ac:dyDescent="0.25">
      <c r="A21" t="s">
        <v>290</v>
      </c>
      <c r="B21" t="str">
        <f>VLOOKUP(A21,plant_mapping_colombia!$A:$A,1,FALSE)</f>
        <v>C_LLERAS</v>
      </c>
      <c r="C21">
        <v>70</v>
      </c>
      <c r="D21" t="str">
        <f>RIGHT(A21,LEN(A21)-2)</f>
        <v>LLERAS</v>
      </c>
      <c r="E21" t="e">
        <f>VLOOKUP(D21,plant_mapping_colombia!$B:$B,1,FALSE)</f>
        <v>#N/A</v>
      </c>
    </row>
    <row r="22" spans="1:5" x14ac:dyDescent="0.25">
      <c r="A22" t="s">
        <v>443</v>
      </c>
      <c r="B22" t="str">
        <f>VLOOKUP(A22,plant_mapping_colombia!$A:$A,1,FALSE)</f>
        <v>PAIPA4</v>
      </c>
      <c r="C22">
        <v>63</v>
      </c>
      <c r="D22" t="str">
        <f>RIGHT(A22,LEN(A22)-1)</f>
        <v>AIPA4</v>
      </c>
      <c r="E22" t="e">
        <f>VLOOKUP(D22,plant_mapping_colombia!$B:$B,1,FALSE)</f>
        <v>#N/A</v>
      </c>
    </row>
    <row r="23" spans="1:5" x14ac:dyDescent="0.25">
      <c r="A23" t="s">
        <v>214</v>
      </c>
      <c r="B23" t="e">
        <f>VLOOKUP(A23,plant_mapping_colombia!$A:$A,1,FALSE)</f>
        <v>#N/A</v>
      </c>
      <c r="C23">
        <v>62</v>
      </c>
      <c r="D23" t="str">
        <f>RIGHT(A23,LEN(A23)-1)</f>
        <v>ERMONORTE</v>
      </c>
      <c r="E23" t="e">
        <f>VLOOKUP(D23,plant_mapping_colombia!$B:$B,1,FALSE)</f>
        <v>#N/A</v>
      </c>
    </row>
    <row r="24" spans="1:5" x14ac:dyDescent="0.25">
      <c r="A24" t="s">
        <v>38</v>
      </c>
      <c r="B24" t="e">
        <f>VLOOKUP(A24,plant_mapping_colombia!$A:$A,1,FALSE)</f>
        <v>#N/A</v>
      </c>
      <c r="C24">
        <v>60</v>
      </c>
      <c r="D24" t="str">
        <f>RIGHT(A24,LEN(A24)-2)</f>
        <v>TANIA</v>
      </c>
      <c r="E24" t="e">
        <f>VLOOKUP(D24,plant_mapping_colombia!$B:$B,1,FALSE)</f>
        <v>#N/A</v>
      </c>
    </row>
    <row r="25" spans="1:5" x14ac:dyDescent="0.25">
      <c r="A25" t="s">
        <v>36</v>
      </c>
      <c r="B25" t="e">
        <f>VLOOKUP(A25,plant_mapping_colombia!$A:$A,1,FALSE)</f>
        <v>#N/A</v>
      </c>
      <c r="C25">
        <v>56</v>
      </c>
      <c r="D25" t="str">
        <f>RIGHT(A25,LEN(A25)-1)</f>
        <v>UCUANA</v>
      </c>
      <c r="E25" t="e">
        <f>VLOOKUP(D25,plant_mapping_colombia!$B:$B,1,FALSE)</f>
        <v>#N/A</v>
      </c>
    </row>
    <row r="26" spans="1:5" x14ac:dyDescent="0.25">
      <c r="A26" t="s">
        <v>308</v>
      </c>
      <c r="B26" t="str">
        <f>VLOOKUP(A26,plant_mapping_colombia!$A:$A,1,FALSE)</f>
        <v>ESCUELAMINAS</v>
      </c>
      <c r="C26">
        <v>55</v>
      </c>
      <c r="D26" t="str">
        <f>RIGHT(A26,LEN(A26)-1)</f>
        <v>SCUELAMINAS</v>
      </c>
      <c r="E26" t="e">
        <f>VLOOKUP(D26,plant_mapping_colombia!$B:$B,1,FALSE)</f>
        <v>#N/A</v>
      </c>
    </row>
    <row r="27" spans="1:5" x14ac:dyDescent="0.25">
      <c r="A27" t="s">
        <v>474</v>
      </c>
      <c r="B27" t="str">
        <f>VLOOKUP(A27,plant_mapping_colombia!$A:$A,1,FALSE)</f>
        <v>TYOPAL4</v>
      </c>
      <c r="C27">
        <v>48</v>
      </c>
      <c r="D27" t="str">
        <f>RIGHT(A27,LEN(A27)-1)</f>
        <v>YOPAL4</v>
      </c>
      <c r="E27" t="e">
        <f>VLOOKUP(D27,plant_mapping_colombia!$B:$B,1,FALSE)</f>
        <v>#N/A</v>
      </c>
    </row>
    <row r="28" spans="1:5" x14ac:dyDescent="0.25">
      <c r="A28" t="s">
        <v>473</v>
      </c>
      <c r="B28" t="str">
        <f>VLOOKUP(A28,plant_mapping_colombia!$A:$A,1,FALSE)</f>
        <v>TYOPAL3</v>
      </c>
      <c r="C28">
        <v>47</v>
      </c>
      <c r="D28" t="str">
        <f>RIGHT(A28,LEN(A28)-1)</f>
        <v>YOPAL3</v>
      </c>
      <c r="E28" t="e">
        <f>VLOOKUP(D28,plant_mapping_colombia!$B:$B,1,FALSE)</f>
        <v>#N/A</v>
      </c>
    </row>
    <row r="29" spans="1:5" x14ac:dyDescent="0.25">
      <c r="A29" t="s">
        <v>446</v>
      </c>
      <c r="B29" t="str">
        <f>VLOOKUP(A29,plant_mapping_colombia!$A:$A,1,FALSE)</f>
        <v>PROELECT</v>
      </c>
      <c r="C29">
        <v>42</v>
      </c>
      <c r="D29" t="str">
        <f>RIGHT(A29,LEN(A29)-1)</f>
        <v>ROELECT</v>
      </c>
      <c r="E29" t="e">
        <f>VLOOKUP(D29,plant_mapping_colombia!$B:$B,1,FALSE)</f>
        <v>#N/A</v>
      </c>
    </row>
    <row r="30" spans="1:5" x14ac:dyDescent="0.25">
      <c r="A30" t="s">
        <v>33</v>
      </c>
      <c r="B30" t="e">
        <f>VLOOKUP(A30,plant_mapping_colombia!$A:$A,1,FALSE)</f>
        <v>#N/A</v>
      </c>
      <c r="C30">
        <v>35</v>
      </c>
      <c r="D30" t="str">
        <f>RIGHT(A30,LEN(A30)-1)</f>
        <v>ALTO II</v>
      </c>
      <c r="E30" t="e">
        <f>VLOOKUP(D30,plant_mapping_colombia!$B:$B,1,FALSE)</f>
        <v>#N/A</v>
      </c>
    </row>
    <row r="31" spans="1:5" x14ac:dyDescent="0.25">
      <c r="A31" t="s">
        <v>472</v>
      </c>
      <c r="B31" t="str">
        <f>VLOOKUP(A31,plant_mapping_colombia!$A:$A,1,FALSE)</f>
        <v>TYOPAL2</v>
      </c>
      <c r="C31">
        <v>30</v>
      </c>
      <c r="D31" t="str">
        <f>RIGHT(A31,LEN(A31)-1)</f>
        <v>YOPAL2</v>
      </c>
      <c r="E31" t="e">
        <f>VLOOKUP(D31,plant_mapping_colombia!$B:$B,1,FALSE)</f>
        <v>#N/A</v>
      </c>
    </row>
    <row r="32" spans="1:5" x14ac:dyDescent="0.25">
      <c r="A32" t="s">
        <v>460</v>
      </c>
      <c r="B32" t="str">
        <f>VLOOKUP(A32,plant_mapping_colombia!$A:$A,1,FALSE)</f>
        <v>SANMIGUEL</v>
      </c>
      <c r="C32">
        <v>30</v>
      </c>
      <c r="D32" t="str">
        <f>RIGHT(A32,LEN(A32)-1)</f>
        <v>ANMIGUEL</v>
      </c>
      <c r="E32" t="e">
        <f>VLOOKUP(D32,plant_mapping_colombia!$B:$B,1,FALSE)</f>
        <v>#N/A</v>
      </c>
    </row>
    <row r="33" spans="1:5" x14ac:dyDescent="0.25">
      <c r="A33" t="s">
        <v>32</v>
      </c>
      <c r="B33" t="e">
        <f>VLOOKUP(A33,plant_mapping_colombia!$A:$A,1,FALSE)</f>
        <v>#N/A</v>
      </c>
      <c r="C33">
        <v>28</v>
      </c>
      <c r="D33" t="str">
        <f>RIGHT(A33,LEN(A33)-1)</f>
        <v>SMERALDA</v>
      </c>
      <c r="E33" t="e">
        <f>VLOOKUP(D33,plant_mapping_colombia!$B:$B,1,FALSE)</f>
        <v>#N/A</v>
      </c>
    </row>
    <row r="34" spans="1:5" x14ac:dyDescent="0.25">
      <c r="A34" t="s">
        <v>321</v>
      </c>
      <c r="B34" t="str">
        <f>VLOOKUP(A34,plant_mapping_colombia!$A:$A,1,FALSE)</f>
        <v>MBARROSO1</v>
      </c>
      <c r="C34">
        <v>19</v>
      </c>
      <c r="D34" t="str">
        <f>RIGHT(A34,LEN(A34)-1)</f>
        <v>BARROSO1</v>
      </c>
      <c r="E34" t="e">
        <f>VLOOKUP(D34,plant_mapping_colombia!$B:$B,1,FALSE)</f>
        <v>#N/A</v>
      </c>
    </row>
    <row r="35" spans="1:5" x14ac:dyDescent="0.25">
      <c r="A35" t="s">
        <v>413</v>
      </c>
      <c r="B35" t="str">
        <f>VLOOKUP(A35,plant_mapping_colombia!$A:$A,1,FALSE)</f>
        <v>MTMECHERO4</v>
      </c>
      <c r="C35">
        <v>19</v>
      </c>
      <c r="D35" t="str">
        <f>RIGHT(A35,LEN(A35)-1)</f>
        <v>TMECHERO4</v>
      </c>
      <c r="E35" t="e">
        <f>VLOOKUP(D35,plant_mapping_colombia!$B:$B,1,FALSE)</f>
        <v>#N/A</v>
      </c>
    </row>
    <row r="36" spans="1:5" x14ac:dyDescent="0.25">
      <c r="A36" t="s">
        <v>414</v>
      </c>
      <c r="B36" t="str">
        <f>VLOOKUP(A36,plant_mapping_colombia!$A:$A,1,FALSE)</f>
        <v>MTMECHERO5</v>
      </c>
      <c r="C36">
        <v>19</v>
      </c>
      <c r="D36" t="str">
        <f>RIGHT(A36,LEN(A36)-1)</f>
        <v>TMECHERO5</v>
      </c>
      <c r="E36" t="e">
        <f>VLOOKUP(D36,plant_mapping_colombia!$B:$B,1,FALSE)</f>
        <v>#N/A</v>
      </c>
    </row>
    <row r="37" spans="1:5" x14ac:dyDescent="0.25">
      <c r="A37" t="s">
        <v>415</v>
      </c>
      <c r="B37" t="str">
        <f>VLOOKUP(A37,plant_mapping_colombia!$A:$A,1,FALSE)</f>
        <v>MTMECHERO6</v>
      </c>
      <c r="C37">
        <v>19</v>
      </c>
      <c r="D37" t="str">
        <f>RIGHT(A37,LEN(A37)-1)</f>
        <v>TMECHERO6</v>
      </c>
      <c r="E37" t="e">
        <f>VLOOKUP(D37,plant_mapping_colombia!$B:$B,1,FALSE)</f>
        <v>#N/A</v>
      </c>
    </row>
    <row r="38" spans="1:5" x14ac:dyDescent="0.25">
      <c r="A38" t="s">
        <v>342</v>
      </c>
      <c r="B38" t="str">
        <f>VLOOKUP(A38,plant_mapping_colombia!$A:$A,1,FALSE)</f>
        <v>MELPOPAL</v>
      </c>
      <c r="C38">
        <v>19</v>
      </c>
      <c r="D38" t="str">
        <f>RIGHT(A38,LEN(A38)-1)</f>
        <v>ELPOPAL</v>
      </c>
      <c r="E38" t="str">
        <f>VLOOKUP(D38,plant_mapping_colombia!$B:$B,1,FALSE)</f>
        <v>ELPOPAL</v>
      </c>
    </row>
    <row r="39" spans="1:5" x14ac:dyDescent="0.25">
      <c r="A39" t="s">
        <v>271</v>
      </c>
      <c r="B39" t="str">
        <f>VLOOKUP(A39,plant_mapping_colombia!$A:$A,1,FALSE)</f>
        <v>BAJOTULUA</v>
      </c>
      <c r="C39">
        <v>18</v>
      </c>
      <c r="D39" t="str">
        <f>RIGHT(A39,LEN(A39)-2)</f>
        <v>JOTULUA</v>
      </c>
      <c r="E39" t="e">
        <f>VLOOKUP(D39,plant_mapping_colombia!$B:$B,1,FALSE)</f>
        <v>#N/A</v>
      </c>
    </row>
    <row r="40" spans="1:5" x14ac:dyDescent="0.25">
      <c r="A40" t="s">
        <v>269</v>
      </c>
      <c r="B40" t="str">
        <f>VLOOKUP(A40,plant_mapping_colombia!$A:$A,1,FALSE)</f>
        <v>ALTOTULUA</v>
      </c>
      <c r="C40">
        <v>18</v>
      </c>
      <c r="D40" t="str">
        <f>RIGHT(A40,LEN(A40)-2)</f>
        <v>TOTULUA</v>
      </c>
      <c r="E40" t="e">
        <f>VLOOKUP(D40,plant_mapping_colombia!$B:$B,1,FALSE)</f>
        <v>#N/A</v>
      </c>
    </row>
    <row r="41" spans="1:5" x14ac:dyDescent="0.25">
      <c r="A41" t="s">
        <v>425</v>
      </c>
      <c r="B41" t="str">
        <f>VLOOKUP(A41,plant_mapping_colombia!$A:$A,1,FALSE)</f>
        <v>M_AURESBAJO</v>
      </c>
      <c r="C41">
        <v>17</v>
      </c>
      <c r="D41" t="str">
        <f>RIGHT(A41,LEN(A41)-1)</f>
        <v>_AURESBAJO</v>
      </c>
      <c r="E41" t="e">
        <f>VLOOKUP(D41,plant_mapping_colombia!$B:$B,1,FALSE)</f>
        <v>#N/A</v>
      </c>
    </row>
    <row r="42" spans="1:5" x14ac:dyDescent="0.25">
      <c r="A42" t="s">
        <v>360</v>
      </c>
      <c r="B42" t="str">
        <f>VLOOKUP(A42,plant_mapping_colombia!$A:$A,1,FALSE)</f>
        <v>MLUZMA1</v>
      </c>
      <c r="C42">
        <v>16</v>
      </c>
      <c r="D42" t="str">
        <f>RIGHT(A42,LEN(A42)-1)</f>
        <v>LUZMA1</v>
      </c>
      <c r="E42" t="e">
        <f>VLOOKUP(D42,plant_mapping_colombia!$B:$B,1,FALSE)</f>
        <v>#N/A</v>
      </c>
    </row>
    <row r="43" spans="1:5" x14ac:dyDescent="0.25">
      <c r="A43" t="s">
        <v>361</v>
      </c>
      <c r="B43" t="str">
        <f>VLOOKUP(A43,plant_mapping_colombia!$A:$A,1,FALSE)</f>
        <v>MLUZMA2</v>
      </c>
      <c r="C43">
        <v>16</v>
      </c>
      <c r="D43" t="str">
        <f>RIGHT(A43,LEN(A43)-1)</f>
        <v>LUZMA2</v>
      </c>
      <c r="E43" t="e">
        <f>VLOOKUP(D43,plant_mapping_colombia!$B:$B,1,FALSE)</f>
        <v>#N/A</v>
      </c>
    </row>
    <row r="44" spans="1:5" x14ac:dyDescent="0.25">
      <c r="A44" t="s">
        <v>376</v>
      </c>
      <c r="B44" t="str">
        <f>VLOOKUP(A44,plant_mapping_colombia!$A:$A,1,FALSE)</f>
        <v>MPROENCA2</v>
      </c>
      <c r="C44">
        <v>16</v>
      </c>
      <c r="D44" t="str">
        <f>RIGHT(A44,LEN(A44)-1)</f>
        <v>PROENCA2</v>
      </c>
      <c r="E44" t="e">
        <f>VLOOKUP(D44,plant_mapping_colombia!$B:$B,1,FALSE)</f>
        <v>#N/A</v>
      </c>
    </row>
    <row r="45" spans="1:5" x14ac:dyDescent="0.25">
      <c r="A45" t="s">
        <v>400</v>
      </c>
      <c r="B45" t="str">
        <f>VLOOKUP(A45,plant_mapping_colombia!$A:$A,1,FALSE)</f>
        <v>MSNANDRESC</v>
      </c>
      <c r="C45">
        <v>16</v>
      </c>
      <c r="D45" t="str">
        <f>RIGHT(A45,LEN(A45)-1)</f>
        <v>SNANDRESC</v>
      </c>
      <c r="E45" t="e">
        <f>VLOOKUP(D45,plant_mapping_colombia!$B:$B,1,FALSE)</f>
        <v>#N/A</v>
      </c>
    </row>
    <row r="46" spans="1:5" x14ac:dyDescent="0.25">
      <c r="A46" t="s">
        <v>457</v>
      </c>
      <c r="B46" t="str">
        <f>VLOOKUP(A46,plant_mapping_colombia!$A:$A,1,FALSE)</f>
        <v>RPIEDRAS</v>
      </c>
      <c r="C46">
        <v>16</v>
      </c>
      <c r="D46" t="str">
        <f>RIGHT(A46,LEN(A46)-1)</f>
        <v>PIEDRAS</v>
      </c>
      <c r="E46" t="e">
        <f>VLOOKUP(D46,plant_mapping_colombia!$B:$B,1,FALSE)</f>
        <v>#N/A</v>
      </c>
    </row>
    <row r="47" spans="1:5" x14ac:dyDescent="0.25">
      <c r="A47" t="s">
        <v>404</v>
      </c>
      <c r="B47" t="str">
        <f>VLOOKUP(A47,plant_mapping_colombia!$A:$A,1,FALSE)</f>
        <v>MSONSON</v>
      </c>
      <c r="C47">
        <v>16</v>
      </c>
      <c r="D47" t="str">
        <f>RIGHT(A47,LEN(A47)-1)</f>
        <v>SONSON</v>
      </c>
      <c r="E47" t="str">
        <f>VLOOKUP(D47,plant_mapping_colombia!$B:$B,1,FALSE)</f>
        <v>SONSON</v>
      </c>
    </row>
    <row r="48" spans="1:5" x14ac:dyDescent="0.25">
      <c r="A48" t="s">
        <v>317</v>
      </c>
      <c r="B48" t="str">
        <f>VLOOKUP(A48,plant_mapping_colombia!$A:$A,1,FALSE)</f>
        <v>LAHERRADURA</v>
      </c>
      <c r="C48">
        <v>16</v>
      </c>
      <c r="D48" t="str">
        <f>RIGHT(A48,LEN(A48)-1)</f>
        <v>AHERRADURA</v>
      </c>
      <c r="E48" t="e">
        <f>VLOOKUP(D48,plant_mapping_colombia!$B:$B,1,FALSE)</f>
        <v>#N/A</v>
      </c>
    </row>
    <row r="49" spans="1:5" x14ac:dyDescent="0.25">
      <c r="A49" t="s">
        <v>283</v>
      </c>
      <c r="B49" t="str">
        <f>VLOOKUP(A49,plant_mapping_colombia!$A:$A,1,FALSE)</f>
        <v>CRIOPAILA</v>
      </c>
      <c r="C49">
        <v>16</v>
      </c>
      <c r="D49" t="str">
        <f>RIGHT(A49,LEN(A49)-1)</f>
        <v>RIOPAILA</v>
      </c>
      <c r="E49" t="e">
        <f>VLOOKUP(D49,plant_mapping_colombia!$B:$B,1,FALSE)</f>
        <v>#N/A</v>
      </c>
    </row>
    <row r="50" spans="1:5" x14ac:dyDescent="0.25">
      <c r="A50" t="s">
        <v>282</v>
      </c>
      <c r="B50" t="str">
        <f>VLOOKUP(A50,plant_mapping_colombia!$A:$A,1,FALSE)</f>
        <v>CPROVIDEN</v>
      </c>
      <c r="C50">
        <v>16</v>
      </c>
      <c r="D50" t="str">
        <f>RIGHT(A50,LEN(A50)-1)</f>
        <v>PROVIDEN</v>
      </c>
      <c r="E50" t="e">
        <f>VLOOKUP(D50,plant_mapping_colombia!$B:$B,1,FALSE)</f>
        <v>#N/A</v>
      </c>
    </row>
    <row r="51" spans="1:5" x14ac:dyDescent="0.25">
      <c r="A51" t="s">
        <v>261</v>
      </c>
      <c r="B51" t="str">
        <f>VLOOKUP(A51,plant_mapping_colombia!$A:$A,1,FALSE)</f>
        <v>AG_FERTICOL</v>
      </c>
      <c r="C51">
        <v>16</v>
      </c>
      <c r="D51" t="str">
        <f>RIGHT(A51,LEN(A51)-2)</f>
        <v>_FERTICOL</v>
      </c>
      <c r="E51" t="e">
        <f>VLOOKUP(D51,plant_mapping_colombia!$B:$B,1,FALSE)</f>
        <v>#N/A</v>
      </c>
    </row>
    <row r="52" spans="1:5" x14ac:dyDescent="0.25">
      <c r="A52" t="s">
        <v>471</v>
      </c>
      <c r="B52" t="str">
        <f>VLOOKUP(A52,plant_mapping_colombia!$A:$A,1,FALSE)</f>
        <v>TYOPAL1</v>
      </c>
      <c r="C52">
        <v>15</v>
      </c>
      <c r="D52" t="str">
        <f>RIGHT(A52,LEN(A52)-1)</f>
        <v>YOPAL1</v>
      </c>
      <c r="E52" t="e">
        <f>VLOOKUP(D52,plant_mapping_colombia!$B:$B,1,FALSE)</f>
        <v>#N/A</v>
      </c>
    </row>
    <row r="53" spans="1:5" x14ac:dyDescent="0.25">
      <c r="A53" t="s">
        <v>96</v>
      </c>
      <c r="B53" t="e">
        <f>VLOOKUP(A53,plant_mapping_colombia!$A:$A,1,FALSE)</f>
        <v>#N/A</v>
      </c>
      <c r="C53">
        <v>15</v>
      </c>
      <c r="D53" t="str">
        <f>RIGHT(A53,LEN(A53)-1)</f>
        <v>NSULA</v>
      </c>
      <c r="E53" t="e">
        <f>VLOOKUP(D53,plant_mapping_colombia!$B:$B,1,FALSE)</f>
        <v>#N/A</v>
      </c>
    </row>
    <row r="54" spans="1:5" x14ac:dyDescent="0.25">
      <c r="A54" t="s">
        <v>280</v>
      </c>
      <c r="B54" t="str">
        <f>VLOOKUP(A54,plant_mapping_colombia!$A:$A,1,FALSE)</f>
        <v>CORISARAL</v>
      </c>
      <c r="C54">
        <v>15</v>
      </c>
      <c r="D54" t="str">
        <f>RIGHT(A54,LEN(A54)-1)</f>
        <v>ORISARAL</v>
      </c>
      <c r="E54" t="e">
        <f>VLOOKUP(D54,plant_mapping_colombia!$B:$B,1,FALSE)</f>
        <v>#N/A</v>
      </c>
    </row>
    <row r="55" spans="1:5" x14ac:dyDescent="0.25">
      <c r="A55" t="s">
        <v>278</v>
      </c>
      <c r="B55" t="str">
        <f>VLOOKUP(A55,plant_mapping_colombia!$A:$A,1,FALSE)</f>
        <v>COBIOENERGY</v>
      </c>
      <c r="C55">
        <v>15</v>
      </c>
      <c r="D55" t="str">
        <f>RIGHT(A55,LEN(A55)-2)</f>
        <v>BIOENERGY</v>
      </c>
      <c r="E55" t="str">
        <f>VLOOKUP(D55,plant_mapping_colombia!$B:$B,1,FALSE)</f>
        <v>BIOENERGY</v>
      </c>
    </row>
    <row r="56" spans="1:5" x14ac:dyDescent="0.25">
      <c r="A56" t="s">
        <v>435</v>
      </c>
      <c r="B56" t="str">
        <f>VLOOKUP(A56,plant_mapping_colombia!$A:$A,1,FALSE)</f>
        <v>M_MORROAZUL</v>
      </c>
      <c r="C56">
        <v>14</v>
      </c>
      <c r="D56" t="str">
        <f>RIGHT(A56,LEN(A56)-1)</f>
        <v>_MORROAZUL</v>
      </c>
      <c r="E56" t="e">
        <f>VLOOKUP(D56,plant_mapping_colombia!$B:$B,1,FALSE)</f>
        <v>#N/A</v>
      </c>
    </row>
    <row r="57" spans="1:5" x14ac:dyDescent="0.25">
      <c r="A57" t="s">
        <v>363</v>
      </c>
      <c r="B57" t="str">
        <f>VLOOKUP(A57,plant_mapping_colombia!$A:$A,1,FALSE)</f>
        <v>MMONTAÃ‘ITAS</v>
      </c>
      <c r="C57">
        <v>14</v>
      </c>
      <c r="D57" t="str">
        <f>RIGHT(A57,LEN(A57)-1)</f>
        <v>MONTAÃ‘ITAS</v>
      </c>
      <c r="E57" t="e">
        <f>VLOOKUP(D57,plant_mapping_colombia!$B:$B,1,FALSE)</f>
        <v>#N/A</v>
      </c>
    </row>
    <row r="58" spans="1:5" x14ac:dyDescent="0.25">
      <c r="A58" t="s">
        <v>385</v>
      </c>
      <c r="B58" t="str">
        <f>VLOOKUP(A58,plant_mapping_colombia!$A:$A,1,FALSE)</f>
        <v>MRIOMAYO</v>
      </c>
      <c r="C58">
        <v>14</v>
      </c>
      <c r="D58" t="str">
        <f>RIGHT(A58,LEN(A58)-1)</f>
        <v>RIOMAYO</v>
      </c>
      <c r="E58" t="str">
        <f>VLOOKUP(D58,plant_mapping_colombia!$B:$B,1,FALSE)</f>
        <v>RIOMAYO</v>
      </c>
    </row>
    <row r="59" spans="1:5" x14ac:dyDescent="0.25">
      <c r="A59" t="s">
        <v>311</v>
      </c>
      <c r="B59" t="str">
        <f>VLOOKUP(A59,plant_mapping_colombia!$A:$A,1,FALSE)</f>
        <v>FLORIDA2</v>
      </c>
      <c r="C59">
        <v>14</v>
      </c>
      <c r="D59" t="str">
        <f>RIGHT(A59,LEN(A59)-1)</f>
        <v>LORIDA2</v>
      </c>
      <c r="E59" t="e">
        <f>VLOOKUP(D59,plant_mapping_colombia!$B:$B,1,FALSE)</f>
        <v>#N/A</v>
      </c>
    </row>
    <row r="60" spans="1:5" x14ac:dyDescent="0.25">
      <c r="A60" t="s">
        <v>352</v>
      </c>
      <c r="B60" t="str">
        <f>VLOOKUP(A60,plant_mapping_colombia!$A:$A,1,FALSE)</f>
        <v>MLAGUNETA</v>
      </c>
      <c r="C60">
        <v>13</v>
      </c>
      <c r="D60" t="str">
        <f>RIGHT(A60,LEN(A60)-1)</f>
        <v>LAGUNETA</v>
      </c>
      <c r="E60" t="str">
        <f>VLOOKUP(D60,plant_mapping_colombia!$B:$B,1,FALSE)</f>
        <v>LAGUNETA</v>
      </c>
    </row>
    <row r="61" spans="1:5" x14ac:dyDescent="0.25">
      <c r="A61" t="s">
        <v>421</v>
      </c>
      <c r="B61" t="str">
        <f>VLOOKUP(A61,plant_mapping_colombia!$A:$A,1,FALSE)</f>
        <v>M_AMAIME</v>
      </c>
      <c r="C61">
        <v>13</v>
      </c>
      <c r="D61" t="str">
        <f>RIGHT(A61,LEN(A61)-2)</f>
        <v>AMAIME</v>
      </c>
      <c r="E61" t="str">
        <f>VLOOKUP(D61,plant_mapping_colombia!$B:$B,1,FALSE)</f>
        <v>AMAIME</v>
      </c>
    </row>
    <row r="62" spans="1:5" x14ac:dyDescent="0.25">
      <c r="A62" t="s">
        <v>366</v>
      </c>
      <c r="B62" t="str">
        <f>VLOOKUP(A62,plant_mapping_colombia!$A:$A,1,FALSE)</f>
        <v>MNIQUIA</v>
      </c>
      <c r="C62">
        <v>12</v>
      </c>
      <c r="D62" t="str">
        <f>RIGHT(A62,LEN(A62)-1)</f>
        <v>NIQUIA</v>
      </c>
      <c r="E62" t="str">
        <f>VLOOKUP(D62,plant_mapping_colombia!$B:$B,1,FALSE)</f>
        <v>NIQUIA</v>
      </c>
    </row>
    <row r="63" spans="1:5" x14ac:dyDescent="0.25">
      <c r="A63" t="s">
        <v>370</v>
      </c>
      <c r="B63" t="str">
        <f>VLOOKUP(A63,plant_mapping_colombia!$A:$A,1,FALSE)</f>
        <v>MPALMAS_SGIL</v>
      </c>
      <c r="C63">
        <v>11</v>
      </c>
      <c r="D63" t="str">
        <f>RIGHT(A63,LEN(A63)-1)</f>
        <v>PALMAS_SGIL</v>
      </c>
      <c r="E63" t="e">
        <f>VLOOKUP(D63,plant_mapping_colombia!$B:$B,1,FALSE)</f>
        <v>#N/A</v>
      </c>
    </row>
    <row r="64" spans="1:5" x14ac:dyDescent="0.25">
      <c r="A64" t="s">
        <v>357</v>
      </c>
      <c r="B64" t="str">
        <f>VLOOKUP(A64,plant_mapping_colombia!$A:$A,1,FALSE)</f>
        <v>MLAVUELTA</v>
      </c>
      <c r="C64">
        <v>11</v>
      </c>
      <c r="D64" t="str">
        <f>RIGHT(A64,LEN(A64)-1)</f>
        <v>LAVUELTA</v>
      </c>
      <c r="E64" t="str">
        <f>VLOOKUP(D64,plant_mapping_colombia!$B:$B,1,FALSE)</f>
        <v>LAVUELTA</v>
      </c>
    </row>
    <row r="65" spans="1:5" x14ac:dyDescent="0.25">
      <c r="A65" t="s">
        <v>256</v>
      </c>
      <c r="B65" t="str">
        <f>VLOOKUP(A65,plant_mapping_colombia!$A:$A,1,FALSE)</f>
        <v>AG_AYURA</v>
      </c>
      <c r="C65">
        <v>11</v>
      </c>
      <c r="D65" t="str">
        <f>RIGHT(A65,LEN(A65)-2)</f>
        <v>_AYURA</v>
      </c>
      <c r="E65" t="e">
        <f>VLOOKUP(D65,plant_mapping_colombia!$B:$B,1,FALSE)</f>
        <v>#N/A</v>
      </c>
    </row>
    <row r="66" spans="1:5" x14ac:dyDescent="0.25">
      <c r="A66" t="s">
        <v>427</v>
      </c>
      <c r="B66" t="str">
        <f>VLOOKUP(A66,plant_mapping_colombia!$A:$A,1,FALSE)</f>
        <v>M_ELMOLINO</v>
      </c>
      <c r="C66">
        <v>10</v>
      </c>
      <c r="D66" t="str">
        <f>RIGHT(A66,LEN(A66)-1)</f>
        <v>_ELMOLINO</v>
      </c>
      <c r="E66" t="e">
        <f>VLOOKUP(D66,plant_mapping_colombia!$B:$B,1,FALSE)</f>
        <v>#N/A</v>
      </c>
    </row>
    <row r="67" spans="1:5" x14ac:dyDescent="0.25">
      <c r="A67" t="s">
        <v>403</v>
      </c>
      <c r="B67" t="str">
        <f>VLOOKUP(A67,plant_mapping_colombia!$A:$A,1,FALSE)</f>
        <v>MSNMATIAS</v>
      </c>
      <c r="C67">
        <v>10</v>
      </c>
      <c r="D67" t="str">
        <f>RIGHT(A67,LEN(A67)-1)</f>
        <v>SNMATIAS</v>
      </c>
      <c r="E67" t="e">
        <f>VLOOKUP(D67,plant_mapping_colombia!$B:$B,1,FALSE)</f>
        <v>#N/A</v>
      </c>
    </row>
    <row r="68" spans="1:5" x14ac:dyDescent="0.25">
      <c r="A68" t="s">
        <v>408</v>
      </c>
      <c r="B68" t="str">
        <f>VLOOKUP(A68,plant_mapping_colombia!$A:$A,1,FALSE)</f>
        <v>MTCAPACHOS</v>
      </c>
      <c r="C68">
        <v>10</v>
      </c>
      <c r="D68" t="str">
        <f>RIGHT(A68,LEN(A68)-1)</f>
        <v>TCAPACHOS</v>
      </c>
      <c r="E68" t="e">
        <f>VLOOKUP(D68,plant_mapping_colombia!$B:$B,1,FALSE)</f>
        <v>#N/A</v>
      </c>
    </row>
    <row r="69" spans="1:5" x14ac:dyDescent="0.25">
      <c r="A69" t="s">
        <v>420</v>
      </c>
      <c r="B69" t="str">
        <f>VLOOKUP(A69,plant_mapping_colombia!$A:$A,1,FALSE)</f>
        <v>M_ALEJANDRIA</v>
      </c>
      <c r="C69">
        <v>9</v>
      </c>
      <c r="D69" t="str">
        <f>RIGHT(A69,LEN(A69)-1)</f>
        <v>_ALEJANDRIA</v>
      </c>
      <c r="E69" t="e">
        <f>VLOOKUP(D69,plant_mapping_colombia!$B:$B,1,FALSE)</f>
        <v>#N/A</v>
      </c>
    </row>
    <row r="70" spans="1:5" x14ac:dyDescent="0.25">
      <c r="A70" t="s">
        <v>277</v>
      </c>
      <c r="B70" t="str">
        <f>VLOOKUP(A70,plant_mapping_colombia!$A:$A,1,FALSE)</f>
        <v>CMAYAGUEZ</v>
      </c>
      <c r="C70">
        <v>9</v>
      </c>
      <c r="D70" t="str">
        <f>RIGHT(A70,LEN(A70)-1)</f>
        <v>MAYAGUEZ</v>
      </c>
      <c r="E70" t="e">
        <f>VLOOKUP(D70,plant_mapping_colombia!$B:$B,1,FALSE)</f>
        <v>#N/A</v>
      </c>
    </row>
    <row r="71" spans="1:5" x14ac:dyDescent="0.25">
      <c r="A71" t="s">
        <v>447</v>
      </c>
      <c r="B71" t="str">
        <f>VLOOKUP(A71,plant_mapping_colombia!$A:$A,1,FALSE)</f>
        <v>RIOFRIO2</v>
      </c>
      <c r="C71">
        <v>8</v>
      </c>
      <c r="D71" t="str">
        <f>RIGHT(A71,LEN(A71)-1)</f>
        <v>IOFRIO2</v>
      </c>
      <c r="E71" t="e">
        <f>VLOOKUP(D71,plant_mapping_colombia!$B:$B,1,FALSE)</f>
        <v>#N/A</v>
      </c>
    </row>
    <row r="72" spans="1:5" x14ac:dyDescent="0.25">
      <c r="A72" t="s">
        <v>326</v>
      </c>
      <c r="B72" t="str">
        <f>VLOOKUP(A72,plant_mapping_colombia!$A:$A,1,FALSE)</f>
        <v>MCALDERAS</v>
      </c>
      <c r="C72">
        <v>8</v>
      </c>
      <c r="D72" t="str">
        <f>RIGHT(A72,LEN(A72)-1)</f>
        <v>CALDERAS</v>
      </c>
      <c r="E72" t="str">
        <f>VLOOKUP(D72,plant_mapping_colombia!$B:$B,1,FALSE)</f>
        <v>CALDERAS</v>
      </c>
    </row>
    <row r="73" spans="1:5" x14ac:dyDescent="0.25">
      <c r="A73" t="s">
        <v>264</v>
      </c>
      <c r="B73" t="str">
        <f>VLOOKUP(A73,plant_mapping_colombia!$A:$A,1,FALSE)</f>
        <v>AG_REFICAR</v>
      </c>
      <c r="C73">
        <v>8</v>
      </c>
      <c r="D73" t="str">
        <f>RIGHT(A73,LEN(A73)-2)</f>
        <v>_REFICAR</v>
      </c>
      <c r="E73" t="e">
        <f>VLOOKUP(D73,plant_mapping_colombia!$B:$B,1,FALSE)</f>
        <v>#N/A</v>
      </c>
    </row>
    <row r="74" spans="1:5" x14ac:dyDescent="0.25">
      <c r="A74" t="s">
        <v>320</v>
      </c>
      <c r="B74" t="str">
        <f>VLOOKUP(A74,plant_mapping_colombia!$A:$A,1,FALSE)</f>
        <v>MAGUAFRE</v>
      </c>
      <c r="C74">
        <v>7</v>
      </c>
      <c r="D74" t="str">
        <f>RIGHT(A74,LEN(A74)-1)</f>
        <v>AGUAFRE</v>
      </c>
      <c r="E74" t="e">
        <f>VLOOKUP(D74,plant_mapping_colombia!$B:$B,1,FALSE)</f>
        <v>#N/A</v>
      </c>
    </row>
    <row r="75" spans="1:5" x14ac:dyDescent="0.25">
      <c r="A75" t="s">
        <v>369</v>
      </c>
      <c r="B75" t="str">
        <f>VLOOKUP(A75,plant_mapping_colombia!$A:$A,1,FALSE)</f>
        <v>MPAJARITO</v>
      </c>
      <c r="C75">
        <v>7</v>
      </c>
      <c r="D75" t="str">
        <f>RIGHT(A75,LEN(A75)-1)</f>
        <v>PAJARITO</v>
      </c>
      <c r="E75" t="str">
        <f>VLOOKUP(D75,plant_mapping_colombia!$B:$B,1,FALSE)</f>
        <v>PAJARITO</v>
      </c>
    </row>
    <row r="76" spans="1:5" x14ac:dyDescent="0.25">
      <c r="A76" t="s">
        <v>279</v>
      </c>
      <c r="B76" t="str">
        <f>VLOOKUP(A76,plant_mapping_colombia!$A:$A,1,FALSE)</f>
        <v>COINCAUCA</v>
      </c>
      <c r="C76">
        <v>7</v>
      </c>
      <c r="D76" t="str">
        <f>RIGHT(A76,LEN(A76)-1)</f>
        <v>OINCAUCA</v>
      </c>
      <c r="E76" t="e">
        <f>VLOOKUP(D76,plant_mapping_colombia!$B:$B,1,FALSE)</f>
        <v>#N/A</v>
      </c>
    </row>
    <row r="77" spans="1:5" x14ac:dyDescent="0.25">
      <c r="A77" t="s">
        <v>289</v>
      </c>
      <c r="B77" t="str">
        <f>VLOOKUP(A77,plant_mapping_colombia!$A:$A,1,FALSE)</f>
        <v>C_COLTEJER</v>
      </c>
      <c r="C77">
        <v>7</v>
      </c>
      <c r="D77" t="str">
        <f>RIGHT(A77,LEN(A77)-2)</f>
        <v>COLTEJER</v>
      </c>
      <c r="E77" t="e">
        <f>VLOOKUP(D77,plant_mapping_colombia!$B:$B,1,FALSE)</f>
        <v>#N/A</v>
      </c>
    </row>
    <row r="78" spans="1:5" x14ac:dyDescent="0.25">
      <c r="A78" t="s">
        <v>259</v>
      </c>
      <c r="B78" t="str">
        <f>VLOOKUP(A78,plant_mapping_colombia!$A:$A,1,FALSE)</f>
        <v>AG_ELCAIRO</v>
      </c>
      <c r="C78">
        <v>7</v>
      </c>
      <c r="D78" t="str">
        <f>RIGHT(A78,LEN(A78)-2)</f>
        <v>_ELCAIRO</v>
      </c>
      <c r="E78" t="e">
        <f>VLOOKUP(D78,plant_mapping_colombia!$B:$B,1,FALSE)</f>
        <v>#N/A</v>
      </c>
    </row>
    <row r="79" spans="1:5" x14ac:dyDescent="0.25">
      <c r="A79" t="s">
        <v>334</v>
      </c>
      <c r="B79" t="str">
        <f>VLOOKUP(A79,plant_mapping_colombia!$A:$A,1,FALSE)</f>
        <v>MCEMENTNARE</v>
      </c>
      <c r="C79">
        <v>6</v>
      </c>
      <c r="D79" t="str">
        <f>RIGHT(A79,LEN(A79)-1)</f>
        <v>CEMENTNARE</v>
      </c>
      <c r="E79" t="e">
        <f>VLOOKUP(D79,plant_mapping_colombia!$B:$B,1,FALSE)</f>
        <v>#N/A</v>
      </c>
    </row>
    <row r="80" spans="1:5" x14ac:dyDescent="0.25">
      <c r="A80" t="s">
        <v>410</v>
      </c>
      <c r="B80" t="str">
        <f>VLOOKUP(A80,plant_mapping_colombia!$A:$A,1,FALSE)</f>
        <v>MTEQUEND2</v>
      </c>
      <c r="C80">
        <v>6</v>
      </c>
      <c r="D80" t="str">
        <f>RIGHT(A80,LEN(A80)-1)</f>
        <v>TEQUEND2</v>
      </c>
      <c r="E80" t="e">
        <f>VLOOKUP(D80,plant_mapping_colombia!$B:$B,1,FALSE)</f>
        <v>#N/A</v>
      </c>
    </row>
    <row r="81" spans="1:5" x14ac:dyDescent="0.25">
      <c r="A81" t="s">
        <v>411</v>
      </c>
      <c r="B81" t="str">
        <f>VLOOKUP(A81,plant_mapping_colombia!$A:$A,1,FALSE)</f>
        <v>MTEQUEND3</v>
      </c>
      <c r="C81">
        <v>6</v>
      </c>
      <c r="D81" t="str">
        <f>RIGHT(A81,LEN(A81)-1)</f>
        <v>TEQUEND3</v>
      </c>
      <c r="E81" t="e">
        <f>VLOOKUP(D81,plant_mapping_colombia!$B:$B,1,FALSE)</f>
        <v>#N/A</v>
      </c>
    </row>
    <row r="82" spans="1:5" x14ac:dyDescent="0.25">
      <c r="A82" t="s">
        <v>412</v>
      </c>
      <c r="B82" t="str">
        <f>VLOOKUP(A82,plant_mapping_colombia!$A:$A,1,FALSE)</f>
        <v>MTEQUEND4</v>
      </c>
      <c r="C82">
        <v>6</v>
      </c>
      <c r="D82" t="str">
        <f>RIGHT(A82,LEN(A82)-1)</f>
        <v>TEQUEND4</v>
      </c>
      <c r="E82" t="e">
        <f>VLOOKUP(D82,plant_mapping_colombia!$B:$B,1,FALSE)</f>
        <v>#N/A</v>
      </c>
    </row>
    <row r="83" spans="1:5" x14ac:dyDescent="0.25">
      <c r="A83" t="s">
        <v>426</v>
      </c>
      <c r="B83" t="str">
        <f>VLOOKUP(A83,plant_mapping_colombia!$A:$A,1,FALSE)</f>
        <v>M_ELEDEN</v>
      </c>
      <c r="C83">
        <v>5</v>
      </c>
      <c r="D83" t="str">
        <f>RIGHT(A83,LEN(A83)-1)</f>
        <v>_ELEDEN</v>
      </c>
      <c r="E83" t="e">
        <f>VLOOKUP(D83,plant_mapping_colombia!$B:$B,1,FALSE)</f>
        <v>#N/A</v>
      </c>
    </row>
    <row r="84" spans="1:5" x14ac:dyDescent="0.25">
      <c r="A84" t="s">
        <v>345</v>
      </c>
      <c r="B84" t="str">
        <f>VLOOKUP(A84,plant_mapping_colombia!$A:$A,1,FALSE)</f>
        <v>MGUANAQUITA</v>
      </c>
      <c r="C84">
        <v>5</v>
      </c>
      <c r="D84" t="str">
        <f>RIGHT(A84,LEN(A84)-1)</f>
        <v>GUANAQUITA</v>
      </c>
      <c r="E84" t="e">
        <f>VLOOKUP(D84,plant_mapping_colombia!$B:$B,1,FALSE)</f>
        <v>#N/A</v>
      </c>
    </row>
    <row r="85" spans="1:5" x14ac:dyDescent="0.25">
      <c r="A85" t="s">
        <v>375</v>
      </c>
      <c r="B85" t="str">
        <f>VLOOKUP(A85,plant_mapping_colombia!$A:$A,1,FALSE)</f>
        <v>MPRADO4</v>
      </c>
      <c r="C85">
        <v>5</v>
      </c>
      <c r="D85" t="str">
        <f>RIGHT(A85,LEN(A85)-1)</f>
        <v>PRADO4</v>
      </c>
      <c r="E85" t="e">
        <f>VLOOKUP(D85,plant_mapping_colombia!$B:$B,1,FALSE)</f>
        <v>#N/A</v>
      </c>
    </row>
    <row r="86" spans="1:5" x14ac:dyDescent="0.25">
      <c r="A86" t="s">
        <v>377</v>
      </c>
      <c r="B86" t="e">
        <f>VLOOKUP(A86,plant_mapping_colombia!$A:$A,1,FALSE)</f>
        <v>#N/A</v>
      </c>
      <c r="C86">
        <v>5</v>
      </c>
      <c r="D86" t="str">
        <f>RIGHT(A86,LEN(A86)-1)</f>
        <v>PROVIDEN</v>
      </c>
      <c r="E86" t="e">
        <f>VLOOKUP(D86,plant_mapping_colombia!$B:$B,1,FALSE)</f>
        <v>#N/A</v>
      </c>
    </row>
    <row r="87" spans="1:5" x14ac:dyDescent="0.25">
      <c r="A87" t="s">
        <v>409</v>
      </c>
      <c r="B87" t="str">
        <f>VLOOKUP(A87,plant_mapping_colombia!$A:$A,1,FALSE)</f>
        <v>MTEQUEND1</v>
      </c>
      <c r="C87">
        <v>5</v>
      </c>
      <c r="D87" t="str">
        <f>RIGHT(A87,LEN(A87)-1)</f>
        <v>TEQUEND1</v>
      </c>
      <c r="E87" t="e">
        <f>VLOOKUP(D87,plant_mapping_colombia!$B:$B,1,FALSE)</f>
        <v>#N/A</v>
      </c>
    </row>
    <row r="88" spans="1:5" x14ac:dyDescent="0.25">
      <c r="A88" t="s">
        <v>364</v>
      </c>
      <c r="B88" t="e">
        <f>VLOOKUP(A88,plant_mapping_colombia!$A:$A,1,FALSE)</f>
        <v>#N/A</v>
      </c>
      <c r="C88">
        <v>5</v>
      </c>
      <c r="D88" t="str">
        <f>RIGHT(A88,LEN(A88)-1)</f>
        <v>MULATOSII</v>
      </c>
      <c r="E88" t="str">
        <f>VLOOKUP(D88,plant_mapping_colombia!$B:$B,1,FALSE)</f>
        <v>MULATOSII</v>
      </c>
    </row>
    <row r="89" spans="1:5" x14ac:dyDescent="0.25">
      <c r="A89" t="s">
        <v>346</v>
      </c>
      <c r="B89" t="str">
        <f>VLOOKUP(A89,plant_mapping_colombia!$A:$A,1,FALSE)</f>
        <v>MGUAVIO</v>
      </c>
      <c r="C89">
        <v>5</v>
      </c>
      <c r="D89" t="str">
        <f>RIGHT(A89,LEN(A89)-1)</f>
        <v>GUAVIO</v>
      </c>
      <c r="E89" t="str">
        <f>VLOOKUP(D89,plant_mapping_colombia!$B:$B,1,FALSE)</f>
        <v>GUAVIO</v>
      </c>
    </row>
    <row r="90" spans="1:5" x14ac:dyDescent="0.25">
      <c r="A90" t="s">
        <v>281</v>
      </c>
      <c r="B90" t="str">
        <f>VLOOKUP(A90,plant_mapping_colombia!$A:$A,1,FALSE)</f>
        <v>CPROENCA2</v>
      </c>
      <c r="C90">
        <v>5</v>
      </c>
      <c r="D90" t="str">
        <f>RIGHT(A90,LEN(A90)-1)</f>
        <v>PROENCA2</v>
      </c>
      <c r="E90" t="e">
        <f>VLOOKUP(D90,plant_mapping_colombia!$B:$B,1,FALSE)</f>
        <v>#N/A</v>
      </c>
    </row>
    <row r="91" spans="1:5" x14ac:dyDescent="0.25">
      <c r="A91" t="s">
        <v>335</v>
      </c>
      <c r="B91" t="str">
        <f>VLOOKUP(A91,plant_mapping_colombia!$A:$A,1,FALSE)</f>
        <v>MCHARQUITO</v>
      </c>
      <c r="C91">
        <v>5</v>
      </c>
      <c r="D91" t="str">
        <f>RIGHT(A91,LEN(A91)-1)</f>
        <v>CHARQUITO</v>
      </c>
      <c r="E91" t="str">
        <f>VLOOKUP(D91,plant_mapping_colombia!$B:$B,1,FALSE)</f>
        <v>CHARQUITO</v>
      </c>
    </row>
    <row r="92" spans="1:5" x14ac:dyDescent="0.25">
      <c r="A92" t="s">
        <v>468</v>
      </c>
      <c r="B92" t="str">
        <f>VLOOKUP(A92,plant_mapping_colombia!$A:$A,1,FALSE)</f>
        <v>TPIEDRAS</v>
      </c>
      <c r="C92">
        <v>4</v>
      </c>
      <c r="D92" t="str">
        <f>RIGHT(A92,LEN(A92)-1)</f>
        <v>PIEDRAS</v>
      </c>
      <c r="E92" t="e">
        <f>VLOOKUP(D92,plant_mapping_colombia!$B:$B,1,FALSE)</f>
        <v>#N/A</v>
      </c>
    </row>
    <row r="93" spans="1:5" x14ac:dyDescent="0.25">
      <c r="A93" t="s">
        <v>365</v>
      </c>
      <c r="B93" t="str">
        <f>VLOOKUP(A93,plant_mapping_colombia!$A:$A,1,FALSE)</f>
        <v>MNIMA</v>
      </c>
      <c r="C93">
        <v>4</v>
      </c>
      <c r="D93" t="str">
        <f>RIGHT(A93,LEN(A93)-1)</f>
        <v>NIMA</v>
      </c>
      <c r="E93" t="str">
        <f>VLOOKUP(D93,plant_mapping_colombia!$B:$B,1,FALSE)</f>
        <v>NIMA</v>
      </c>
    </row>
    <row r="94" spans="1:5" x14ac:dyDescent="0.25">
      <c r="A94" t="s">
        <v>331</v>
      </c>
      <c r="B94" t="str">
        <f>VLOOKUP(A94,plant_mapping_colombia!$A:$A,1,FALSE)</f>
        <v>MCARUQUIA</v>
      </c>
      <c r="C94">
        <v>4</v>
      </c>
      <c r="D94" t="str">
        <f>RIGHT(A94,LEN(A94)-1)</f>
        <v>CARUQUIA</v>
      </c>
      <c r="E94" t="str">
        <f>VLOOKUP(D94,plant_mapping_colombia!$B:$B,1,FALSE)</f>
        <v>CARUQUIA</v>
      </c>
    </row>
    <row r="95" spans="1:5" x14ac:dyDescent="0.25">
      <c r="A95" t="s">
        <v>329</v>
      </c>
      <c r="B95" t="e">
        <f>VLOOKUP(A95,plant_mapping_colombia!$A:$A,1,FALSE)</f>
        <v>#N/A</v>
      </c>
      <c r="C95">
        <v>4</v>
      </c>
      <c r="D95" t="str">
        <f>RIGHT(A95,LEN(A95)-1)</f>
        <v>CANTAYUS</v>
      </c>
      <c r="E95" t="str">
        <f>VLOOKUP(D95,plant_mapping_colombia!$B:$B,1,FALSE)</f>
        <v>CANTAYUS</v>
      </c>
    </row>
    <row r="96" spans="1:5" x14ac:dyDescent="0.25">
      <c r="A96" t="s">
        <v>266</v>
      </c>
      <c r="B96" t="str">
        <f>VLOOKUP(A96,plant_mapping_colombia!$A:$A,1,FALSE)</f>
        <v>AG_TURGAS</v>
      </c>
      <c r="C96">
        <v>4</v>
      </c>
      <c r="D96" t="str">
        <f>RIGHT(A96,LEN(A96)-2)</f>
        <v>_TURGAS</v>
      </c>
      <c r="E96" t="e">
        <f>VLOOKUP(D96,plant_mapping_colombia!$B:$B,1,FALSE)</f>
        <v>#N/A</v>
      </c>
    </row>
    <row r="97" spans="1:5" x14ac:dyDescent="0.25">
      <c r="A97" t="s">
        <v>347</v>
      </c>
      <c r="B97" t="e">
        <f>VLOOKUP(A97,plant_mapping_colombia!$A:$A,1,FALSE)</f>
        <v>#N/A</v>
      </c>
      <c r="C97">
        <v>3</v>
      </c>
      <c r="D97" t="str">
        <f>RIGHT(A97,LEN(A97)-1)</f>
        <v>HBARRANCAS</v>
      </c>
      <c r="E97" t="e">
        <f>VLOOKUP(D97,plant_mapping_colombia!$B:$B,1,FALSE)</f>
        <v>#N/A</v>
      </c>
    </row>
    <row r="98" spans="1:5" x14ac:dyDescent="0.25">
      <c r="A98" t="s">
        <v>367</v>
      </c>
      <c r="B98" t="e">
        <f>VLOOKUP(A98,plant_mapping_colombia!$A:$A,1,FALSE)</f>
        <v>#N/A</v>
      </c>
      <c r="C98">
        <v>3</v>
      </c>
      <c r="D98" t="str">
        <f>RIGHT(A98,LEN(A98)-1)</f>
        <v>NLIBARE</v>
      </c>
      <c r="E98" t="e">
        <f>VLOOKUP(D98,plant_mapping_colombia!$B:$B,1,FALSE)</f>
        <v>#N/A</v>
      </c>
    </row>
    <row r="99" spans="1:5" x14ac:dyDescent="0.25">
      <c r="A99" t="s">
        <v>406</v>
      </c>
      <c r="B99" t="str">
        <f>VLOOKUP(A99,plant_mapping_colombia!$A:$A,1,FALSE)</f>
        <v>MSUEVA</v>
      </c>
      <c r="C99">
        <v>3</v>
      </c>
      <c r="D99" t="str">
        <f>RIGHT(A99,LEN(A99)-1)</f>
        <v>SUEVA</v>
      </c>
      <c r="E99" t="e">
        <f>VLOOKUP(D99,plant_mapping_colombia!$B:$B,1,FALSE)</f>
        <v>#N/A</v>
      </c>
    </row>
    <row r="100" spans="1:5" x14ac:dyDescent="0.25">
      <c r="A100" t="s">
        <v>418</v>
      </c>
      <c r="B100" t="e">
        <f>VLOOKUP(A100,plant_mapping_colombia!$A:$A,1,FALSE)</f>
        <v>#N/A</v>
      </c>
      <c r="C100">
        <v>3</v>
      </c>
      <c r="D100" t="str">
        <f>RIGHT(A100,LEN(A100)-1)</f>
        <v>VENTANA_A</v>
      </c>
      <c r="E100" t="e">
        <f>VLOOKUP(D100,plant_mapping_colombia!$B:$B,1,FALSE)</f>
        <v>#N/A</v>
      </c>
    </row>
    <row r="101" spans="1:5" x14ac:dyDescent="0.25">
      <c r="A101" t="s">
        <v>381</v>
      </c>
      <c r="B101" t="e">
        <f>VLOOKUP(A101,plant_mapping_colombia!$A:$A,1,FALSE)</f>
        <v>#N/A</v>
      </c>
      <c r="C101">
        <v>3</v>
      </c>
      <c r="D101" t="str">
        <f>RIGHT(A101,LEN(A101)-1)</f>
        <v>RIOBOBO</v>
      </c>
      <c r="E101" t="str">
        <f>VLOOKUP(D101,plant_mapping_colombia!$B:$B,1,FALSE)</f>
        <v>RIOBOBO</v>
      </c>
    </row>
    <row r="102" spans="1:5" x14ac:dyDescent="0.25">
      <c r="A102" t="s">
        <v>353</v>
      </c>
      <c r="B102" t="e">
        <f>VLOOKUP(A102,plant_mapping_colombia!$A:$A,1,FALSE)</f>
        <v>#N/A</v>
      </c>
      <c r="C102">
        <v>3</v>
      </c>
      <c r="D102" t="str">
        <f>RIGHT(A102,LEN(A102)-1)</f>
        <v>LANAVETA</v>
      </c>
      <c r="E102" t="str">
        <f>VLOOKUP(D102,plant_mapping_colombia!$B:$B,1,FALSE)</f>
        <v>LANAVETA</v>
      </c>
    </row>
    <row r="103" spans="1:5" x14ac:dyDescent="0.25">
      <c r="A103" t="s">
        <v>288</v>
      </c>
      <c r="B103" t="str">
        <f>VLOOKUP(A103,plant_mapping_colombia!$A:$A,1,FALSE)</f>
        <v>C_CASTILLA</v>
      </c>
      <c r="C103">
        <v>3</v>
      </c>
      <c r="D103" t="str">
        <f>RIGHT(A103,LEN(A103)-2)</f>
        <v>CASTILLA</v>
      </c>
      <c r="E103" t="e">
        <f>VLOOKUP(D103,plant_mapping_colombia!$B:$B,1,FALSE)</f>
        <v>#N/A</v>
      </c>
    </row>
    <row r="104" spans="1:5" x14ac:dyDescent="0.25">
      <c r="A104" t="s">
        <v>324</v>
      </c>
      <c r="B104" t="e">
        <f>VLOOKUP(A104,plant_mapping_colombia!$A:$A,1,FALSE)</f>
        <v>#N/A</v>
      </c>
      <c r="C104">
        <v>3</v>
      </c>
      <c r="D104" t="str">
        <f>RIGHT(A104,LEN(A104)-1)</f>
        <v>BELMONTE</v>
      </c>
      <c r="E104" t="str">
        <f>VLOOKUP(D104,plant_mapping_colombia!$B:$B,1,FALSE)</f>
        <v>BELMONTE</v>
      </c>
    </row>
    <row r="105" spans="1:5" x14ac:dyDescent="0.25">
      <c r="A105" t="s">
        <v>430</v>
      </c>
      <c r="B105" t="e">
        <f>VLOOKUP(A105,plant_mapping_colombia!$A:$A,1,FALSE)</f>
        <v>#N/A</v>
      </c>
      <c r="C105">
        <v>2</v>
      </c>
      <c r="D105" t="str">
        <f>RIGHT(A105,LEN(A105)-1)</f>
        <v>_IQUIRA1</v>
      </c>
      <c r="E105" t="e">
        <f>VLOOKUP(D105,plant_mapping_colombia!$B:$B,1,FALSE)</f>
        <v>#N/A</v>
      </c>
    </row>
    <row r="106" spans="1:5" x14ac:dyDescent="0.25">
      <c r="A106" t="s">
        <v>333</v>
      </c>
      <c r="B106" t="e">
        <f>VLOOKUP(A106,plant_mapping_colombia!$A:$A,1,FALSE)</f>
        <v>#N/A</v>
      </c>
      <c r="C106">
        <v>2</v>
      </c>
      <c r="D106" t="str">
        <f>RIGHT(A106,LEN(A106)-1)</f>
        <v>CASCADA_EPM</v>
      </c>
      <c r="E106" t="e">
        <f>VLOOKUP(D106,plant_mapping_colombia!$B:$B,1,FALSE)</f>
        <v>#N/A</v>
      </c>
    </row>
    <row r="107" spans="1:5" x14ac:dyDescent="0.25">
      <c r="A107" t="s">
        <v>332</v>
      </c>
      <c r="B107" t="e">
        <f>VLOOKUP(A107,plant_mapping_colombia!$A:$A,1,FALSE)</f>
        <v>#N/A</v>
      </c>
      <c r="C107">
        <v>2</v>
      </c>
      <c r="D107" t="str">
        <f>RIGHT(A107,LEN(A107)-1)</f>
        <v>CASCADA1</v>
      </c>
      <c r="E107" t="e">
        <f>VLOOKUP(D107,plant_mapping_colombia!$B:$B,1,FALSE)</f>
        <v>#N/A</v>
      </c>
    </row>
    <row r="108" spans="1:5" x14ac:dyDescent="0.25">
      <c r="A108" t="s">
        <v>350</v>
      </c>
      <c r="B108" t="e">
        <f>VLOOKUP(A108,plant_mapping_colombia!$A:$A,1,FALSE)</f>
        <v>#N/A</v>
      </c>
      <c r="C108">
        <v>2</v>
      </c>
      <c r="D108" t="str">
        <f>RIGHT(A108,LEN(A108)-1)</f>
        <v>JUANGAR</v>
      </c>
      <c r="E108" t="e">
        <f>VLOOKUP(D108,plant_mapping_colombia!$B:$B,1,FALSE)</f>
        <v>#N/A</v>
      </c>
    </row>
    <row r="109" spans="1:5" x14ac:dyDescent="0.25">
      <c r="A109" t="s">
        <v>391</v>
      </c>
      <c r="B109" t="e">
        <f>VLOOKUP(A109,plant_mapping_colombia!$A:$A,1,FALSE)</f>
        <v>#N/A</v>
      </c>
      <c r="C109">
        <v>2</v>
      </c>
      <c r="D109" t="str">
        <f>RIGHT(A109,LEN(A109)-1)</f>
        <v>RUMOR</v>
      </c>
      <c r="E109" t="str">
        <f>VLOOKUP(D109,plant_mapping_colombia!$B:$B,1,FALSE)</f>
        <v>RUMOR</v>
      </c>
    </row>
    <row r="110" spans="1:5" x14ac:dyDescent="0.25">
      <c r="A110" t="s">
        <v>389</v>
      </c>
      <c r="B110" t="e">
        <f>VLOOKUP(A110,plant_mapping_colombia!$A:$A,1,FALSE)</f>
        <v>#N/A</v>
      </c>
      <c r="C110">
        <v>2</v>
      </c>
      <c r="D110" t="str">
        <f>RIGHT(A110,LEN(A110)-1)</f>
        <v>RIOSAPUYES</v>
      </c>
      <c r="E110" t="str">
        <f>VLOOKUP(D110,plant_mapping_colombia!$B:$B,1,FALSE)</f>
        <v>RIOSAPUYES</v>
      </c>
    </row>
    <row r="111" spans="1:5" x14ac:dyDescent="0.25">
      <c r="A111" t="s">
        <v>433</v>
      </c>
      <c r="B111" t="e">
        <f>VLOOKUP(A111,plant_mapping_colombia!$A:$A,1,FALSE)</f>
        <v>#N/A</v>
      </c>
      <c r="C111">
        <v>2</v>
      </c>
      <c r="D111" t="str">
        <f>RIGHT(A111,LEN(A111)-2)</f>
        <v>MIROLINDO</v>
      </c>
      <c r="E111" t="str">
        <f>VLOOKUP(D111,plant_mapping_colombia!$B:$B,1,FALSE)</f>
        <v>MIROLINDO</v>
      </c>
    </row>
    <row r="112" spans="1:5" x14ac:dyDescent="0.25">
      <c r="A112" t="s">
        <v>362</v>
      </c>
      <c r="B112" t="str">
        <f>VLOOKUP(A112,plant_mapping_colombia!$A:$A,1,FALSE)</f>
        <v>MMAGALLO</v>
      </c>
      <c r="C112">
        <v>2</v>
      </c>
      <c r="D112" t="str">
        <f>RIGHT(A112,LEN(A112)-1)</f>
        <v>MAGALLO</v>
      </c>
      <c r="E112" t="str">
        <f>VLOOKUP(D112,plant_mapping_colombia!$B:$B,1,FALSE)</f>
        <v>MAGALLO</v>
      </c>
    </row>
    <row r="113" spans="1:5" x14ac:dyDescent="0.25">
      <c r="A113" t="s">
        <v>336</v>
      </c>
      <c r="B113" t="e">
        <f>VLOOKUP(A113,plant_mapping_colombia!$A:$A,1,FALSE)</f>
        <v>#N/A</v>
      </c>
      <c r="C113">
        <v>2</v>
      </c>
      <c r="D113" t="str">
        <f>RIGHT(A113,LEN(A113)-1)</f>
        <v>COCONUCO</v>
      </c>
      <c r="E113" t="str">
        <f>VLOOKUP(D113,plant_mapping_colombia!$B:$B,1,FALSE)</f>
        <v>COCONUCO</v>
      </c>
    </row>
    <row r="114" spans="1:5" x14ac:dyDescent="0.25">
      <c r="A114" t="s">
        <v>262</v>
      </c>
      <c r="B114" t="e">
        <f>VLOOKUP(A114,plant_mapping_colombia!$A:$A,1,FALSE)</f>
        <v>#N/A</v>
      </c>
      <c r="C114">
        <v>1</v>
      </c>
      <c r="D114" t="str">
        <f>RIGHT(A114,LEN(A114)-2)</f>
        <v>_ORITO</v>
      </c>
      <c r="E114" t="e">
        <f>VLOOKUP(D114,plant_mapping_colombia!$B:$B,1,FALSE)</f>
        <v>#N/A</v>
      </c>
    </row>
    <row r="115" spans="1:5" x14ac:dyDescent="0.25">
      <c r="A115" t="s">
        <v>319</v>
      </c>
      <c r="B115" t="e">
        <f>VLOOKUP(A115,plant_mapping_colombia!$A:$A,1,FALSE)</f>
        <v>#N/A</v>
      </c>
      <c r="C115">
        <v>1</v>
      </c>
      <c r="D115" t="str">
        <f>RIGHT(A115,LEN(A115)-1)</f>
        <v>ABEJORRAL</v>
      </c>
      <c r="E115" t="e">
        <f>VLOOKUP(D115,plant_mapping_colombia!$B:$B,1,FALSE)</f>
        <v>#N/A</v>
      </c>
    </row>
    <row r="116" spans="1:5" x14ac:dyDescent="0.25">
      <c r="A116" t="s">
        <v>328</v>
      </c>
      <c r="B116" t="e">
        <f>VLOOKUP(A116,plant_mapping_colombia!$A:$A,1,FALSE)</f>
        <v>#N/A</v>
      </c>
      <c r="C116">
        <v>1</v>
      </c>
      <c r="D116" t="str">
        <f>RIGHT(A116,LEN(A116)-1)</f>
        <v>CAMP_CALARC</v>
      </c>
      <c r="E116" t="e">
        <f>VLOOKUP(D116,plant_mapping_colombia!$B:$B,1,FALSE)</f>
        <v>#N/A</v>
      </c>
    </row>
    <row r="117" spans="1:5" x14ac:dyDescent="0.25">
      <c r="A117" t="s">
        <v>339</v>
      </c>
      <c r="B117" t="e">
        <f>VLOOKUP(A117,plant_mapping_colombia!$A:$A,1,FALSE)</f>
        <v>#N/A</v>
      </c>
      <c r="C117">
        <v>1</v>
      </c>
      <c r="D117" t="str">
        <f>RIGHT(A117,LEN(A117)-1)</f>
        <v>CURRUCU</v>
      </c>
      <c r="E117" t="e">
        <f>VLOOKUP(D117,plant_mapping_colombia!$B:$B,1,FALSE)</f>
        <v>#N/A</v>
      </c>
    </row>
    <row r="118" spans="1:5" x14ac:dyDescent="0.25">
      <c r="A118" t="s">
        <v>372</v>
      </c>
      <c r="B118" t="e">
        <f>VLOOKUP(A118,plant_mapping_colombia!$A:$A,1,FALSE)</f>
        <v>#N/A</v>
      </c>
      <c r="C118">
        <v>1</v>
      </c>
      <c r="D118" t="str">
        <f>RIGHT(A118,LEN(A118)-1)</f>
        <v>PATICOLACAB</v>
      </c>
      <c r="E118" t="e">
        <f>VLOOKUP(D118,plant_mapping_colombia!$B:$B,1,FALSE)</f>
        <v>#N/A</v>
      </c>
    </row>
    <row r="119" spans="1:5" x14ac:dyDescent="0.25">
      <c r="A119" t="s">
        <v>378</v>
      </c>
      <c r="B119" t="e">
        <f>VLOOKUP(A119,plant_mapping_colombia!$A:$A,1,FALSE)</f>
        <v>#N/A</v>
      </c>
      <c r="C119">
        <v>1</v>
      </c>
      <c r="D119" t="str">
        <f>RIGHT(A119,LEN(A119)-1)</f>
        <v>PTE_GUILL</v>
      </c>
      <c r="E119" t="e">
        <f>VLOOKUP(D119,plant_mapping_colombia!$B:$B,1,FALSE)</f>
        <v>#N/A</v>
      </c>
    </row>
    <row r="120" spans="1:5" x14ac:dyDescent="0.25">
      <c r="A120" t="s">
        <v>380</v>
      </c>
      <c r="B120" t="e">
        <f>VLOOKUP(A120,plant_mapping_colombia!$A:$A,1,FALSE)</f>
        <v>#N/A</v>
      </c>
      <c r="C120">
        <v>1</v>
      </c>
      <c r="D120" t="str">
        <f>RIGHT(A120,LEN(A120)-1)</f>
        <v>RFRIOTAMES</v>
      </c>
      <c r="E120" t="e">
        <f>VLOOKUP(D120,plant_mapping_colombia!$B:$B,1,FALSE)</f>
        <v>#N/A</v>
      </c>
    </row>
    <row r="121" spans="1:5" x14ac:dyDescent="0.25">
      <c r="A121" t="s">
        <v>382</v>
      </c>
      <c r="B121" t="str">
        <f>VLOOKUP(A121,plant_mapping_colombia!$A:$A,1,FALSE)</f>
        <v>MRIOFRIO1</v>
      </c>
      <c r="C121">
        <v>1</v>
      </c>
      <c r="D121" t="str">
        <f>RIGHT(A121,LEN(A121)-1)</f>
        <v>RIOFRIO1</v>
      </c>
      <c r="E121" t="e">
        <f>VLOOKUP(D121,plant_mapping_colombia!$B:$B,1,FALSE)</f>
        <v>#N/A</v>
      </c>
    </row>
    <row r="122" spans="1:5" x14ac:dyDescent="0.25">
      <c r="A122" t="s">
        <v>401</v>
      </c>
      <c r="B122" t="e">
        <f>VLOOKUP(A122,plant_mapping_colombia!$A:$A,1,FALSE)</f>
        <v>#N/A</v>
      </c>
      <c r="C122">
        <v>1</v>
      </c>
      <c r="D122" t="str">
        <f>RIGHT(A122,LEN(A122)-1)</f>
        <v>SNJOSE_MN2</v>
      </c>
      <c r="E122" t="e">
        <f>VLOOKUP(D122,plant_mapping_colombia!$B:$B,1,FALSE)</f>
        <v>#N/A</v>
      </c>
    </row>
    <row r="123" spans="1:5" x14ac:dyDescent="0.25">
      <c r="A123" t="s">
        <v>439</v>
      </c>
      <c r="B123" t="e">
        <f>VLOOKUP(A123,plant_mapping_colombia!$A:$A,1,FALSE)</f>
        <v>#N/A</v>
      </c>
      <c r="C123">
        <v>1</v>
      </c>
      <c r="D123" t="str">
        <f>RIGHT(A123,LEN(A123)-2)</f>
        <v>URRAO</v>
      </c>
      <c r="E123" t="str">
        <f>VLOOKUP(D123,plant_mapping_colombia!$B:$B,1,FALSE)</f>
        <v>URRAO</v>
      </c>
    </row>
    <row r="124" spans="1:5" x14ac:dyDescent="0.25">
      <c r="A124" t="s">
        <v>438</v>
      </c>
      <c r="B124" t="e">
        <f>VLOOKUP(A124,plant_mapping_colombia!$A:$A,1,FALSE)</f>
        <v>#N/A</v>
      </c>
      <c r="C124">
        <v>1</v>
      </c>
      <c r="D124" t="str">
        <f>RIGHT(A124,LEN(A124)-2)</f>
        <v>UNION</v>
      </c>
      <c r="E124" t="str">
        <f>VLOOKUP(D124,plant_mapping_colombia!$B:$B,1,FALSE)</f>
        <v>UNION</v>
      </c>
    </row>
    <row r="125" spans="1:5" x14ac:dyDescent="0.25">
      <c r="A125" t="s">
        <v>398</v>
      </c>
      <c r="B125" t="e">
        <f>VLOOKUP(A125,plant_mapping_colombia!$A:$A,1,FALSE)</f>
        <v>#N/A</v>
      </c>
      <c r="C125">
        <v>1</v>
      </c>
      <c r="D125" t="str">
        <f>RIGHT(A125,LEN(A125)-1)</f>
        <v>SANTIAGO</v>
      </c>
      <c r="E125" t="str">
        <f>VLOOKUP(D125,plant_mapping_colombia!$B:$B,1,FALSE)</f>
        <v>SANTIAGO</v>
      </c>
    </row>
    <row r="126" spans="1:5" x14ac:dyDescent="0.25">
      <c r="A126" t="s">
        <v>397</v>
      </c>
      <c r="B126" t="e">
        <f>VLOOKUP(A126,plant_mapping_colombia!$A:$A,1,FALSE)</f>
        <v>#N/A</v>
      </c>
      <c r="C126">
        <v>1</v>
      </c>
      <c r="D126" t="str">
        <f>RIGHT(A126,LEN(A126)-1)</f>
        <v>SANTARITA</v>
      </c>
      <c r="E126" t="str">
        <f>VLOOKUP(D126,plant_mapping_colombia!$B:$B,1,FALSE)</f>
        <v>SANTARITA</v>
      </c>
    </row>
    <row r="127" spans="1:5" x14ac:dyDescent="0.25">
      <c r="A127" t="s">
        <v>393</v>
      </c>
      <c r="B127" t="e">
        <f>VLOOKUP(A127,plant_mapping_colombia!$A:$A,1,FALSE)</f>
        <v>#N/A</v>
      </c>
      <c r="C127">
        <v>1</v>
      </c>
      <c r="D127" t="str">
        <f>RIGHT(A127,LEN(A127)-1)</f>
        <v>SANCANCIO</v>
      </c>
      <c r="E127" t="str">
        <f>VLOOKUP(D127,plant_mapping_colombia!$B:$B,1,FALSE)</f>
        <v>SANCANCIO</v>
      </c>
    </row>
    <row r="128" spans="1:5" x14ac:dyDescent="0.25">
      <c r="A128" t="s">
        <v>387</v>
      </c>
      <c r="B128" t="e">
        <f>VLOOKUP(A128,plant_mapping_colombia!$A:$A,1,FALSE)</f>
        <v>#N/A</v>
      </c>
      <c r="C128">
        <v>1</v>
      </c>
      <c r="D128" t="str">
        <f>RIGHT(A128,LEN(A128)-1)</f>
        <v>RIOPALO</v>
      </c>
      <c r="E128" t="str">
        <f>VLOOKUP(D128,plant_mapping_colombia!$B:$B,1,FALSE)</f>
        <v>RIOPALO</v>
      </c>
    </row>
    <row r="129" spans="1:5" x14ac:dyDescent="0.25">
      <c r="A129" t="s">
        <v>379</v>
      </c>
      <c r="B129" t="e">
        <f>VLOOKUP(A129,plant_mapping_colombia!$A:$A,1,FALSE)</f>
        <v>#N/A</v>
      </c>
      <c r="C129">
        <v>1</v>
      </c>
      <c r="D129" t="str">
        <f>RIGHT(A129,LEN(A129)-1)</f>
        <v>REMEDIOS</v>
      </c>
      <c r="E129" t="str">
        <f>VLOOKUP(D129,plant_mapping_colombia!$B:$B,1,FALSE)</f>
        <v>REMEDIOS</v>
      </c>
    </row>
    <row r="130" spans="1:5" x14ac:dyDescent="0.25">
      <c r="A130" t="s">
        <v>373</v>
      </c>
      <c r="B130" t="e">
        <f>VLOOKUP(A130,plant_mapping_colombia!$A:$A,1,FALSE)</f>
        <v>#N/A</v>
      </c>
      <c r="C130">
        <v>1</v>
      </c>
      <c r="D130" t="str">
        <f>RIGHT(A130,LEN(A130)-1)</f>
        <v>POCUNE</v>
      </c>
      <c r="E130" t="str">
        <f>VLOOKUP(D130,plant_mapping_colombia!$B:$B,1,FALSE)</f>
        <v>POCUNE</v>
      </c>
    </row>
    <row r="131" spans="1:5" x14ac:dyDescent="0.25">
      <c r="A131" t="s">
        <v>437</v>
      </c>
      <c r="B131" t="e">
        <f>VLOOKUP(A131,plant_mapping_colombia!$A:$A,1,FALSE)</f>
        <v>#N/A</v>
      </c>
      <c r="C131">
        <v>1</v>
      </c>
      <c r="D131" t="str">
        <f>RIGHT(A131,LEN(A131)-2)</f>
        <v>OVEJAS</v>
      </c>
      <c r="E131" t="str">
        <f>VLOOKUP(D131,plant_mapping_colombia!$B:$B,1,FALSE)</f>
        <v>OVEJAS</v>
      </c>
    </row>
    <row r="132" spans="1:5" x14ac:dyDescent="0.25">
      <c r="A132" t="s">
        <v>436</v>
      </c>
      <c r="B132" t="e">
        <f>VLOOKUP(A132,plant_mapping_colombia!$A:$A,1,FALSE)</f>
        <v>#N/A</v>
      </c>
      <c r="C132">
        <v>1</v>
      </c>
      <c r="D132" t="str">
        <f>RIGHT(A132,LEN(A132)-2)</f>
        <v>MUNICIPAL</v>
      </c>
      <c r="E132" t="str">
        <f>VLOOKUP(D132,plant_mapping_colombia!$B:$B,1,FALSE)</f>
        <v>MUNICIPAL</v>
      </c>
    </row>
    <row r="133" spans="1:5" x14ac:dyDescent="0.25">
      <c r="A133" t="s">
        <v>356</v>
      </c>
      <c r="B133" t="e">
        <f>VLOOKUP(A133,plant_mapping_colombia!$A:$A,1,FALSE)</f>
        <v>#N/A</v>
      </c>
      <c r="C133">
        <v>1</v>
      </c>
      <c r="D133" t="str">
        <f>RIGHT(A133,LEN(A133)-1)</f>
        <v>LASPALMAS</v>
      </c>
      <c r="E133" t="str">
        <f>VLOOKUP(D133,plant_mapping_colombia!$B:$B,1,FALSE)</f>
        <v>LASPALMAS</v>
      </c>
    </row>
    <row r="134" spans="1:5" x14ac:dyDescent="0.25">
      <c r="A134" t="s">
        <v>355</v>
      </c>
      <c r="B134" t="e">
        <f>VLOOKUP(A134,plant_mapping_colombia!$A:$A,1,FALSE)</f>
        <v>#N/A</v>
      </c>
      <c r="C134">
        <v>1</v>
      </c>
      <c r="D134" t="str">
        <f>RIGHT(A134,LEN(A134)-1)</f>
        <v>LAREBUSCA</v>
      </c>
      <c r="E134" t="str">
        <f>VLOOKUP(D134,plant_mapping_colombia!$B:$B,1,FALSE)</f>
        <v>LAREBUSCA</v>
      </c>
    </row>
    <row r="135" spans="1:5" x14ac:dyDescent="0.25">
      <c r="A135" t="s">
        <v>344</v>
      </c>
      <c r="B135" t="e">
        <f>VLOOKUP(A135,plant_mapping_colombia!$A:$A,1,FALSE)</f>
        <v>#N/A</v>
      </c>
      <c r="C135">
        <v>1</v>
      </c>
      <c r="D135" t="str">
        <f>RIGHT(A135,LEN(A135)-1)</f>
        <v>GUACAICA</v>
      </c>
      <c r="E135" t="str">
        <f>VLOOKUP(D135,plant_mapping_colombia!$B:$B,1,FALSE)</f>
        <v>GUACAICA</v>
      </c>
    </row>
    <row r="136" spans="1:5" x14ac:dyDescent="0.25">
      <c r="A136" t="s">
        <v>341</v>
      </c>
      <c r="B136" t="e">
        <f>VLOOKUP(A136,plant_mapping_colombia!$A:$A,1,FALSE)</f>
        <v>#N/A</v>
      </c>
      <c r="C136">
        <v>1</v>
      </c>
      <c r="D136" t="str">
        <f>RIGHT(A136,LEN(A136)-1)</f>
        <v>ELBOSQUE</v>
      </c>
      <c r="E136" t="str">
        <f>VLOOKUP(D136,plant_mapping_colombia!$B:$B,1,FALSE)</f>
        <v>ELBOSQUE</v>
      </c>
    </row>
    <row r="137" spans="1:5" x14ac:dyDescent="0.25">
      <c r="A137" t="s">
        <v>338</v>
      </c>
      <c r="B137" t="e">
        <f>VLOOKUP(A137,plant_mapping_colombia!$A:$A,1,FALSE)</f>
        <v>#N/A</v>
      </c>
      <c r="C137">
        <v>1</v>
      </c>
      <c r="D137" t="str">
        <f>RIGHT(A137,LEN(A137)-1)</f>
        <v>COELLO</v>
      </c>
      <c r="E137" t="str">
        <f>VLOOKUP(D137,plant_mapping_colombia!$B:$B,1,FALSE)</f>
        <v>COELLO</v>
      </c>
    </row>
    <row r="138" spans="1:5" x14ac:dyDescent="0.25">
      <c r="A138" t="s">
        <v>422</v>
      </c>
      <c r="B138" t="e">
        <f>VLOOKUP(A138,plant_mapping_colombia!$A:$A,1,FALSE)</f>
        <v>#N/A</v>
      </c>
      <c r="C138">
        <v>1</v>
      </c>
      <c r="D138" t="str">
        <f>RIGHT(A138,LEN(A138)-2)</f>
        <v>AMALFI</v>
      </c>
      <c r="E138" t="str">
        <f>VLOOKUP(D138,plant_mapping_colombia!$B:$B,1,FALSE)</f>
        <v>AMALFI</v>
      </c>
    </row>
    <row r="139" spans="1:5" x14ac:dyDescent="0.25">
      <c r="A139" t="s">
        <v>267</v>
      </c>
      <c r="B139" t="str">
        <f>VLOOKUP(A139,plant_mapping_colombia!$A:$A,1,FALSE)</f>
        <v>AG_UNIBOL</v>
      </c>
      <c r="C139">
        <v>1</v>
      </c>
      <c r="D139" t="str">
        <f>RIGHT(A139,LEN(A139)-2)</f>
        <v>_UNIBOL</v>
      </c>
      <c r="E139" t="e">
        <f>VLOOKUP(D139,plant_mapping_colombia!$B:$B,1,FALSE)</f>
        <v>#N/A</v>
      </c>
    </row>
    <row r="140" spans="1:5" x14ac:dyDescent="0.25">
      <c r="A140" t="s">
        <v>260</v>
      </c>
      <c r="B140" t="str">
        <f>VLOOKUP(A140,plant_mapping_colombia!$A:$A,1,FALSE)</f>
        <v>AG_FAMILIA</v>
      </c>
      <c r="C140">
        <v>1</v>
      </c>
      <c r="D140" t="str">
        <f>RIGHT(A140,LEN(A140)-2)</f>
        <v>_FAMILIA</v>
      </c>
      <c r="E140" t="e">
        <f>VLOOKUP(D140,plant_mapping_colombia!$B:$B,1,FALSE)</f>
        <v>#N/A</v>
      </c>
    </row>
    <row r="141" spans="1:5" x14ac:dyDescent="0.25">
      <c r="A141" t="s">
        <v>265</v>
      </c>
      <c r="B141" t="e">
        <f>VLOOKUP(A141,plant_mapping_colombia!$A:$A,1,FALSE)</f>
        <v>#N/A</v>
      </c>
      <c r="C141">
        <v>0</v>
      </c>
      <c r="D141" t="str">
        <f>RIGHT(A141,LEN(A141)-2)</f>
        <v>_TSURIA</v>
      </c>
      <c r="E141" t="e">
        <f>VLOOKUP(D141,plant_mapping_colombia!$B:$B,1,FALSE)</f>
        <v>#N/A</v>
      </c>
    </row>
    <row r="142" spans="1:5" x14ac:dyDescent="0.25">
      <c r="A142" t="s">
        <v>275</v>
      </c>
      <c r="B142" t="e">
        <f>VLOOKUP(A142,plant_mapping_colombia!$A:$A,1,FALSE)</f>
        <v>#N/A</v>
      </c>
      <c r="C142">
        <v>0</v>
      </c>
      <c r="D142" t="str">
        <f>RIGHT(A142,LEN(A142)-1)</f>
        <v>MANUELITA</v>
      </c>
      <c r="E142" t="e">
        <f>VLOOKUP(D142,plant_mapping_colombia!$B:$B,1,FALSE)</f>
        <v>#N/A</v>
      </c>
    </row>
    <row r="143" spans="1:5" x14ac:dyDescent="0.25">
      <c r="A143" t="s">
        <v>285</v>
      </c>
      <c r="B143" t="str">
        <f>VLOOKUP(A143,plant_mapping_colombia!$A:$A,1,FALSE)</f>
        <v>CTGEMG1</v>
      </c>
      <c r="C143">
        <v>0</v>
      </c>
      <c r="D143" t="str">
        <f>RIGHT(A143,LEN(A143)-1)</f>
        <v>TGEMG1</v>
      </c>
      <c r="E143" t="e">
        <f>VLOOKUP(D143,plant_mapping_colombia!$B:$B,1,FALSE)</f>
        <v>#N/A</v>
      </c>
    </row>
    <row r="144" spans="1:5" x14ac:dyDescent="0.25">
      <c r="A144" t="s">
        <v>286</v>
      </c>
      <c r="B144" t="str">
        <f>VLOOKUP(A144,plant_mapping_colombia!$A:$A,1,FALSE)</f>
        <v>CTGEMG2</v>
      </c>
      <c r="C144">
        <v>0</v>
      </c>
      <c r="D144" t="str">
        <f>RIGHT(A144,LEN(A144)-1)</f>
        <v>TGEMG2</v>
      </c>
      <c r="E144" t="e">
        <f>VLOOKUP(D144,plant_mapping_colombia!$B:$B,1,FALSE)</f>
        <v>#N/A</v>
      </c>
    </row>
    <row r="145" spans="1:5" x14ac:dyDescent="0.25">
      <c r="A145" t="s">
        <v>287</v>
      </c>
      <c r="B145" t="str">
        <f>VLOOKUP(A145,plant_mapping_colombia!$A:$A,1,FALSE)</f>
        <v>CTGEMG3</v>
      </c>
      <c r="C145">
        <v>0</v>
      </c>
      <c r="D145" t="str">
        <f>RIGHT(A145,LEN(A145)-1)</f>
        <v>TGEMG3</v>
      </c>
      <c r="E145" t="e">
        <f>VLOOKUP(D145,plant_mapping_colombia!$B:$B,1,FALSE)</f>
        <v>#N/A</v>
      </c>
    </row>
    <row r="146" spans="1:5" x14ac:dyDescent="0.25">
      <c r="A146" t="s">
        <v>293</v>
      </c>
      <c r="B146" t="e">
        <f>VLOOKUP(A146,plant_mapping_colombia!$A:$A,1,FALSE)</f>
        <v>#N/A</v>
      </c>
      <c r="C146">
        <v>0</v>
      </c>
      <c r="D146" t="str">
        <f>RIGHT(A146,LEN(A146)-1)</f>
        <v>CUADOR11</v>
      </c>
      <c r="E146" t="e">
        <f>VLOOKUP(D146,plant_mapping_colombia!$B:$B,1,FALSE)</f>
        <v>#N/A</v>
      </c>
    </row>
    <row r="147" spans="1:5" x14ac:dyDescent="0.25">
      <c r="A147" t="s">
        <v>294</v>
      </c>
      <c r="B147" t="e">
        <f>VLOOKUP(A147,plant_mapping_colombia!$A:$A,1,FALSE)</f>
        <v>#N/A</v>
      </c>
      <c r="C147">
        <v>0</v>
      </c>
      <c r="D147" t="str">
        <f>RIGHT(A147,LEN(A147)-1)</f>
        <v>CUADOR12</v>
      </c>
      <c r="E147" t="e">
        <f>VLOOKUP(D147,plant_mapping_colombia!$B:$B,1,FALSE)</f>
        <v>#N/A</v>
      </c>
    </row>
    <row r="148" spans="1:5" x14ac:dyDescent="0.25">
      <c r="A148" t="s">
        <v>295</v>
      </c>
      <c r="B148" t="e">
        <f>VLOOKUP(A148,plant_mapping_colombia!$A:$A,1,FALSE)</f>
        <v>#N/A</v>
      </c>
      <c r="C148">
        <v>0</v>
      </c>
      <c r="D148" t="str">
        <f>RIGHT(A148,LEN(A148)-1)</f>
        <v>CUADOR13</v>
      </c>
      <c r="E148" t="e">
        <f>VLOOKUP(D148,plant_mapping_colombia!$B:$B,1,FALSE)</f>
        <v>#N/A</v>
      </c>
    </row>
    <row r="149" spans="1:5" x14ac:dyDescent="0.25">
      <c r="A149" t="s">
        <v>296</v>
      </c>
      <c r="B149" t="e">
        <f>VLOOKUP(A149,plant_mapping_colombia!$A:$A,1,FALSE)</f>
        <v>#N/A</v>
      </c>
      <c r="C149">
        <v>0</v>
      </c>
      <c r="D149" t="str">
        <f>RIGHT(A149,LEN(A149)-1)</f>
        <v>CUADOR14</v>
      </c>
      <c r="E149" t="e">
        <f>VLOOKUP(D149,plant_mapping_colombia!$B:$B,1,FALSE)</f>
        <v>#N/A</v>
      </c>
    </row>
    <row r="150" spans="1:5" x14ac:dyDescent="0.25">
      <c r="A150" t="s">
        <v>297</v>
      </c>
      <c r="B150" t="e">
        <f>VLOOKUP(A150,plant_mapping_colombia!$A:$A,1,FALSE)</f>
        <v>#N/A</v>
      </c>
      <c r="C150">
        <v>0</v>
      </c>
      <c r="D150" t="str">
        <f>RIGHT(A150,LEN(A150)-1)</f>
        <v>CUADOR21</v>
      </c>
      <c r="E150" t="e">
        <f>VLOOKUP(D150,plant_mapping_colombia!$B:$B,1,FALSE)</f>
        <v>#N/A</v>
      </c>
    </row>
    <row r="151" spans="1:5" x14ac:dyDescent="0.25">
      <c r="A151" t="s">
        <v>298</v>
      </c>
      <c r="B151" t="e">
        <f>VLOOKUP(A151,plant_mapping_colombia!$A:$A,1,FALSE)</f>
        <v>#N/A</v>
      </c>
      <c r="C151">
        <v>0</v>
      </c>
      <c r="D151" t="str">
        <f>RIGHT(A151,LEN(A151)-1)</f>
        <v>CUADOR210</v>
      </c>
      <c r="E151" t="e">
        <f>VLOOKUP(D151,plant_mapping_colombia!$B:$B,1,FALSE)</f>
        <v>#N/A</v>
      </c>
    </row>
    <row r="152" spans="1:5" x14ac:dyDescent="0.25">
      <c r="A152" t="s">
        <v>299</v>
      </c>
      <c r="B152" t="e">
        <f>VLOOKUP(A152,plant_mapping_colombia!$A:$A,1,FALSE)</f>
        <v>#N/A</v>
      </c>
      <c r="C152">
        <v>0</v>
      </c>
      <c r="D152" t="str">
        <f>RIGHT(A152,LEN(A152)-1)</f>
        <v>CUADOR22</v>
      </c>
      <c r="E152" t="e">
        <f>VLOOKUP(D152,plant_mapping_colombia!$B:$B,1,FALSE)</f>
        <v>#N/A</v>
      </c>
    </row>
    <row r="153" spans="1:5" x14ac:dyDescent="0.25">
      <c r="A153" t="s">
        <v>300</v>
      </c>
      <c r="B153" t="e">
        <f>VLOOKUP(A153,plant_mapping_colombia!$A:$A,1,FALSE)</f>
        <v>#N/A</v>
      </c>
      <c r="C153">
        <v>0</v>
      </c>
      <c r="D153" t="str">
        <f>RIGHT(A153,LEN(A153)-1)</f>
        <v>CUADOR23</v>
      </c>
      <c r="E153" t="e">
        <f>VLOOKUP(D153,plant_mapping_colombia!$B:$B,1,FALSE)</f>
        <v>#N/A</v>
      </c>
    </row>
    <row r="154" spans="1:5" x14ac:dyDescent="0.25">
      <c r="A154" t="s">
        <v>301</v>
      </c>
      <c r="B154" t="e">
        <f>VLOOKUP(A154,plant_mapping_colombia!$A:$A,1,FALSE)</f>
        <v>#N/A</v>
      </c>
      <c r="C154">
        <v>0</v>
      </c>
      <c r="D154" t="str">
        <f>RIGHT(A154,LEN(A154)-1)</f>
        <v>CUADOR24</v>
      </c>
      <c r="E154" t="e">
        <f>VLOOKUP(D154,plant_mapping_colombia!$B:$B,1,FALSE)</f>
        <v>#N/A</v>
      </c>
    </row>
    <row r="155" spans="1:5" x14ac:dyDescent="0.25">
      <c r="A155" t="s">
        <v>302</v>
      </c>
      <c r="B155" t="e">
        <f>VLOOKUP(A155,plant_mapping_colombia!$A:$A,1,FALSE)</f>
        <v>#N/A</v>
      </c>
      <c r="C155">
        <v>0</v>
      </c>
      <c r="D155" t="str">
        <f>RIGHT(A155,LEN(A155)-1)</f>
        <v>CUADOR25</v>
      </c>
      <c r="E155" t="e">
        <f>VLOOKUP(D155,plant_mapping_colombia!$B:$B,1,FALSE)</f>
        <v>#N/A</v>
      </c>
    </row>
    <row r="156" spans="1:5" x14ac:dyDescent="0.25">
      <c r="A156" t="s">
        <v>303</v>
      </c>
      <c r="B156" t="e">
        <f>VLOOKUP(A156,plant_mapping_colombia!$A:$A,1,FALSE)</f>
        <v>#N/A</v>
      </c>
      <c r="C156">
        <v>0</v>
      </c>
      <c r="D156" t="str">
        <f>RIGHT(A156,LEN(A156)-1)</f>
        <v>CUADOR26</v>
      </c>
      <c r="E156" t="e">
        <f>VLOOKUP(D156,plant_mapping_colombia!$B:$B,1,FALSE)</f>
        <v>#N/A</v>
      </c>
    </row>
    <row r="157" spans="1:5" x14ac:dyDescent="0.25">
      <c r="A157" t="s">
        <v>304</v>
      </c>
      <c r="B157" t="e">
        <f>VLOOKUP(A157,plant_mapping_colombia!$A:$A,1,FALSE)</f>
        <v>#N/A</v>
      </c>
      <c r="C157">
        <v>0</v>
      </c>
      <c r="D157" t="str">
        <f>RIGHT(A157,LEN(A157)-1)</f>
        <v>CUADOR27</v>
      </c>
      <c r="E157" t="e">
        <f>VLOOKUP(D157,plant_mapping_colombia!$B:$B,1,FALSE)</f>
        <v>#N/A</v>
      </c>
    </row>
    <row r="158" spans="1:5" x14ac:dyDescent="0.25">
      <c r="A158" t="s">
        <v>305</v>
      </c>
      <c r="B158" t="e">
        <f>VLOOKUP(A158,plant_mapping_colombia!$A:$A,1,FALSE)</f>
        <v>#N/A</v>
      </c>
      <c r="C158">
        <v>0</v>
      </c>
      <c r="D158" t="str">
        <f>RIGHT(A158,LEN(A158)-1)</f>
        <v>CUADOR28</v>
      </c>
      <c r="E158" t="e">
        <f>VLOOKUP(D158,plant_mapping_colombia!$B:$B,1,FALSE)</f>
        <v>#N/A</v>
      </c>
    </row>
    <row r="159" spans="1:5" x14ac:dyDescent="0.25">
      <c r="A159" t="s">
        <v>306</v>
      </c>
      <c r="B159" t="e">
        <f>VLOOKUP(A159,plant_mapping_colombia!$A:$A,1,FALSE)</f>
        <v>#N/A</v>
      </c>
      <c r="C159">
        <v>0</v>
      </c>
      <c r="D159" t="str">
        <f>RIGHT(A159,LEN(A159)-1)</f>
        <v>CUADOR29</v>
      </c>
      <c r="E159" t="e">
        <f>VLOOKUP(D159,plant_mapping_colombia!$B:$B,1,FALSE)</f>
        <v>#N/A</v>
      </c>
    </row>
    <row r="160" spans="1:5" x14ac:dyDescent="0.25">
      <c r="A160" t="s">
        <v>431</v>
      </c>
      <c r="B160" t="e">
        <f>VLOOKUP(A160,plant_mapping_colombia!$A:$A,1,FALSE)</f>
        <v>#N/A</v>
      </c>
      <c r="C160">
        <v>0</v>
      </c>
      <c r="D160" t="str">
        <f>RIGHT(A160,LEN(A160)-1)</f>
        <v>_IQUIRA2</v>
      </c>
      <c r="E160" t="e">
        <f>VLOOKUP(D160,plant_mapping_colombia!$B:$B,1,FALSE)</f>
        <v>#N/A</v>
      </c>
    </row>
    <row r="161" spans="1:5" x14ac:dyDescent="0.25">
      <c r="A161" t="s">
        <v>432</v>
      </c>
      <c r="B161" t="e">
        <f>VLOOKUP(A161,plant_mapping_colombia!$A:$A,1,FALSE)</f>
        <v>#N/A</v>
      </c>
      <c r="C161">
        <v>0</v>
      </c>
      <c r="D161" t="str">
        <f>RIGHT(A161,LEN(A161)-1)</f>
        <v>_MANANTIAL</v>
      </c>
      <c r="E161" t="e">
        <f>VLOOKUP(D161,plant_mapping_colombia!$B:$B,1,FALSE)</f>
        <v>#N/A</v>
      </c>
    </row>
    <row r="162" spans="1:5" x14ac:dyDescent="0.25">
      <c r="A162" t="s">
        <v>325</v>
      </c>
      <c r="B162" t="e">
        <f>VLOOKUP(A162,plant_mapping_colombia!$A:$A,1,FALSE)</f>
        <v>#N/A</v>
      </c>
      <c r="C162">
        <v>0</v>
      </c>
      <c r="D162" t="str">
        <f>RIGHT(A162,LEN(A162)-1)</f>
        <v>B_TEQUENDA</v>
      </c>
      <c r="E162" t="e">
        <f>VLOOKUP(D162,plant_mapping_colombia!$B:$B,1,FALSE)</f>
        <v>#N/A</v>
      </c>
    </row>
    <row r="163" spans="1:5" x14ac:dyDescent="0.25">
      <c r="A163" t="s">
        <v>327</v>
      </c>
      <c r="B163" t="e">
        <f>VLOOKUP(A163,plant_mapping_colombia!$A:$A,1,FALSE)</f>
        <v>#N/A</v>
      </c>
      <c r="C163">
        <v>0</v>
      </c>
      <c r="D163" t="str">
        <f>RIGHT(A163,LEN(A163)-1)</f>
        <v>CAMPEST_EPM</v>
      </c>
      <c r="E163" t="e">
        <f>VLOOKUP(D163,plant_mapping_colombia!$B:$B,1,FALSE)</f>
        <v>#N/A</v>
      </c>
    </row>
    <row r="164" spans="1:5" x14ac:dyDescent="0.25">
      <c r="A164" t="s">
        <v>337</v>
      </c>
      <c r="B164" t="e">
        <f>VLOOKUP(A164,plant_mapping_colombia!$A:$A,1,FALSE)</f>
        <v>#N/A</v>
      </c>
      <c r="C164">
        <v>0</v>
      </c>
      <c r="D164" t="str">
        <f>RIGHT(A164,LEN(A164)-1)</f>
        <v>COCUYO</v>
      </c>
      <c r="E164" t="e">
        <f>VLOOKUP(D164,plant_mapping_colombia!$B:$B,1,FALSE)</f>
        <v>#N/A</v>
      </c>
    </row>
    <row r="165" spans="1:5" x14ac:dyDescent="0.25">
      <c r="A165" t="s">
        <v>343</v>
      </c>
      <c r="B165" t="str">
        <f>VLOOKUP(A165,plant_mapping_colombia!$A:$A,1,FALSE)</f>
        <v>MERILEC1</v>
      </c>
      <c r="C165">
        <v>0</v>
      </c>
      <c r="D165" t="str">
        <f>RIGHT(A165,LEN(A165)-1)</f>
        <v>ERILEC1</v>
      </c>
      <c r="E165" t="e">
        <f>VLOOKUP(D165,plant_mapping_colombia!$B:$B,1,FALSE)</f>
        <v>#N/A</v>
      </c>
    </row>
    <row r="166" spans="1:5" x14ac:dyDescent="0.25">
      <c r="A166" t="s">
        <v>349</v>
      </c>
      <c r="B166" t="str">
        <f>VLOOKUP(A166,plant_mapping_colombia!$A:$A,1,FALSE)</f>
        <v>MJEPIRAC</v>
      </c>
      <c r="C166">
        <v>0</v>
      </c>
      <c r="D166" t="str">
        <f>RIGHT(A166,LEN(A166)-1)</f>
        <v>JEPIRAC</v>
      </c>
      <c r="E166" t="e">
        <f>VLOOKUP(D166,plant_mapping_colombia!$B:$B,1,FALSE)</f>
        <v>#N/A</v>
      </c>
    </row>
    <row r="167" spans="1:5" x14ac:dyDescent="0.25">
      <c r="A167" t="s">
        <v>358</v>
      </c>
      <c r="B167" t="e">
        <f>VLOOKUP(A167,plant_mapping_colombia!$A:$A,1,FALSE)</f>
        <v>#N/A</v>
      </c>
      <c r="C167">
        <v>0</v>
      </c>
      <c r="D167" t="str">
        <f>RIGHT(A167,LEN(A167)-1)</f>
        <v>LIBERTAD</v>
      </c>
      <c r="E167" t="e">
        <f>VLOOKUP(D167,plant_mapping_colombia!$B:$B,1,FALSE)</f>
        <v>#N/A</v>
      </c>
    </row>
    <row r="168" spans="1:5" x14ac:dyDescent="0.25">
      <c r="A168" t="s">
        <v>359</v>
      </c>
      <c r="B168" t="e">
        <f>VLOOKUP(A168,plant_mapping_colombia!$A:$A,1,FALSE)</f>
        <v>#N/A</v>
      </c>
      <c r="C168">
        <v>0</v>
      </c>
      <c r="D168" t="str">
        <f>RIGHT(A168,LEN(A168)-1)</f>
        <v>LIMONAR</v>
      </c>
      <c r="E168" t="e">
        <f>VLOOKUP(D168,plant_mapping_colombia!$B:$B,1,FALSE)</f>
        <v>#N/A</v>
      </c>
    </row>
    <row r="169" spans="1:5" x14ac:dyDescent="0.25">
      <c r="A169" t="s">
        <v>390</v>
      </c>
      <c r="B169" t="e">
        <f>VLOOKUP(A169,plant_mapping_colombia!$A:$A,1,FALSE)</f>
        <v>#N/A</v>
      </c>
      <c r="C169">
        <v>0</v>
      </c>
      <c r="D169" t="str">
        <f>RIGHT(A169,LEN(A169)-1)</f>
        <v>RIO_CALI</v>
      </c>
      <c r="E169" t="e">
        <f>VLOOKUP(D169,plant_mapping_colombia!$B:$B,1,FALSE)</f>
        <v>#N/A</v>
      </c>
    </row>
    <row r="170" spans="1:5" x14ac:dyDescent="0.25">
      <c r="A170" t="s">
        <v>384</v>
      </c>
      <c r="B170" t="e">
        <f>VLOOKUP(A170,plant_mapping_colombia!$A:$A,1,FALSE)</f>
        <v>#N/A</v>
      </c>
      <c r="C170">
        <v>0</v>
      </c>
      <c r="D170" t="str">
        <f>RIGHT(A170,LEN(A170)-1)</f>
        <v>RIOGRANDE1</v>
      </c>
      <c r="E170" t="e">
        <f>VLOOKUP(D170,plant_mapping_colombia!$B:$B,1,FALSE)</f>
        <v>#N/A</v>
      </c>
    </row>
    <row r="171" spans="1:5" x14ac:dyDescent="0.25">
      <c r="A171" t="s">
        <v>394</v>
      </c>
      <c r="B171" t="e">
        <f>VLOOKUP(A171,plant_mapping_colombia!$A:$A,1,FALSE)</f>
        <v>#N/A</v>
      </c>
      <c r="C171">
        <v>0</v>
      </c>
      <c r="D171" t="str">
        <f>RIGHT(A171,LEN(A171)-1)</f>
        <v>SANFRANCISC</v>
      </c>
      <c r="E171" t="e">
        <f>VLOOKUP(D171,plant_mapping_colombia!$B:$B,1,FALSE)</f>
        <v>#N/A</v>
      </c>
    </row>
    <row r="172" spans="1:5" x14ac:dyDescent="0.25">
      <c r="A172" t="s">
        <v>396</v>
      </c>
      <c r="B172" t="str">
        <f>VLOOKUP(A172,plant_mapping_colombia!$A:$A,1,FALSE)</f>
        <v>MSANTANA</v>
      </c>
      <c r="C172">
        <v>0</v>
      </c>
      <c r="D172" t="str">
        <f>RIGHT(A172,LEN(A172)-1)</f>
        <v>SANTANA</v>
      </c>
      <c r="E172" t="e">
        <f>VLOOKUP(D172,plant_mapping_colombia!$B:$B,1,FALSE)</f>
        <v>#N/A</v>
      </c>
    </row>
    <row r="173" spans="1:5" x14ac:dyDescent="0.25">
      <c r="A173" t="s">
        <v>402</v>
      </c>
      <c r="B173" t="e">
        <f>VLOOKUP(A173,plant_mapping_colombia!$A:$A,1,FALSE)</f>
        <v>#N/A</v>
      </c>
      <c r="C173">
        <v>0</v>
      </c>
      <c r="D173" t="str">
        <f>RIGHT(A173,LEN(A173)-1)</f>
        <v>SNJOSE_MONT</v>
      </c>
      <c r="E173" t="e">
        <f>VLOOKUP(D173,plant_mapping_colombia!$B:$B,1,FALSE)</f>
        <v>#N/A</v>
      </c>
    </row>
    <row r="174" spans="1:5" x14ac:dyDescent="0.25">
      <c r="A174" t="s">
        <v>405</v>
      </c>
      <c r="B174" t="e">
        <f>VLOOKUP(A174,plant_mapping_colombia!$A:$A,1,FALSE)</f>
        <v>#N/A</v>
      </c>
      <c r="C174">
        <v>0</v>
      </c>
      <c r="D174" t="str">
        <f>RIGHT(A174,LEN(A174)-1)</f>
        <v>SUBA1</v>
      </c>
      <c r="E174" t="e">
        <f>VLOOKUP(D174,plant_mapping_colombia!$B:$B,1,FALSE)</f>
        <v>#N/A</v>
      </c>
    </row>
    <row r="175" spans="1:5" x14ac:dyDescent="0.25">
      <c r="A175" t="s">
        <v>407</v>
      </c>
      <c r="B175" t="str">
        <f>VLOOKUP(A175,plant_mapping_colombia!$A:$A,1,FALSE)</f>
        <v>MTBOLIVAR</v>
      </c>
      <c r="C175">
        <v>0</v>
      </c>
      <c r="D175" t="str">
        <f>RIGHT(A175,LEN(A175)-1)</f>
        <v>TBOLIVAR</v>
      </c>
      <c r="E175" t="e">
        <f>VLOOKUP(D175,plant_mapping_colombia!$B:$B,1,FALSE)</f>
        <v>#N/A</v>
      </c>
    </row>
    <row r="176" spans="1:5" x14ac:dyDescent="0.25">
      <c r="A176" t="s">
        <v>417</v>
      </c>
      <c r="B176" t="e">
        <f>VLOOKUP(A176,plant_mapping_colombia!$A:$A,1,FALSE)</f>
        <v>#N/A</v>
      </c>
      <c r="C176">
        <v>0</v>
      </c>
      <c r="D176" t="str">
        <f>RIGHT(A176,LEN(A176)-1)</f>
        <v>USAQUEN1</v>
      </c>
      <c r="E176" t="e">
        <f>VLOOKUP(D176,plant_mapping_colombia!$B:$B,1,FALSE)</f>
        <v>#N/A</v>
      </c>
    </row>
    <row r="177" spans="1:5" x14ac:dyDescent="0.25">
      <c r="A177" t="s">
        <v>419</v>
      </c>
      <c r="B177" t="e">
        <f>VLOOKUP(A177,plant_mapping_colombia!$A:$A,1,FALSE)</f>
        <v>#N/A</v>
      </c>
      <c r="C177">
        <v>0</v>
      </c>
      <c r="D177" t="str">
        <f>RIGHT(A177,LEN(A177)-1)</f>
        <v>VENTANA_B</v>
      </c>
      <c r="E177" t="e">
        <f>VLOOKUP(D177,plant_mapping_colombia!$B:$B,1,FALSE)</f>
        <v>#N/A</v>
      </c>
    </row>
    <row r="178" spans="1:5" x14ac:dyDescent="0.25">
      <c r="A178" t="s">
        <v>440</v>
      </c>
      <c r="B178" t="str">
        <f>VLOOKUP(A178,plant_mapping_colombia!$A:$A,1,FALSE)</f>
        <v>PAIPA1</v>
      </c>
      <c r="C178">
        <v>0</v>
      </c>
      <c r="D178" t="str">
        <f>RIGHT(A178,LEN(A178)-1)</f>
        <v>AIPA1</v>
      </c>
      <c r="E178" t="e">
        <f>VLOOKUP(D178,plant_mapping_colombia!$B:$B,1,FALSE)</f>
        <v>#N/A</v>
      </c>
    </row>
    <row r="179" spans="1:5" x14ac:dyDescent="0.25">
      <c r="A179" t="s">
        <v>441</v>
      </c>
      <c r="B179" t="str">
        <f>VLOOKUP(A179,plant_mapping_colombia!$A:$A,1,FALSE)</f>
        <v>PAIPA2</v>
      </c>
      <c r="C179">
        <v>0</v>
      </c>
      <c r="D179" t="str">
        <f>RIGHT(A179,LEN(A179)-1)</f>
        <v>AIPA2</v>
      </c>
      <c r="E179" t="e">
        <f>VLOOKUP(D179,plant_mapping_colombia!$B:$B,1,FALSE)</f>
        <v>#N/A</v>
      </c>
    </row>
    <row r="180" spans="1:5" x14ac:dyDescent="0.25">
      <c r="A180" t="s">
        <v>442</v>
      </c>
      <c r="B180" t="str">
        <f>VLOOKUP(A180,plant_mapping_colombia!$A:$A,1,FALSE)</f>
        <v>PAIPA3</v>
      </c>
      <c r="C180">
        <v>0</v>
      </c>
      <c r="D180" t="str">
        <f>RIGHT(A180,LEN(A180)-1)</f>
        <v>AIPA3</v>
      </c>
      <c r="E180" t="e">
        <f>VLOOKUP(D180,plant_mapping_colombia!$B:$B,1,FALSE)</f>
        <v>#N/A</v>
      </c>
    </row>
    <row r="181" spans="1:5" x14ac:dyDescent="0.25">
      <c r="A181" t="s">
        <v>444</v>
      </c>
      <c r="B181" t="str">
        <f>VLOOKUP(A181,plant_mapping_colombia!$A:$A,1,FALSE)</f>
        <v>PORCE2</v>
      </c>
      <c r="C181">
        <v>0</v>
      </c>
      <c r="D181" t="str">
        <f>RIGHT(A181,LEN(A181)-1)</f>
        <v>ORCE2</v>
      </c>
      <c r="E181" t="e">
        <f>VLOOKUP(D181,plant_mapping_colombia!$B:$B,1,FALSE)</f>
        <v>#N/A</v>
      </c>
    </row>
    <row r="182" spans="1:5" x14ac:dyDescent="0.25">
      <c r="A182" t="s">
        <v>448</v>
      </c>
      <c r="B182" t="str">
        <f>VLOOKUP(A182,plant_mapping_colombia!$A:$A,1,FALSE)</f>
        <v>RN_CELSOLBOL</v>
      </c>
      <c r="C182">
        <v>0</v>
      </c>
      <c r="D182" t="str">
        <f>RIGHT(A182,LEN(A182)-1)</f>
        <v>N_CELSOLBOL</v>
      </c>
      <c r="E182" t="e">
        <f>VLOOKUP(D182,plant_mapping_colombia!$B:$B,1,FALSE)</f>
        <v>#N/A</v>
      </c>
    </row>
    <row r="183" spans="1:5" x14ac:dyDescent="0.25">
      <c r="A183" t="s">
        <v>449</v>
      </c>
      <c r="B183" t="str">
        <f>VLOOKUP(A183,plant_mapping_colombia!$A:$A,1,FALSE)</f>
        <v>RN_SBAYUNCA</v>
      </c>
      <c r="C183">
        <v>0</v>
      </c>
      <c r="D183" t="str">
        <f>RIGHT(A183,LEN(A183)-1)</f>
        <v>N_SBAYUNCA</v>
      </c>
      <c r="E183" t="e">
        <f>VLOOKUP(D183,plant_mapping_colombia!$B:$B,1,FALSE)</f>
        <v>#N/A</v>
      </c>
    </row>
    <row r="184" spans="1:5" x14ac:dyDescent="0.25">
      <c r="A184" t="s">
        <v>450</v>
      </c>
      <c r="B184" t="str">
        <f>VLOOKUP(A184,plant_mapping_colombia!$A:$A,1,FALSE)</f>
        <v>RN_SCARMELO</v>
      </c>
      <c r="C184">
        <v>0</v>
      </c>
      <c r="D184" t="str">
        <f>RIGHT(A184,LEN(A184)-1)</f>
        <v>N_SCARMELO</v>
      </c>
      <c r="E184" t="e">
        <f>VLOOKUP(D184,plant_mapping_colombia!$B:$B,1,FALSE)</f>
        <v>#N/A</v>
      </c>
    </row>
    <row r="185" spans="1:5" x14ac:dyDescent="0.25">
      <c r="A185" t="s">
        <v>451</v>
      </c>
      <c r="B185" t="e">
        <f>VLOOKUP(A185,plant_mapping_colombia!$A:$A,1,FALSE)</f>
        <v>#N/A</v>
      </c>
      <c r="C185">
        <v>0</v>
      </c>
      <c r="D185" t="str">
        <f>RIGHT(A185,LEN(A185)-1)</f>
        <v>N_SELPASO</v>
      </c>
      <c r="E185" t="e">
        <f>VLOOKUP(D185,plant_mapping_colombia!$B:$B,1,FALSE)</f>
        <v>#N/A</v>
      </c>
    </row>
    <row r="186" spans="1:5" x14ac:dyDescent="0.25">
      <c r="A186" t="s">
        <v>452</v>
      </c>
      <c r="B186" t="str">
        <f>VLOOKUP(A186,plant_mapping_colombia!$A:$A,1,FALSE)</f>
        <v>RN_SESPINAL</v>
      </c>
      <c r="C186">
        <v>0</v>
      </c>
      <c r="D186" t="str">
        <f>RIGHT(A186,LEN(A186)-1)</f>
        <v>N_SESPINAL</v>
      </c>
      <c r="E186" t="e">
        <f>VLOOKUP(D186,plant_mapping_colombia!$B:$B,1,FALSE)</f>
        <v>#N/A</v>
      </c>
    </row>
    <row r="187" spans="1:5" x14ac:dyDescent="0.25">
      <c r="A187" t="s">
        <v>453</v>
      </c>
      <c r="B187" t="str">
        <f>VLOOKUP(A187,plant_mapping_colombia!$A:$A,1,FALSE)</f>
        <v>RN_SYUMBO</v>
      </c>
      <c r="C187">
        <v>0</v>
      </c>
      <c r="D187" t="str">
        <f>RIGHT(A187,LEN(A187)-1)</f>
        <v>N_SYUMBO</v>
      </c>
      <c r="E187" t="e">
        <f>VLOOKUP(D187,plant_mapping_colombia!$B:$B,1,FALSE)</f>
        <v>#N/A</v>
      </c>
    </row>
    <row r="188" spans="1:5" x14ac:dyDescent="0.25">
      <c r="A188" t="s">
        <v>454</v>
      </c>
      <c r="B188" t="e">
        <f>VLOOKUP(A188,plant_mapping_colombia!$A:$A,1,FALSE)</f>
        <v>#N/A</v>
      </c>
      <c r="C188">
        <v>0</v>
      </c>
      <c r="D188" t="str">
        <f>RIGHT(A188,LEN(A188)-1)</f>
        <v>N_TRINAVA2</v>
      </c>
      <c r="E188" t="e">
        <f>VLOOKUP(D188,plant_mapping_colombia!$B:$B,1,FALSE)</f>
        <v>#N/A</v>
      </c>
    </row>
    <row r="189" spans="1:5" x14ac:dyDescent="0.25">
      <c r="A189" t="s">
        <v>455</v>
      </c>
      <c r="B189" t="e">
        <f>VLOOKUP(A189,plant_mapping_colombia!$A:$A,1,FALSE)</f>
        <v>#N/A</v>
      </c>
      <c r="C189">
        <v>0</v>
      </c>
      <c r="D189" t="str">
        <f>RIGHT(A189,LEN(A189)-1)</f>
        <v>N_TRINAVA3</v>
      </c>
      <c r="E189" t="e">
        <f>VLOOKUP(D189,plant_mapping_colombia!$B:$B,1,FALSE)</f>
        <v>#N/A</v>
      </c>
    </row>
    <row r="190" spans="1:5" x14ac:dyDescent="0.25">
      <c r="A190" t="s">
        <v>456</v>
      </c>
      <c r="B190" t="str">
        <f>VLOOKUP(A190,plant_mapping_colombia!$A:$A,1,FALSE)</f>
        <v>RN_TRINAVAT</v>
      </c>
      <c r="C190">
        <v>0</v>
      </c>
      <c r="D190" t="str">
        <f>RIGHT(A190,LEN(A190)-1)</f>
        <v>N_TRINAVAT</v>
      </c>
      <c r="E190" t="e">
        <f>VLOOKUP(D190,plant_mapping_colombia!$B:$B,1,FALSE)</f>
        <v>#N/A</v>
      </c>
    </row>
    <row r="191" spans="1:5" x14ac:dyDescent="0.25">
      <c r="A191" t="s">
        <v>461</v>
      </c>
      <c r="B191" t="str">
        <f>VLOOKUP(A191,plant_mapping_colombia!$A:$A,1,FALSE)</f>
        <v>TASAJER1</v>
      </c>
      <c r="C191">
        <v>0</v>
      </c>
      <c r="D191" t="str">
        <f>RIGHT(A191,LEN(A191)-1)</f>
        <v>ASAJER1</v>
      </c>
      <c r="E191" t="e">
        <f>VLOOKUP(D191,plant_mapping_colombia!$B:$B,1,FALSE)</f>
        <v>#N/A</v>
      </c>
    </row>
    <row r="192" spans="1:5" x14ac:dyDescent="0.25">
      <c r="A192" t="s">
        <v>462</v>
      </c>
      <c r="B192" t="str">
        <f>VLOOKUP(A192,plant_mapping_colombia!$A:$A,1,FALSE)</f>
        <v>TASAJERO2</v>
      </c>
      <c r="C192">
        <v>0</v>
      </c>
      <c r="D192" t="str">
        <f>RIGHT(A192,LEN(A192)-1)</f>
        <v>ASAJERO2</v>
      </c>
      <c r="E192" t="e">
        <f>VLOOKUP(D192,plant_mapping_colombia!$B:$B,1,FALSE)</f>
        <v>#N/A</v>
      </c>
    </row>
    <row r="193" spans="1:5" x14ac:dyDescent="0.25">
      <c r="A193" t="s">
        <v>463</v>
      </c>
      <c r="B193" t="str">
        <f>VLOOKUP(A193,plant_mapping_colombia!$A:$A,1,FALSE)</f>
        <v>TCANDEL1</v>
      </c>
      <c r="C193">
        <v>0</v>
      </c>
      <c r="D193" t="str">
        <f>RIGHT(A193,LEN(A193)-1)</f>
        <v>CANDEL1</v>
      </c>
      <c r="E193" t="e">
        <f>VLOOKUP(D193,plant_mapping_colombia!$B:$B,1,FALSE)</f>
        <v>#N/A</v>
      </c>
    </row>
    <row r="194" spans="1:5" x14ac:dyDescent="0.25">
      <c r="A194" t="s">
        <v>464</v>
      </c>
      <c r="B194" t="str">
        <f>VLOOKUP(A194,plant_mapping_colombia!$A:$A,1,FALSE)</f>
        <v>TCANDEL2</v>
      </c>
      <c r="C194">
        <v>0</v>
      </c>
      <c r="D194" t="str">
        <f>RIGHT(A194,LEN(A194)-1)</f>
        <v>CANDEL2</v>
      </c>
      <c r="E194" t="e">
        <f>VLOOKUP(D194,plant_mapping_colombia!$B:$B,1,FALSE)</f>
        <v>#N/A</v>
      </c>
    </row>
    <row r="195" spans="1:5" x14ac:dyDescent="0.25">
      <c r="A195" t="s">
        <v>465</v>
      </c>
      <c r="B195" t="str">
        <f>VLOOKUP(A195,plant_mapping_colombia!$A:$A,1,FALSE)</f>
        <v>TCENTRO1</v>
      </c>
      <c r="C195">
        <v>0</v>
      </c>
      <c r="D195" t="str">
        <f>RIGHT(A195,LEN(A195)-1)</f>
        <v>CENTRO1</v>
      </c>
      <c r="E195" t="e">
        <f>VLOOKUP(D195,plant_mapping_colombia!$B:$B,1,FALSE)</f>
        <v>#N/A</v>
      </c>
    </row>
    <row r="196" spans="1:5" x14ac:dyDescent="0.25">
      <c r="A196" t="s">
        <v>467</v>
      </c>
      <c r="B196" t="str">
        <f>VLOOKUP(A196,plant_mapping_colombia!$A:$A,1,FALSE)</f>
        <v>TEMCALI</v>
      </c>
      <c r="C196">
        <v>0</v>
      </c>
      <c r="D196" t="str">
        <f>RIGHT(A196,LEN(A196)-1)</f>
        <v>EMCALI</v>
      </c>
      <c r="E196" t="e">
        <f>VLOOKUP(D196,plant_mapping_colombia!$B:$B,1,FALSE)</f>
        <v>#N/A</v>
      </c>
    </row>
    <row r="197" spans="1:5" x14ac:dyDescent="0.25">
      <c r="A197" t="s">
        <v>470</v>
      </c>
      <c r="B197" t="str">
        <f>VLOOKUP(A197,plant_mapping_colombia!$A:$A,1,FALSE)</f>
        <v>TVALLE</v>
      </c>
      <c r="C197">
        <v>0</v>
      </c>
      <c r="D197" t="str">
        <f>RIGHT(A197,LEN(A197)-1)</f>
        <v>VALLE</v>
      </c>
      <c r="E197" t="e">
        <f>VLOOKUP(D197,plant_mapping_colombia!$B:$B,1,FALSE)</f>
        <v>#N/A</v>
      </c>
    </row>
    <row r="198" spans="1:5" x14ac:dyDescent="0.25">
      <c r="A198" t="s">
        <v>475</v>
      </c>
      <c r="B198" t="str">
        <f>VLOOKUP(A198,plant_mapping_colombia!$A:$A,1,FALSE)</f>
        <v>ZIPAEMG2</v>
      </c>
      <c r="C198">
        <v>0</v>
      </c>
      <c r="D198" t="str">
        <f>RIGHT(A198,LEN(A198)-1)</f>
        <v>IPAEMG2</v>
      </c>
      <c r="E198" t="e">
        <f>VLOOKUP(D198,plant_mapping_colombia!$B:$B,1,FALSE)</f>
        <v>#N/A</v>
      </c>
    </row>
    <row r="199" spans="1:5" x14ac:dyDescent="0.25">
      <c r="A199" t="s">
        <v>476</v>
      </c>
      <c r="B199" t="str">
        <f>VLOOKUP(A199,plant_mapping_colombia!$A:$A,1,FALSE)</f>
        <v>ZIPAEMG3</v>
      </c>
      <c r="C199">
        <v>0</v>
      </c>
      <c r="D199" t="str">
        <f>RIGHT(A199,LEN(A199)-1)</f>
        <v>IPAEMG3</v>
      </c>
      <c r="E199" t="e">
        <f>VLOOKUP(D199,plant_mapping_colombia!$B:$B,1,FALSE)</f>
        <v>#N/A</v>
      </c>
    </row>
    <row r="200" spans="1:5" x14ac:dyDescent="0.25">
      <c r="A200" t="s">
        <v>477</v>
      </c>
      <c r="B200" t="str">
        <f>VLOOKUP(A200,plant_mapping_colombia!$A:$A,1,FALSE)</f>
        <v>ZIPAEMG4</v>
      </c>
      <c r="C200">
        <v>0</v>
      </c>
      <c r="D200" t="str">
        <f>RIGHT(A200,LEN(A200)-1)</f>
        <v>IPAEMG4</v>
      </c>
      <c r="E200" t="e">
        <f>VLOOKUP(D200,plant_mapping_colombia!$B:$B,1,FALSE)</f>
        <v>#N/A</v>
      </c>
    </row>
    <row r="201" spans="1:5" x14ac:dyDescent="0.25">
      <c r="A201" t="s">
        <v>478</v>
      </c>
      <c r="B201" t="str">
        <f>VLOOKUP(A201,plant_mapping_colombia!$A:$A,1,FALSE)</f>
        <v>ZIPAEMG5</v>
      </c>
      <c r="C201">
        <v>0</v>
      </c>
      <c r="D201" t="str">
        <f>RIGHT(A201,LEN(A201)-1)</f>
        <v>IPAEMG5</v>
      </c>
      <c r="E201" t="e">
        <f>VLOOKUP(D201,plant_mapping_colombia!$B:$B,1,FALSE)</f>
        <v>#N/A</v>
      </c>
    </row>
    <row r="202" spans="1:5" x14ac:dyDescent="0.25">
      <c r="A202" t="s">
        <v>416</v>
      </c>
      <c r="B202" t="str">
        <f>VLOOKUP(A202,plant_mapping_colombia!$A:$A,1,FALSE)</f>
        <v>MTUNJITA</v>
      </c>
      <c r="C202">
        <v>0</v>
      </c>
      <c r="D202" t="str">
        <f>RIGHT(A202,LEN(A202)-1)</f>
        <v>TUNJITA</v>
      </c>
      <c r="E202" t="str">
        <f>VLOOKUP(D202,plant_mapping_colombia!$B:$B,1,FALSE)</f>
        <v>TUNJITA</v>
      </c>
    </row>
    <row r="203" spans="1:5" x14ac:dyDescent="0.25">
      <c r="A203" t="s">
        <v>399</v>
      </c>
      <c r="B203" t="str">
        <f>VLOOKUP(A203,plant_mapping_colombia!$A:$A,1,FALSE)</f>
        <v>MSILVIA</v>
      </c>
      <c r="C203">
        <v>0</v>
      </c>
      <c r="D203" t="str">
        <f>RIGHT(A203,LEN(A203)-1)</f>
        <v>SILVIA</v>
      </c>
      <c r="E203" t="str">
        <f>VLOOKUP(D203,plant_mapping_colombia!$B:$B,1,FALSE)</f>
        <v>SILVIA</v>
      </c>
    </row>
    <row r="204" spans="1:5" x14ac:dyDescent="0.25">
      <c r="A204" t="s">
        <v>459</v>
      </c>
      <c r="B204" t="str">
        <f>VLOOKUP(A204,plant_mapping_colombia!$A:$A,1,FALSE)</f>
        <v>SANFRANCISCO</v>
      </c>
      <c r="C204">
        <v>0</v>
      </c>
      <c r="D204" t="str">
        <f>RIGHT(A204,LEN(A204)-1)</f>
        <v>ANFRANCISCO</v>
      </c>
      <c r="E204" t="e">
        <f>VLOOKUP(D204,plant_mapping_colombia!$B:$B,1,FALSE)</f>
        <v>#N/A</v>
      </c>
    </row>
    <row r="205" spans="1:5" x14ac:dyDescent="0.25">
      <c r="A205" t="s">
        <v>395</v>
      </c>
      <c r="B205" t="e">
        <f>VLOOKUP(A205,plant_mapping_colombia!$A:$A,1,FALSE)</f>
        <v>#N/A</v>
      </c>
      <c r="C205">
        <v>0</v>
      </c>
      <c r="D205" t="str">
        <f>RIGHT(A205,LEN(A205)-1)</f>
        <v>SANJOSE</v>
      </c>
      <c r="E205" t="str">
        <f>VLOOKUP(D205,plant_mapping_colombia!$B:$B,1,FALSE)</f>
        <v>SANJOSE</v>
      </c>
    </row>
    <row r="206" spans="1:5" x14ac:dyDescent="0.25">
      <c r="A206" t="s">
        <v>392</v>
      </c>
      <c r="B206" t="e">
        <f>VLOOKUP(A206,plant_mapping_colombia!$A:$A,1,FALSE)</f>
        <v>#N/A</v>
      </c>
      <c r="C206">
        <v>0</v>
      </c>
      <c r="D206" t="str">
        <f>RIGHT(A206,LEN(A206)-1)</f>
        <v>SAJANDI</v>
      </c>
      <c r="E206" t="str">
        <f>VLOOKUP(D206,plant_mapping_colombia!$B:$B,1,FALSE)</f>
        <v>SAJANDI</v>
      </c>
    </row>
    <row r="207" spans="1:5" x14ac:dyDescent="0.25">
      <c r="A207" t="s">
        <v>386</v>
      </c>
      <c r="B207" t="str">
        <f>VLOOKUP(A207,plant_mapping_colombia!$A:$A,1,FALSE)</f>
        <v>MRIONEGRO</v>
      </c>
      <c r="C207">
        <v>0</v>
      </c>
      <c r="D207" t="str">
        <f>RIGHT(A207,LEN(A207)-1)</f>
        <v>RIONEGRO</v>
      </c>
      <c r="E207" t="str">
        <f>VLOOKUP(D207,plant_mapping_colombia!$B:$B,1,FALSE)</f>
        <v>RIONEGRO</v>
      </c>
    </row>
    <row r="208" spans="1:5" x14ac:dyDescent="0.25">
      <c r="A208" t="s">
        <v>388</v>
      </c>
      <c r="B208" t="e">
        <f>VLOOKUP(A208,plant_mapping_colombia!$A:$A,1,FALSE)</f>
        <v>#N/A</v>
      </c>
      <c r="C208">
        <v>0</v>
      </c>
      <c r="D208" t="str">
        <f>RIGHT(A208,LEN(A208)-1)</f>
        <v>RIORECIO</v>
      </c>
      <c r="E208" t="str">
        <f>VLOOKUP(D208,plant_mapping_colombia!$B:$B,1,FALSE)</f>
        <v>RIORECIO</v>
      </c>
    </row>
    <row r="209" spans="1:5" x14ac:dyDescent="0.25">
      <c r="A209" t="s">
        <v>383</v>
      </c>
      <c r="B209" t="str">
        <f>VLOOKUP(A209,plant_mapping_colombia!$A:$A,1,FALSE)</f>
        <v>MRIOGRANDE</v>
      </c>
      <c r="C209">
        <v>0</v>
      </c>
      <c r="D209" t="str">
        <f>RIGHT(A209,LEN(A209)-1)</f>
        <v>RIOGRANDE</v>
      </c>
      <c r="E209" t="str">
        <f>VLOOKUP(D209,plant_mapping_colombia!$B:$B,1,FALSE)</f>
        <v>RIOGRANDE</v>
      </c>
    </row>
    <row r="210" spans="1:5" x14ac:dyDescent="0.25">
      <c r="A210" t="s">
        <v>52</v>
      </c>
      <c r="B210" t="e">
        <f>VLOOKUP(A210,plant_mapping_colombia!$A:$A,1,FALSE)</f>
        <v>#N/A</v>
      </c>
      <c r="C210">
        <v>0</v>
      </c>
      <c r="D210" t="str">
        <f>RIGHT(A210,LEN(A210)-1)</f>
        <v>RADO</v>
      </c>
      <c r="E210" t="e">
        <f>VLOOKUP(D210,plant_mapping_colombia!$B:$B,1,FALSE)</f>
        <v>#N/A</v>
      </c>
    </row>
    <row r="211" spans="1:5" x14ac:dyDescent="0.25">
      <c r="A211" t="s">
        <v>374</v>
      </c>
      <c r="B211" t="e">
        <f>VLOOKUP(A211,plant_mapping_colombia!$A:$A,1,FALSE)</f>
        <v>#N/A</v>
      </c>
      <c r="C211">
        <v>0</v>
      </c>
      <c r="D211" t="str">
        <f>RIGHT(A211,LEN(A211)-1)</f>
        <v>PORCEIII</v>
      </c>
      <c r="E211" t="str">
        <f>VLOOKUP(D211,plant_mapping_colombia!$B:$B,1,FALSE)</f>
        <v>PORCEIII</v>
      </c>
    </row>
    <row r="212" spans="1:5" x14ac:dyDescent="0.25">
      <c r="A212" t="s">
        <v>371</v>
      </c>
      <c r="B212" t="e">
        <f>VLOOKUP(A212,plant_mapping_colombia!$A:$A,1,FALSE)</f>
        <v>#N/A</v>
      </c>
      <c r="C212">
        <v>0</v>
      </c>
      <c r="D212" t="str">
        <f>RIGHT(A212,LEN(A212)-1)</f>
        <v>PASTALES</v>
      </c>
      <c r="E212" t="str">
        <f>VLOOKUP(D212,plant_mapping_colombia!$B:$B,1,FALSE)</f>
        <v>PASTALES</v>
      </c>
    </row>
    <row r="213" spans="1:5" x14ac:dyDescent="0.25">
      <c r="A213" t="s">
        <v>368</v>
      </c>
      <c r="B213" t="e">
        <f>VLOOKUP(A213,plant_mapping_colombia!$A:$A,1,FALSE)</f>
        <v>#N/A</v>
      </c>
      <c r="C213">
        <v>0</v>
      </c>
      <c r="D213" t="str">
        <f>RIGHT(A213,LEN(A213)-1)</f>
        <v>NUTIBARA</v>
      </c>
      <c r="E213" t="str">
        <f>VLOOKUP(D213,plant_mapping_colombia!$B:$B,1,FALSE)</f>
        <v>NUTIBARA</v>
      </c>
    </row>
    <row r="214" spans="1:5" x14ac:dyDescent="0.25">
      <c r="A214" t="s">
        <v>434</v>
      </c>
      <c r="B214" t="e">
        <f>VLOOKUP(A214,plant_mapping_colombia!$A:$A,1,FALSE)</f>
        <v>#N/A</v>
      </c>
      <c r="C214">
        <v>0</v>
      </c>
      <c r="D214" t="str">
        <f>RIGHT(A214,LEN(A214)-2)</f>
        <v>MONDOMO</v>
      </c>
      <c r="E214" t="str">
        <f>VLOOKUP(D214,plant_mapping_colombia!$B:$B,1,FALSE)</f>
        <v>MONDOMO</v>
      </c>
    </row>
    <row r="215" spans="1:5" x14ac:dyDescent="0.25">
      <c r="A215" t="s">
        <v>318</v>
      </c>
      <c r="B215" t="str">
        <f>VLOOKUP(A215,plant_mapping_colombia!$A:$A,1,FALSE)</f>
        <v>LATASAJERA</v>
      </c>
      <c r="C215">
        <v>0</v>
      </c>
      <c r="D215" t="str">
        <f>RIGHT(A215,LEN(A215)-1)</f>
        <v>ATASAJERA</v>
      </c>
      <c r="E215" t="e">
        <f>VLOOKUP(D215,plant_mapping_colombia!$B:$B,1,FALSE)</f>
        <v>#N/A</v>
      </c>
    </row>
    <row r="216" spans="1:5" x14ac:dyDescent="0.25">
      <c r="A216" t="s">
        <v>316</v>
      </c>
      <c r="B216" t="str">
        <f>VLOOKUP(A216,plant_mapping_colombia!$A:$A,1,FALSE)</f>
        <v>LAFRISOLERA</v>
      </c>
      <c r="C216">
        <v>0</v>
      </c>
      <c r="D216" t="str">
        <f>RIGHT(A216,LEN(A216)-1)</f>
        <v>AFRISOLERA</v>
      </c>
      <c r="E216" t="e">
        <f>VLOOKUP(D216,plant_mapping_colombia!$B:$B,1,FALSE)</f>
        <v>#N/A</v>
      </c>
    </row>
    <row r="217" spans="1:5" x14ac:dyDescent="0.25">
      <c r="A217" t="s">
        <v>354</v>
      </c>
      <c r="B217" t="e">
        <f>VLOOKUP(A217,plant_mapping_colombia!$A:$A,1,FALSE)</f>
        <v>#N/A</v>
      </c>
      <c r="C217">
        <v>0</v>
      </c>
      <c r="D217" t="str">
        <f>RIGHT(A217,LEN(A217)-1)</f>
        <v>LAPITA</v>
      </c>
      <c r="E217" t="str">
        <f>VLOOKUP(D217,plant_mapping_colombia!$B:$B,1,FALSE)</f>
        <v>LAPITA</v>
      </c>
    </row>
    <row r="218" spans="1:5" x14ac:dyDescent="0.25">
      <c r="A218" t="s">
        <v>351</v>
      </c>
      <c r="B218" t="e">
        <f>VLOOKUP(A218,plant_mapping_colombia!$A:$A,1,FALSE)</f>
        <v>#N/A</v>
      </c>
      <c r="C218">
        <v>0</v>
      </c>
      <c r="D218" t="str">
        <f>RIGHT(A218,LEN(A218)-1)</f>
        <v>JULIOBRAVO</v>
      </c>
      <c r="E218" t="str">
        <f>VLOOKUP(D218,plant_mapping_colombia!$B:$B,1,FALSE)</f>
        <v>JULIOBRAVO</v>
      </c>
    </row>
    <row r="219" spans="1:5" x14ac:dyDescent="0.25">
      <c r="A219" t="s">
        <v>45</v>
      </c>
      <c r="B219" t="e">
        <f>VLOOKUP(A219,plant_mapping_colombia!$A:$A,1,FALSE)</f>
        <v>#N/A</v>
      </c>
      <c r="C219">
        <v>0</v>
      </c>
      <c r="D219" t="str">
        <f>RIGHT(A219,LEN(A219)-1)</f>
        <v>AGUAS</v>
      </c>
      <c r="E219" t="e">
        <f>VLOOKUP(D219,plant_mapping_colombia!$B:$B,1,FALSE)</f>
        <v>#N/A</v>
      </c>
    </row>
    <row r="220" spans="1:5" x14ac:dyDescent="0.25">
      <c r="A220" t="s">
        <v>429</v>
      </c>
      <c r="B220" t="e">
        <f>VLOOKUP(A220,plant_mapping_colombia!$A:$A,1,FALSE)</f>
        <v>#N/A</v>
      </c>
      <c r="C220">
        <v>0</v>
      </c>
      <c r="D220" t="str">
        <f>RIGHT(A220,LEN(A220)-2)</f>
        <v>INZA</v>
      </c>
      <c r="E220" t="str">
        <f>VLOOKUP(D220,plant_mapping_colombia!$B:$B,1,FALSE)</f>
        <v>INZA</v>
      </c>
    </row>
    <row r="221" spans="1:5" x14ac:dyDescent="0.25">
      <c r="A221" t="s">
        <v>428</v>
      </c>
      <c r="B221" t="e">
        <f>VLOOKUP(A221,plant_mapping_colombia!$A:$A,1,FALSE)</f>
        <v>#N/A</v>
      </c>
      <c r="C221">
        <v>0</v>
      </c>
      <c r="D221" t="str">
        <f>RIGHT(A221,LEN(A221)-2)</f>
        <v>INTERMEDIA</v>
      </c>
      <c r="E221" t="str">
        <f>VLOOKUP(D221,plant_mapping_colombia!$B:$B,1,FALSE)</f>
        <v>INTERMEDIA</v>
      </c>
    </row>
    <row r="222" spans="1:5" x14ac:dyDescent="0.25">
      <c r="A222" t="s">
        <v>44</v>
      </c>
      <c r="B222" t="e">
        <f>VLOOKUP(A222,plant_mapping_colombia!$A:$A,1,FALSE)</f>
        <v>#N/A</v>
      </c>
      <c r="C222">
        <v>0</v>
      </c>
      <c r="D222" t="str">
        <f>RIGHT(A222,LEN(A222)-1)</f>
        <v>UAVIO</v>
      </c>
      <c r="E222" t="e">
        <f>VLOOKUP(D222,plant_mapping_colombia!$B:$B,1,FALSE)</f>
        <v>#N/A</v>
      </c>
    </row>
    <row r="223" spans="1:5" x14ac:dyDescent="0.25">
      <c r="A223" t="s">
        <v>314</v>
      </c>
      <c r="B223" t="str">
        <f>VLOOKUP(A223,plant_mapping_colombia!$A:$A,1,FALSE)</f>
        <v>GUAJIR11</v>
      </c>
      <c r="C223">
        <v>0</v>
      </c>
      <c r="D223" t="str">
        <f>RIGHT(A223,LEN(A223)-1)</f>
        <v>UAJIR11</v>
      </c>
      <c r="E223" t="e">
        <f>VLOOKUP(D223,plant_mapping_colombia!$B:$B,1,FALSE)</f>
        <v>#N/A</v>
      </c>
    </row>
    <row r="224" spans="1:5" x14ac:dyDescent="0.25">
      <c r="A224" t="s">
        <v>312</v>
      </c>
      <c r="B224" t="str">
        <f>VLOOKUP(A224,plant_mapping_colombia!$A:$A,1,FALSE)</f>
        <v>GECELCA3</v>
      </c>
      <c r="C224">
        <v>0</v>
      </c>
      <c r="D224" t="str">
        <f>RIGHT(A224,LEN(A224)-1)</f>
        <v>ECELCA3</v>
      </c>
      <c r="E224" t="e">
        <f>VLOOKUP(D224,plant_mapping_colombia!$B:$B,1,FALSE)</f>
        <v>#N/A</v>
      </c>
    </row>
    <row r="225" spans="1:5" x14ac:dyDescent="0.25">
      <c r="A225" t="s">
        <v>310</v>
      </c>
      <c r="B225" t="str">
        <f>VLOOKUP(A225,plant_mapping_colombia!$A:$A,1,FALSE)</f>
        <v>FLORES1</v>
      </c>
      <c r="C225">
        <v>0</v>
      </c>
      <c r="D225" t="str">
        <f>RIGHT(A225,LEN(A225)-1)</f>
        <v>LORES1</v>
      </c>
      <c r="E225" t="e">
        <f>VLOOKUP(D225,plant_mapping_colombia!$B:$B,1,FALSE)</f>
        <v>#N/A</v>
      </c>
    </row>
    <row r="226" spans="1:5" x14ac:dyDescent="0.25">
      <c r="A226" t="s">
        <v>309</v>
      </c>
      <c r="B226" t="str">
        <f>VLOOKUP(A226,plant_mapping_colombia!$A:$A,1,FALSE)</f>
        <v>FLORES IV</v>
      </c>
      <c r="C226">
        <v>0</v>
      </c>
      <c r="D226" t="str">
        <f>RIGHT(A226,LEN(A226)-1)</f>
        <v>LORES IV</v>
      </c>
      <c r="E226" t="e">
        <f>VLOOKUP(D226,plant_mapping_colombia!$B:$B,1,FALSE)</f>
        <v>#N/A</v>
      </c>
    </row>
    <row r="227" spans="1:5" x14ac:dyDescent="0.25">
      <c r="A227" s="3" t="s">
        <v>292</v>
      </c>
      <c r="B227" t="str">
        <f>VLOOKUP(A227,plant_mapping_colombia!$A:$A,1,FALSE)</f>
        <v>DORADA1</v>
      </c>
      <c r="C227">
        <v>0</v>
      </c>
      <c r="D227" t="str">
        <f>RIGHT(A227,LEN(A227)-1)</f>
        <v>ORADA1</v>
      </c>
      <c r="E227" t="e">
        <f>VLOOKUP(D227,plant_mapping_colombia!$B:$B,1,FALSE)</f>
        <v>#N/A</v>
      </c>
    </row>
    <row r="228" spans="1:5" x14ac:dyDescent="0.25">
      <c r="A228" t="s">
        <v>340</v>
      </c>
      <c r="B228" t="e">
        <f>VLOOKUP(A228,plant_mapping_colombia!$A:$A,1,FALSE)</f>
        <v>#N/A</v>
      </c>
      <c r="C228">
        <v>0</v>
      </c>
      <c r="D228" t="str">
        <f>RIGHT(A228,LEN(A228)-1)</f>
        <v>DONAJUANA</v>
      </c>
      <c r="E228" t="str">
        <f>VLOOKUP(D228,plant_mapping_colombia!$B:$B,1,FALSE)</f>
        <v>DONAJUANA</v>
      </c>
    </row>
    <row r="229" spans="1:5" x14ac:dyDescent="0.25">
      <c r="A229" t="s">
        <v>284</v>
      </c>
      <c r="B229" t="str">
        <f>VLOOKUP(A229,plant_mapping_colombia!$A:$A,1,FALSE)</f>
        <v>CSANCARLOS</v>
      </c>
      <c r="C229">
        <v>0</v>
      </c>
      <c r="D229" t="str">
        <f>RIGHT(A229,LEN(A229)-1)</f>
        <v>SANCARLOS</v>
      </c>
      <c r="E229" t="str">
        <f>VLOOKUP(D229,plant_mapping_colombia!$B:$B,1,FALSE)</f>
        <v>SANCARLOS</v>
      </c>
    </row>
    <row r="230" spans="1:5" x14ac:dyDescent="0.25">
      <c r="A230" t="s">
        <v>276</v>
      </c>
      <c r="B230" t="str">
        <f>VLOOKUP(A230,plant_mapping_colombia!$A:$A,1,FALSE)</f>
        <v>CMANUELITA2</v>
      </c>
      <c r="C230">
        <v>0</v>
      </c>
      <c r="D230" t="str">
        <f>RIGHT(A230,LEN(A230)-1)</f>
        <v>MANUELITA2</v>
      </c>
      <c r="E230" t="e">
        <f>VLOOKUP(D230,plant_mapping_colombia!$B:$B,1,FALSE)</f>
        <v>#N/A</v>
      </c>
    </row>
    <row r="231" spans="1:5" x14ac:dyDescent="0.25">
      <c r="A231" t="s">
        <v>40</v>
      </c>
      <c r="B231" t="e">
        <f>VLOOKUP(A231,plant_mapping_colombia!$A:$A,1,FALSE)</f>
        <v>#N/A</v>
      </c>
      <c r="C231">
        <v>0</v>
      </c>
      <c r="D231" t="str">
        <f>RIGHT(A231,LEN(A231)-1)</f>
        <v>HIVOR</v>
      </c>
      <c r="E231" t="e">
        <f>VLOOKUP(D231,plant_mapping_colombia!$B:$B,1,FALSE)</f>
        <v>#N/A</v>
      </c>
    </row>
    <row r="232" spans="1:5" x14ac:dyDescent="0.25">
      <c r="A232" t="s">
        <v>330</v>
      </c>
      <c r="B232" t="e">
        <f>VLOOKUP(A232,plant_mapping_colombia!$A:$A,1,FALSE)</f>
        <v>#N/A</v>
      </c>
      <c r="C232">
        <v>0</v>
      </c>
      <c r="D232" t="str">
        <f>RIGHT(A232,LEN(A232)-1)</f>
        <v>CARACOLI</v>
      </c>
      <c r="E232" t="str">
        <f>VLOOKUP(D232,plant_mapping_colombia!$B:$B,1,FALSE)</f>
        <v>CARACOLI</v>
      </c>
    </row>
    <row r="233" spans="1:5" x14ac:dyDescent="0.25">
      <c r="A233" t="s">
        <v>274</v>
      </c>
      <c r="B233" t="str">
        <f>VLOOKUP(A233,plant_mapping_colombia!$A:$A,1,FALSE)</f>
        <v>CALIMA1</v>
      </c>
      <c r="C233">
        <v>0</v>
      </c>
      <c r="D233" t="str">
        <f>RIGHT(A233,LEN(A233)-2)</f>
        <v>LIMA1</v>
      </c>
      <c r="E233" t="e">
        <f>VLOOKUP(D233,plant_mapping_colombia!$B:$B,1,FALSE)</f>
        <v>#N/A</v>
      </c>
    </row>
    <row r="234" spans="1:5" x14ac:dyDescent="0.25">
      <c r="A234" t="s">
        <v>323</v>
      </c>
      <c r="B234" t="e">
        <f>VLOOKUP(A234,plant_mapping_colombia!$A:$A,1,FALSE)</f>
        <v>#N/A</v>
      </c>
      <c r="C234">
        <v>0</v>
      </c>
      <c r="D234" t="str">
        <f>RIGHT(A234,LEN(A234)-1)</f>
        <v>BELLO</v>
      </c>
      <c r="E234" t="str">
        <f>VLOOKUP(D234,plant_mapping_colombia!$B:$B,1,FALSE)</f>
        <v>BELLO</v>
      </c>
    </row>
    <row r="235" spans="1:5" x14ac:dyDescent="0.25">
      <c r="A235" t="s">
        <v>322</v>
      </c>
      <c r="B235" t="e">
        <f>VLOOKUP(A235,plant_mapping_colombia!$A:$A,1,FALSE)</f>
        <v>#N/A</v>
      </c>
      <c r="C235">
        <v>0</v>
      </c>
      <c r="D235" t="str">
        <f>RIGHT(A235,LEN(A235)-1)</f>
        <v>BAYONA</v>
      </c>
      <c r="E235" t="str">
        <f>VLOOKUP(D235,plant_mapping_colombia!$B:$B,1,FALSE)</f>
        <v>BAYONA</v>
      </c>
    </row>
    <row r="236" spans="1:5" x14ac:dyDescent="0.25">
      <c r="A236" t="s">
        <v>273</v>
      </c>
      <c r="B236" t="str">
        <f>VLOOKUP(A236,plant_mapping_colombia!$A:$A,1,FALSE)</f>
        <v>BARRANQ4</v>
      </c>
      <c r="C236">
        <v>0</v>
      </c>
      <c r="D236" t="str">
        <f>RIGHT(A236,LEN(A236)-2)</f>
        <v>RRANQ4</v>
      </c>
      <c r="E236" t="e">
        <f>VLOOKUP(D236,plant_mapping_colombia!$B:$B,1,FALSE)</f>
        <v>#N/A</v>
      </c>
    </row>
    <row r="237" spans="1:5" x14ac:dyDescent="0.25">
      <c r="A237" t="s">
        <v>272</v>
      </c>
      <c r="B237" t="str">
        <f>VLOOKUP(A237,plant_mapping_colombia!$A:$A,1,FALSE)</f>
        <v>BARRANQ3</v>
      </c>
      <c r="C237">
        <v>0</v>
      </c>
      <c r="D237" t="str">
        <f>RIGHT(A237,LEN(A237)-2)</f>
        <v>RRANQ3</v>
      </c>
      <c r="E237" t="e">
        <f>VLOOKUP(D237,plant_mapping_colombia!$B:$B,1,FALSE)</f>
        <v>#N/A</v>
      </c>
    </row>
    <row r="238" spans="1:5" x14ac:dyDescent="0.25">
      <c r="A238" t="s">
        <v>424</v>
      </c>
      <c r="B238" t="e">
        <f>VLOOKUP(A238,plant_mapping_colombia!$A:$A,1,FALSE)</f>
        <v>#N/A</v>
      </c>
      <c r="C238">
        <v>0</v>
      </c>
      <c r="D238" t="str">
        <f>RIGHT(A238,LEN(A238)-2)</f>
        <v>ASNAZU</v>
      </c>
      <c r="E238" t="str">
        <f>VLOOKUP(D238,plant_mapping_colombia!$B:$B,1,FALSE)</f>
        <v>ASNAZU</v>
      </c>
    </row>
    <row r="239" spans="1:5" x14ac:dyDescent="0.25">
      <c r="A239" t="s">
        <v>423</v>
      </c>
      <c r="B239" t="e">
        <f>VLOOKUP(A239,plant_mapping_colombia!$A:$A,1,FALSE)</f>
        <v>#N/A</v>
      </c>
      <c r="C239">
        <v>0</v>
      </c>
      <c r="D239" t="str">
        <f>RIGHT(A239,LEN(A239)-2)</f>
        <v>AMERICA</v>
      </c>
      <c r="E239" t="str">
        <f>VLOOKUP(D239,plant_mapping_colombia!$B:$B,1,FALSE)</f>
        <v>AMERICA</v>
      </c>
    </row>
    <row r="240" spans="1:5" x14ac:dyDescent="0.25">
      <c r="A240" t="s">
        <v>268</v>
      </c>
      <c r="B240" t="str">
        <f>VLOOKUP(A240,plant_mapping_colombia!$A:$A,1,FALSE)</f>
        <v>AG_YAGUARI</v>
      </c>
      <c r="C240">
        <v>0</v>
      </c>
      <c r="D240" t="str">
        <f>RIGHT(A240,LEN(A240)-2)</f>
        <v>_YAGUARI</v>
      </c>
      <c r="E240" t="e">
        <f>VLOOKUP(D240,plant_mapping_colombia!$B:$B,1,FALSE)</f>
        <v>#N/A</v>
      </c>
    </row>
    <row r="241" spans="1:5" x14ac:dyDescent="0.25">
      <c r="A241" t="s">
        <v>263</v>
      </c>
      <c r="B241" t="str">
        <f>VLOOKUP(A241,plant_mapping_colombia!$A:$A,1,FALSE)</f>
        <v>AG_PTARBELLO</v>
      </c>
      <c r="C241">
        <v>0</v>
      </c>
      <c r="D241" t="str">
        <f>RIGHT(A241,LEN(A241)-2)</f>
        <v>_PTARBELLO</v>
      </c>
      <c r="E241" t="e">
        <f>VLOOKUP(D241,plant_mapping_colombia!$B:$B,1,FALSE)</f>
        <v>#N/A</v>
      </c>
    </row>
    <row r="242" spans="1:5" x14ac:dyDescent="0.25">
      <c r="A242" t="s">
        <v>258</v>
      </c>
      <c r="B242" t="str">
        <f>VLOOKUP(A242,plant_mapping_colombia!$A:$A,1,FALSE)</f>
        <v>AG_COCACOLA</v>
      </c>
      <c r="C242">
        <v>0</v>
      </c>
      <c r="D242" t="str">
        <f>RIGHT(A242,LEN(A242)-2)</f>
        <v>_COCACOLA</v>
      </c>
      <c r="E242" t="e">
        <f>VLOOKUP(D242,plant_mapping_colombia!$B:$B,1,FALSE)</f>
        <v>#N/A</v>
      </c>
    </row>
    <row r="243" spans="1:5" x14ac:dyDescent="0.25">
      <c r="A243" t="s">
        <v>257</v>
      </c>
      <c r="B243" t="str">
        <f>VLOOKUP(A243,plant_mapping_colombia!$A:$A,1,FALSE)</f>
        <v>AG_CDSTM2500</v>
      </c>
      <c r="C243">
        <v>0</v>
      </c>
      <c r="D243" t="str">
        <f>RIGHT(A243,LEN(A243)-2)</f>
        <v>_CDSTM2500</v>
      </c>
      <c r="E243" t="e">
        <f>VLOOKUP(D243,plant_mapping_colombia!$B:$B,1,FALSE)</f>
        <v>#N/A</v>
      </c>
    </row>
    <row r="244" spans="1:5" x14ac:dyDescent="0.25">
      <c r="A244" t="s">
        <v>255</v>
      </c>
      <c r="B244" t="str">
        <f>VLOOKUP(A244,plant_mapping_colombia!$A:$A,1,FALSE)</f>
        <v>AG_ARGOSYUM</v>
      </c>
      <c r="C244">
        <v>0</v>
      </c>
      <c r="D244" t="str">
        <f>RIGHT(A244,LEN(A244)-2)</f>
        <v>_ARGOSYUM</v>
      </c>
      <c r="E244" t="e">
        <f>VLOOKUP(D244,plant_mapping_colombia!$B:$B,1,FALSE)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plant_mapping_colombia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NGHIEM Aloys, IEA/EXD/EDC/DDS</dc:creator>
  <cp:lastModifiedBy>NGHIEM Aloys, IEA/EXD/EDC</cp:lastModifiedBy>
  <dcterms:created xsi:type="dcterms:W3CDTF">2021-01-06T14:19:39Z</dcterms:created>
  <dcterms:modified xsi:type="dcterms:W3CDTF">2021-01-06T15:11:34Z</dcterms:modified>
</cp:coreProperties>
</file>